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48" yWindow="108" windowWidth="18900" windowHeight="11748" tabRatio="923"/>
  </bookViews>
  <sheets>
    <sheet name="List of contents" sheetId="31" r:id="rId1"/>
    <sheet name="Fig 2.1" sheetId="60" r:id="rId2"/>
    <sheet name="Fig2.2" sheetId="44" r:id="rId3"/>
    <sheet name="Fig2.3" sheetId="45" r:id="rId4"/>
    <sheet name="Fig2.4" sheetId="47" r:id="rId5"/>
    <sheet name="Fig 2.5" sheetId="48" r:id="rId6"/>
    <sheet name="Fig 2.6" sheetId="52" r:id="rId7"/>
    <sheet name="Fig 2.7" sheetId="40" r:id="rId8"/>
    <sheet name="Fig 2.8" sheetId="27" r:id="rId9"/>
    <sheet name="Fig 2.9" sheetId="53" r:id="rId10"/>
    <sheet name="Fig 2.10" sheetId="24" r:id="rId11"/>
    <sheet name="Fig 2.11" sheetId="25" r:id="rId12"/>
    <sheet name="Fig 2.12" sheetId="58" r:id="rId13"/>
    <sheet name="Fig 2.13" sheetId="55" r:id="rId14"/>
    <sheet name="Fig 2.14" sheetId="56" r:id="rId15"/>
    <sheet name="AT2.1" sheetId="14" r:id="rId16"/>
    <sheet name="AT2.2" sheetId="15" r:id="rId17"/>
    <sheet name="AT2.3" sheetId="17" r:id="rId18"/>
    <sheet name="AT2.4" sheetId="13" r:id="rId19"/>
    <sheet name="AT2.5" sheetId="1" r:id="rId20"/>
    <sheet name="AT2.6" sheetId="2" r:id="rId21"/>
    <sheet name="AT2.7" sheetId="5" r:id="rId22"/>
    <sheet name="AT2.8" sheetId="6" r:id="rId23"/>
    <sheet name="AT2.9" sheetId="7" r:id="rId24"/>
    <sheet name="AT2.10" sheetId="8" r:id="rId25"/>
    <sheet name="AT2.11" sheetId="54" r:id="rId26"/>
    <sheet name="AT2.12" sheetId="59" r:id="rId27"/>
    <sheet name="AT 2.13" sheetId="49" r:id="rId28"/>
    <sheet name="AT2.14" sheetId="50" r:id="rId29"/>
  </sheets>
  <definedNames>
    <definedName name="e" localSheetId="1">#REF!</definedName>
    <definedName name="e" localSheetId="12">#REF!</definedName>
    <definedName name="e" localSheetId="13">#REF!</definedName>
    <definedName name="e">#REF!</definedName>
    <definedName name="LABELS" localSheetId="27">#REF!</definedName>
    <definedName name="LABELS" localSheetId="24">#REF!</definedName>
    <definedName name="LABELS" localSheetId="25">#REF!</definedName>
    <definedName name="LABELS" localSheetId="16">#REF!</definedName>
    <definedName name="LABELS" localSheetId="17">#REF!</definedName>
    <definedName name="LABELS" localSheetId="18">#REF!</definedName>
    <definedName name="LABELS" localSheetId="20">#REF!</definedName>
    <definedName name="LABELS" localSheetId="21">#REF!</definedName>
    <definedName name="LABELS" localSheetId="22">#REF!</definedName>
    <definedName name="LABELS" localSheetId="23">#REF!</definedName>
    <definedName name="LABELS" localSheetId="1">#REF!</definedName>
    <definedName name="LABELS" localSheetId="10">#REF!</definedName>
    <definedName name="LABELS" localSheetId="11">#REF!</definedName>
    <definedName name="LABELS" localSheetId="12">#REF!</definedName>
    <definedName name="LABELS" localSheetId="13">#REF!</definedName>
    <definedName name="LABELS" localSheetId="14">#REF!</definedName>
    <definedName name="LABELS" localSheetId="6">#REF!</definedName>
    <definedName name="LABELS" localSheetId="7">#REF!</definedName>
    <definedName name="LABELS" localSheetId="8">#REF!</definedName>
    <definedName name="LABELS" localSheetId="9">#REF!</definedName>
    <definedName name="LABELS" localSheetId="4">#REF!</definedName>
    <definedName name="LABELS">#REF!</definedName>
    <definedName name="Labels2" localSheetId="27">#REF!</definedName>
    <definedName name="Labels2" localSheetId="1">#REF!</definedName>
    <definedName name="Labels2" localSheetId="12">#REF!</definedName>
    <definedName name="Labels2" localSheetId="13">#REF!</definedName>
    <definedName name="Labels2" localSheetId="14">#REF!</definedName>
    <definedName name="Labels2" localSheetId="6">#REF!</definedName>
    <definedName name="Labels2" localSheetId="9">#REF!</definedName>
    <definedName name="Labels2" localSheetId="4">#REF!</definedName>
    <definedName name="Labels2">#REF!</definedName>
    <definedName name="_xlnm.Print_Area" localSheetId="27">'AT 2.13'!$B$2:$M$42</definedName>
    <definedName name="_xlnm.Print_Area" localSheetId="15">AT2.1!$B$2:$T$63</definedName>
    <definedName name="_xlnm.Print_Area" localSheetId="24">AT2.10!$B$2:$I$26</definedName>
    <definedName name="_xlnm.Print_Area" localSheetId="25">AT2.11!$B$2:$P$31</definedName>
    <definedName name="_xlnm.Print_Area" localSheetId="26">AT2.12!$B$2:$J$36</definedName>
    <definedName name="_xlnm.Print_Area" localSheetId="28">AT2.14!$B$2:$J$32</definedName>
    <definedName name="_xlnm.Print_Area" localSheetId="16">AT2.2!$B$2:$K$42</definedName>
    <definedName name="_xlnm.Print_Area" localSheetId="17">AT2.3!$B$2:$G$39</definedName>
    <definedName name="_xlnm.Print_Area" localSheetId="18">AT2.4!$B$2:$G$26</definedName>
    <definedName name="_xlnm.Print_Area" localSheetId="19">AT2.5!$B$2:$P$21</definedName>
    <definedName name="_xlnm.Print_Area" localSheetId="20">AT2.6!$B$2:$J$52</definedName>
    <definedName name="_xlnm.Print_Area" localSheetId="21">AT2.7!$B$2:$P$22</definedName>
    <definedName name="_xlnm.Print_Area" localSheetId="22">AT2.8!$B$2:$F$26</definedName>
    <definedName name="_xlnm.Print_Area" localSheetId="23">AT2.9!$B$2:$P$29</definedName>
    <definedName name="_xlnm.Print_Area" localSheetId="1">'Fig 2.1'!$B$2:$G$26</definedName>
    <definedName name="_xlnm.Print_Area" localSheetId="10">'Fig 2.10'!$B$2:$L$32</definedName>
    <definedName name="_xlnm.Print_Area" localSheetId="11">'Fig 2.11'!$A$1:$J$28</definedName>
    <definedName name="_xlnm.Print_Area" localSheetId="12">'Fig 2.12'!$A$1:$K$23</definedName>
    <definedName name="_xlnm.Print_Area" localSheetId="13">'Fig 2.13'!$B$1:$L$31</definedName>
    <definedName name="_xlnm.Print_Area" localSheetId="14">'Fig 2.14'!$A$1:$H$22</definedName>
    <definedName name="_xlnm.Print_Area" localSheetId="5">'Fig 2.5'!$B$1:$I$30</definedName>
    <definedName name="_xlnm.Print_Area" localSheetId="6">'Fig 2.6'!$A$2:$L$31</definedName>
    <definedName name="_xlnm.Print_Area" localSheetId="7">'Fig 2.7'!$B$1:$G$19</definedName>
    <definedName name="_xlnm.Print_Area" localSheetId="8">'Fig 2.8'!$B$2:$J$31</definedName>
    <definedName name="_xlnm.Print_Area" localSheetId="9">'Fig 2.9'!$A$1:$I$39</definedName>
    <definedName name="_xlnm.Print_Area" localSheetId="2">Fig2.2!$B$2:$H$39</definedName>
    <definedName name="_xlnm.Print_Area" localSheetId="3">Fig2.3!$B$2:$I$39</definedName>
    <definedName name="_xlnm.Print_Area" localSheetId="4">Fig2.4!$B$2:$H$37</definedName>
    <definedName name="_xlnm.Print_Area" localSheetId="0">'List of contents'!$B$2:$M$34</definedName>
    <definedName name="Z_AB047DD5_E25A_44DD_968D_4A8836C1E020_.wvu.PrintArea" localSheetId="27" hidden="1">'AT 2.13'!$B$1:$J$43</definedName>
    <definedName name="Z_AB047DD5_E25A_44DD_968D_4A8836C1E020_.wvu.PrintArea" localSheetId="28" hidden="1">AT2.14!$B$2:$J$31</definedName>
    <definedName name="Z_AB047DD5_E25A_44DD_968D_4A8836C1E020_.wvu.Rows" localSheetId="14" hidden="1">'Fig 2.14'!$3:$3</definedName>
  </definedNames>
  <calcPr calcId="145621"/>
</workbook>
</file>

<file path=xl/calcChain.xml><?xml version="1.0" encoding="utf-8"?>
<calcChain xmlns="http://schemas.openxmlformats.org/spreadsheetml/2006/main">
  <c r="K22" i="14" l="1"/>
  <c r="X126" i="56" l="1"/>
  <c r="X125" i="56"/>
  <c r="X124" i="56"/>
  <c r="X123" i="56"/>
  <c r="U82" i="56"/>
  <c r="U83" i="56"/>
  <c r="U84" i="56"/>
  <c r="U81" i="56"/>
  <c r="T75" i="56" l="1"/>
  <c r="T76" i="56"/>
  <c r="T77" i="56"/>
  <c r="T74" i="56"/>
  <c r="S68" i="56"/>
  <c r="S82" i="56" s="1"/>
  <c r="S69" i="56"/>
  <c r="S83" i="56" s="1"/>
  <c r="S70" i="56"/>
  <c r="S84" i="56" s="1"/>
  <c r="S67" i="56"/>
  <c r="S81" i="56" s="1"/>
  <c r="C35" i="25" l="1"/>
  <c r="I39" i="25" l="1"/>
  <c r="I38" i="25"/>
  <c r="I37" i="25"/>
  <c r="D37" i="25"/>
  <c r="E37" i="25" s="1"/>
  <c r="F37" i="25" s="1"/>
  <c r="G37" i="25" s="1"/>
  <c r="I36" i="25"/>
  <c r="D36" i="25"/>
  <c r="E36" i="25" s="1"/>
  <c r="F36" i="25" s="1"/>
  <c r="G36" i="25" s="1"/>
  <c r="D35" i="25"/>
  <c r="E35" i="25" s="1"/>
  <c r="F35" i="25" s="1"/>
  <c r="G35" i="25" s="1"/>
  <c r="I45" i="24" l="1"/>
  <c r="D45" i="24"/>
  <c r="E45" i="24" s="1"/>
  <c r="F45" i="24" s="1"/>
  <c r="G45" i="24" s="1"/>
  <c r="I44" i="24"/>
  <c r="D44" i="24"/>
  <c r="E44" i="24" s="1"/>
  <c r="F44" i="24" s="1"/>
  <c r="G44" i="24" s="1"/>
  <c r="I43" i="24"/>
  <c r="D43" i="24"/>
  <c r="E43" i="24" s="1"/>
  <c r="F43" i="24" s="1"/>
  <c r="G43" i="24" s="1"/>
  <c r="I42" i="24"/>
  <c r="D42" i="24"/>
  <c r="E42" i="24" s="1"/>
  <c r="F42" i="24" s="1"/>
  <c r="G42" i="24" s="1"/>
  <c r="I41" i="24"/>
  <c r="D41" i="24"/>
  <c r="E41" i="24" s="1"/>
  <c r="F41" i="24" s="1"/>
  <c r="G41" i="24" s="1"/>
  <c r="I40" i="24"/>
  <c r="D40" i="24"/>
  <c r="E40" i="24" s="1"/>
  <c r="F40" i="24" s="1"/>
  <c r="G40" i="24" s="1"/>
</calcChain>
</file>

<file path=xl/comments1.xml><?xml version="1.0" encoding="utf-8"?>
<comments xmlns="http://schemas.openxmlformats.org/spreadsheetml/2006/main">
  <authors>
    <author>Charlotte Turner</author>
    <author>cfoxall</author>
  </authors>
  <commentList>
    <comment ref="C43" authorId="0">
      <text>
        <r>
          <rPr>
            <sz val="8"/>
            <color indexed="81"/>
            <rFont val="Tahoma"/>
            <family val="2"/>
          </rPr>
          <t>No data collected;  zero assumed</t>
        </r>
      </text>
    </comment>
    <comment ref="C44" authorId="1">
      <text>
        <r>
          <rPr>
            <sz val="8"/>
            <color indexed="81"/>
            <rFont val="Tahoma"/>
            <family val="2"/>
          </rPr>
          <t>No data collected; zero assumed</t>
        </r>
      </text>
    </comment>
  </commentList>
</comments>
</file>

<file path=xl/sharedStrings.xml><?xml version="1.0" encoding="utf-8"?>
<sst xmlns="http://schemas.openxmlformats.org/spreadsheetml/2006/main" count="822" uniqueCount="333">
  <si>
    <t>all dwellings</t>
  </si>
  <si>
    <t>owner occupied</t>
  </si>
  <si>
    <t>private rented</t>
  </si>
  <si>
    <t>private sector</t>
  </si>
  <si>
    <t>local authority</t>
  </si>
  <si>
    <t>housing association</t>
  </si>
  <si>
    <t>social sector</t>
  </si>
  <si>
    <t xml:space="preserve">Sources: </t>
  </si>
  <si>
    <t>2008 onwards: English Housing Survey, dwelling sample</t>
  </si>
  <si>
    <t>Energy Efficiency Rating Band</t>
  </si>
  <si>
    <t>total</t>
  </si>
  <si>
    <t>A/B</t>
  </si>
  <si>
    <t>C</t>
  </si>
  <si>
    <t>D</t>
  </si>
  <si>
    <t>E</t>
  </si>
  <si>
    <t>F</t>
  </si>
  <si>
    <t>G</t>
  </si>
  <si>
    <t>thousands of dwellings</t>
  </si>
  <si>
    <t>u</t>
  </si>
  <si>
    <t>percentages</t>
  </si>
  <si>
    <t>Notes:</t>
  </si>
  <si>
    <t xml:space="preserve">      2) u indicates sample size too small for reliable estimate </t>
  </si>
  <si>
    <t>Sources:</t>
  </si>
  <si>
    <t xml:space="preserve"> </t>
  </si>
  <si>
    <t>all private sector</t>
  </si>
  <si>
    <t xml:space="preserve">housing association </t>
  </si>
  <si>
    <t>all social sector</t>
  </si>
  <si>
    <t>dwelling age</t>
  </si>
  <si>
    <t>pre 1919</t>
  </si>
  <si>
    <t>1919-44</t>
  </si>
  <si>
    <t>1945-64</t>
  </si>
  <si>
    <t>1965-80</t>
  </si>
  <si>
    <t>1981-90</t>
  </si>
  <si>
    <t>dwelling type</t>
  </si>
  <si>
    <t>end terrace</t>
  </si>
  <si>
    <t>mid terrace</t>
  </si>
  <si>
    <t>small terraced house</t>
  </si>
  <si>
    <t>medium/large terraced house</t>
  </si>
  <si>
    <t>all terraced houses</t>
  </si>
  <si>
    <t>semi-detached house</t>
  </si>
  <si>
    <t>detached house</t>
  </si>
  <si>
    <t>bungalow</t>
  </si>
  <si>
    <t>converted flat</t>
  </si>
  <si>
    <t>purpose built flat, low rise</t>
  </si>
  <si>
    <t>purpose built flat, high rise</t>
  </si>
  <si>
    <t>floor area</t>
  </si>
  <si>
    <r>
      <t>less than 50 m</t>
    </r>
    <r>
      <rPr>
        <vertAlign val="superscript"/>
        <sz val="9"/>
        <color indexed="8"/>
        <rFont val="Arial"/>
        <family val="2"/>
      </rPr>
      <t>2</t>
    </r>
  </si>
  <si>
    <r>
      <t>50 to 69 m</t>
    </r>
    <r>
      <rPr>
        <vertAlign val="superscript"/>
        <sz val="9"/>
        <color indexed="8"/>
        <rFont val="Arial"/>
        <family val="2"/>
      </rPr>
      <t>2</t>
    </r>
  </si>
  <si>
    <r>
      <t>70 to 89 m</t>
    </r>
    <r>
      <rPr>
        <vertAlign val="superscript"/>
        <sz val="9"/>
        <color indexed="8"/>
        <rFont val="Arial"/>
        <family val="2"/>
      </rPr>
      <t>2</t>
    </r>
  </si>
  <si>
    <r>
      <t>90 to 109 m</t>
    </r>
    <r>
      <rPr>
        <vertAlign val="superscript"/>
        <sz val="9"/>
        <color indexed="8"/>
        <rFont val="Arial"/>
        <family val="2"/>
      </rPr>
      <t>2</t>
    </r>
  </si>
  <si>
    <t>type of area</t>
  </si>
  <si>
    <t>city centre</t>
  </si>
  <si>
    <t>other urban centre</t>
  </si>
  <si>
    <t>suburban residential</t>
  </si>
  <si>
    <t>rural residential</t>
  </si>
  <si>
    <t>village centre</t>
  </si>
  <si>
    <t>rural</t>
  </si>
  <si>
    <t>deprived local areas</t>
  </si>
  <si>
    <t>most deprived 10% of areas</t>
  </si>
  <si>
    <t>2-5th</t>
  </si>
  <si>
    <t>6-9th</t>
  </si>
  <si>
    <t>least deprived 10% of areas</t>
  </si>
  <si>
    <t>occupancy status</t>
  </si>
  <si>
    <t>occupied</t>
  </si>
  <si>
    <t>vacant</t>
  </si>
  <si>
    <t>sample size</t>
  </si>
  <si>
    <t xml:space="preserve">Note: u indicates sample size too small for reliable estimate </t>
  </si>
  <si>
    <t>Source: English Housing Survey, dwelling sample</t>
  </si>
  <si>
    <t xml:space="preserve">central heating </t>
  </si>
  <si>
    <t>storage heater</t>
  </si>
  <si>
    <t>fixed room/
portable heater</t>
  </si>
  <si>
    <t>1996 to 2007: English House Condition Survey, dwelling sample;</t>
  </si>
  <si>
    <t>central
heating</t>
  </si>
  <si>
    <t>storage
heater</t>
  </si>
  <si>
    <t>sample 
size</t>
  </si>
  <si>
    <t>standard boiler</t>
  </si>
  <si>
    <t>back boiler</t>
  </si>
  <si>
    <t>combination boiler</t>
  </si>
  <si>
    <t>condensing boiler</t>
  </si>
  <si>
    <t>-</t>
  </si>
  <si>
    <t>condensing-combination boiler</t>
  </si>
  <si>
    <t>no boiler</t>
  </si>
  <si>
    <t>back
boiler</t>
  </si>
  <si>
    <t>no
boiler</t>
  </si>
  <si>
    <t>sample
size</t>
  </si>
  <si>
    <t>200mm or more
of loft insulation</t>
  </si>
  <si>
    <t>entire house
double glazing</t>
  </si>
  <si>
    <t xml:space="preserve">1996 to 2007: English House Condition Survey, dwelling sample; </t>
  </si>
  <si>
    <t>all private</t>
  </si>
  <si>
    <t>all social</t>
  </si>
  <si>
    <t>rising
damp</t>
  </si>
  <si>
    <t>penetrating
damp</t>
  </si>
  <si>
    <t>condensation/
mould</t>
  </si>
  <si>
    <t>any damp
problems</t>
  </si>
  <si>
    <r>
      <t>less than 50 m</t>
    </r>
    <r>
      <rPr>
        <vertAlign val="superscript"/>
        <sz val="10"/>
        <color indexed="8"/>
        <rFont val="Arial"/>
        <family val="2"/>
      </rPr>
      <t>2</t>
    </r>
  </si>
  <si>
    <r>
      <t>50 to 69 m</t>
    </r>
    <r>
      <rPr>
        <vertAlign val="superscript"/>
        <sz val="10"/>
        <color indexed="8"/>
        <rFont val="Arial"/>
        <family val="2"/>
      </rPr>
      <t>2</t>
    </r>
  </si>
  <si>
    <r>
      <t>70 to 89 m</t>
    </r>
    <r>
      <rPr>
        <vertAlign val="superscript"/>
        <sz val="10"/>
        <color indexed="8"/>
        <rFont val="Arial"/>
        <family val="2"/>
      </rPr>
      <t>2</t>
    </r>
  </si>
  <si>
    <r>
      <t>90 to 109 m</t>
    </r>
    <r>
      <rPr>
        <vertAlign val="superscript"/>
        <sz val="10"/>
        <color indexed="8"/>
        <rFont val="Arial"/>
        <family val="2"/>
      </rPr>
      <t>2</t>
    </r>
  </si>
  <si>
    <r>
      <t>mean floor area (m</t>
    </r>
    <r>
      <rPr>
        <b/>
        <vertAlign val="superscript"/>
        <sz val="10"/>
        <color indexed="8"/>
        <rFont val="Arial"/>
        <family val="2"/>
      </rPr>
      <t>2</t>
    </r>
    <r>
      <rPr>
        <b/>
        <sz val="10"/>
        <color indexed="8"/>
        <rFont val="Arial"/>
        <family val="2"/>
      </rPr>
      <t>)</t>
    </r>
  </si>
  <si>
    <t xml:space="preserve">2010
</t>
  </si>
  <si>
    <t>1996</t>
  </si>
  <si>
    <t>2001</t>
  </si>
  <si>
    <t>2003</t>
  </si>
  <si>
    <t>2004</t>
  </si>
  <si>
    <t>2005</t>
  </si>
  <si>
    <t>2006</t>
  </si>
  <si>
    <t>2007</t>
  </si>
  <si>
    <t>2008</t>
  </si>
  <si>
    <t>Note: dwellings may be counted in more than one column</t>
  </si>
  <si>
    <t>converted 
flat</t>
  </si>
  <si>
    <t>Base: all dwellings</t>
  </si>
  <si>
    <t>owner 
occupied</t>
  </si>
  <si>
    <t>local 
authority</t>
  </si>
  <si>
    <t>Source: English House Condition Survey 1996-2007, English Housing Survey 2008-2009, dwelling sample</t>
  </si>
  <si>
    <t>200mm or more of loft insulation</t>
  </si>
  <si>
    <t>full double glazing</t>
  </si>
  <si>
    <t>private 
rented</t>
  </si>
  <si>
    <t>housing
association</t>
  </si>
  <si>
    <t>FIGURES</t>
  </si>
  <si>
    <t>ANNEX TABLES</t>
  </si>
  <si>
    <t>Fig 2.1</t>
  </si>
  <si>
    <t>Fig 2.2</t>
  </si>
  <si>
    <t>Fig 2.3</t>
  </si>
  <si>
    <t>Fig 2.4</t>
  </si>
  <si>
    <t>Fig 2.5</t>
  </si>
  <si>
    <t>Fig 2.6</t>
  </si>
  <si>
    <t>Fig 2.7</t>
  </si>
  <si>
    <t>Fig 2.8</t>
  </si>
  <si>
    <t>Fig 2.9</t>
  </si>
  <si>
    <t>Fig 2.10</t>
  </si>
  <si>
    <t>Fig 2.11</t>
  </si>
  <si>
    <t>Fig 2.12</t>
  </si>
  <si>
    <t>AT2.1</t>
  </si>
  <si>
    <t>all households</t>
  </si>
  <si>
    <t>thousands of households</t>
  </si>
  <si>
    <t>2013-14</t>
  </si>
  <si>
    <t>owner occupier</t>
  </si>
  <si>
    <t>Note: underlying data are presented in Annex Table 2.4</t>
  </si>
  <si>
    <t>AT2.2</t>
  </si>
  <si>
    <t>AT2.3</t>
  </si>
  <si>
    <t>AT2.4</t>
  </si>
  <si>
    <t>AT2.5</t>
  </si>
  <si>
    <t>AT2.6</t>
  </si>
  <si>
    <t>AT2.7</t>
  </si>
  <si>
    <t>AT2.8</t>
  </si>
  <si>
    <t>AT2.9</t>
  </si>
  <si>
    <t>AT2.10</t>
  </si>
  <si>
    <t>AT2.11</t>
  </si>
  <si>
    <t>AT2.12</t>
  </si>
  <si>
    <t>AT2.13</t>
  </si>
  <si>
    <t>AT2.14</t>
  </si>
  <si>
    <t>Annex Table 2.1: Stock profile, 2014</t>
  </si>
  <si>
    <t>mean SAP rating</t>
  </si>
  <si>
    <t>private renter</t>
  </si>
  <si>
    <t>2003-04 to 2007-08, English House Condition Survey, full household sample;</t>
  </si>
  <si>
    <t>2003-04</t>
  </si>
  <si>
    <t>2005-06</t>
  </si>
  <si>
    <t>2007-08</t>
  </si>
  <si>
    <t>2011-12</t>
  </si>
  <si>
    <t>2014-15</t>
  </si>
  <si>
    <r>
      <t>110 or more m</t>
    </r>
    <r>
      <rPr>
        <vertAlign val="superscript"/>
        <sz val="10"/>
        <color indexed="8"/>
        <rFont val="Arial"/>
        <family val="2"/>
      </rPr>
      <t>2</t>
    </r>
  </si>
  <si>
    <r>
      <t>110 or more m</t>
    </r>
    <r>
      <rPr>
        <vertAlign val="superscript"/>
        <sz val="9"/>
        <color indexed="8"/>
        <rFont val="Arial"/>
        <family val="2"/>
      </rPr>
      <t>2</t>
    </r>
  </si>
  <si>
    <t>small 
terrace</t>
  </si>
  <si>
    <t>medium/
large 
terrace</t>
  </si>
  <si>
    <t>semi 
detached</t>
  </si>
  <si>
    <t>detached</t>
  </si>
  <si>
    <t>purpose 
built flat, 
low rise</t>
  </si>
  <si>
    <t>purpose 
built flat, 
high rise</t>
  </si>
  <si>
    <t>1991-2002</t>
  </si>
  <si>
    <t>post 2003</t>
  </si>
  <si>
    <r>
      <t>less than 
50 m</t>
    </r>
    <r>
      <rPr>
        <sz val="9"/>
        <color indexed="8"/>
        <rFont val="Calibri"/>
        <family val="2"/>
      </rPr>
      <t>²</t>
    </r>
  </si>
  <si>
    <r>
      <t>50 to 
69 m</t>
    </r>
    <r>
      <rPr>
        <sz val="9"/>
        <color indexed="8"/>
        <rFont val="Calibri"/>
        <family val="2"/>
      </rPr>
      <t>²</t>
    </r>
  </si>
  <si>
    <r>
      <t>70 to 
89 m</t>
    </r>
    <r>
      <rPr>
        <sz val="9"/>
        <color indexed="8"/>
        <rFont val="Calibri"/>
        <family val="2"/>
      </rPr>
      <t>²</t>
    </r>
  </si>
  <si>
    <r>
      <t>90 to 
109 m</t>
    </r>
    <r>
      <rPr>
        <sz val="9"/>
        <color indexed="8"/>
        <rFont val="Calibri"/>
        <family val="2"/>
      </rPr>
      <t>²</t>
    </r>
  </si>
  <si>
    <r>
      <t>110 m</t>
    </r>
    <r>
      <rPr>
        <sz val="9"/>
        <color indexed="8"/>
        <rFont val="Calibri"/>
        <family val="2"/>
      </rPr>
      <t>²</t>
    </r>
    <r>
      <rPr>
        <sz val="9"/>
        <color indexed="8"/>
        <rFont val="Arial"/>
        <family val="2"/>
      </rPr>
      <t xml:space="preserve"> 
or more</t>
    </r>
  </si>
  <si>
    <t xml:space="preserve">Notes: </t>
  </si>
  <si>
    <t>2006 to 2007: English House Condition Survey, dwelling sample;</t>
  </si>
  <si>
    <t>all households with a smoke alarm</t>
  </si>
  <si>
    <t>all tenures</t>
  </si>
  <si>
    <t>weekly</t>
  </si>
  <si>
    <t xml:space="preserve">at least once a month </t>
  </si>
  <si>
    <t>at least once every 3 months</t>
  </si>
  <si>
    <t>at least once every 6 months</t>
  </si>
  <si>
    <t>at least once a year</t>
  </si>
  <si>
    <t>less than once a year</t>
  </si>
  <si>
    <t>never</t>
  </si>
  <si>
    <t>Source: English Housing Survey, full household sample</t>
  </si>
  <si>
    <t>Figure 2.6: Damp problems, 1996 to 2014</t>
  </si>
  <si>
    <t>rising damp</t>
  </si>
  <si>
    <t>penetrating damp</t>
  </si>
  <si>
    <t>condensation/mould</t>
  </si>
  <si>
    <t>any damp problems</t>
  </si>
  <si>
    <t>:</t>
  </si>
  <si>
    <t>cavity or solid wall insulation</t>
  </si>
  <si>
    <t>Base: all households</t>
  </si>
  <si>
    <t xml:space="preserve">Source: English Housing Survey, dwelling sample </t>
  </si>
  <si>
    <t>less than once a month</t>
  </si>
  <si>
    <t>checks</t>
  </si>
  <si>
    <t>never checks</t>
  </si>
  <si>
    <t>never test</t>
  </si>
  <si>
    <t xml:space="preserve">Source: English Housing Survey, full sample </t>
  </si>
  <si>
    <t>Figure 2.2: Dwelling age, by tenure, 2014</t>
  </si>
  <si>
    <t>Figure 2.3: Dwelling type, by tenure, 2014</t>
  </si>
  <si>
    <t>Figure 2.4: Usable floor area, by tenure, 2014</t>
  </si>
  <si>
    <t>Figure 2.7: Damp problems, by tenure, 2014</t>
  </si>
  <si>
    <t>Figure 2.8: Mean SAP rating, by tenure, 1996 to 2014</t>
  </si>
  <si>
    <t xml:space="preserve">Figure 2.9: Energy efficiency rating bands, by tenure, 2014 </t>
  </si>
  <si>
    <t>Figure 2.10: Boiler types, 1996 to 2014</t>
  </si>
  <si>
    <t>Figure 2.11: Insulation measures, 1996 to 2014</t>
  </si>
  <si>
    <t>Note: underlying data are presented in Annex Table 2.1</t>
  </si>
  <si>
    <t>Note: underlying data are presented in Annex Table 2.3</t>
  </si>
  <si>
    <t>Annex Table 2.4: Damp problems, by tenure, 2014</t>
  </si>
  <si>
    <t>Note: underlying data are presented in Annex Table 2.5</t>
  </si>
  <si>
    <t>Note: underlying data are presented in Annex Table 2.6</t>
  </si>
  <si>
    <t>Annex Table 2.2: Non-decent homes, by tenure, 2006 to 2014</t>
  </si>
  <si>
    <t>Annex Table 2.3: Damp problems, 1996 to 2014</t>
  </si>
  <si>
    <t>Annex Table 2.5: Mean SAP rating, by tenure, 1996 to 2014</t>
  </si>
  <si>
    <t>Annex Table 2.6: Energy efficiency rating bands, by tenure, 2004 and 2014</t>
  </si>
  <si>
    <t>Annex Table 2.7: Main heating system, 1996 to 2014</t>
  </si>
  <si>
    <t>Annex Table 2.8: Main heating system, by tenure, 2014</t>
  </si>
  <si>
    <t>Annex Table 2.9: Boiler types, 1996 to 2014</t>
  </si>
  <si>
    <t>Annex Table 2.10: Boiler types, by tenure, 2014</t>
  </si>
  <si>
    <t>Annex Table 2.11: Insulation measures, 1996 to 2014</t>
  </si>
  <si>
    <t>cavity wall properties with insulation</t>
  </si>
  <si>
    <t>solid wall properties with insulation</t>
  </si>
  <si>
    <t>Annex Table 2.13: Households with at least one working smoke alarm by tenure, 2003-04 to 2014-15</t>
  </si>
  <si>
    <t>Annex Table 2.14: How often smoke alarm is tested by tenure, 2014-15</t>
  </si>
  <si>
    <t>Figure 2.1: Dwellings, by tenure, 2014</t>
  </si>
  <si>
    <t xml:space="preserve">      2014: English Housing Survey, dwelling sample</t>
  </si>
  <si>
    <t xml:space="preserve">      1)  based on SAP 2012 energy efficiency rating bands</t>
  </si>
  <si>
    <t xml:space="preserve">2006 to 2007: English House Condition Survey, dwelling sample; </t>
  </si>
  <si>
    <t>Annex Table 2.12: Wall insulation, by main wall type and tenure, 2014</t>
  </si>
  <si>
    <t>all dwellings with mainly cavity walls; all dwellings with mainly solid walls; all dwellings with mainly other wall type</t>
  </si>
  <si>
    <t>cavity walls</t>
  </si>
  <si>
    <t>cavity with insulation</t>
  </si>
  <si>
    <t>cavity uninsulated</t>
  </si>
  <si>
    <t>all cavity walls</t>
  </si>
  <si>
    <t>solid walls</t>
  </si>
  <si>
    <t>solid with insulation</t>
  </si>
  <si>
    <t>solid uninsulated</t>
  </si>
  <si>
    <t>all solid walls</t>
  </si>
  <si>
    <t>other</t>
  </si>
  <si>
    <t>.</t>
  </si>
  <si>
    <t>Note: underlying data are presented in Annex Table 2.12</t>
  </si>
  <si>
    <t>Note: underlying data are presented in Annex Table 2.14</t>
  </si>
  <si>
    <t>1996-2007: English House Condition Survey, dwelling sample;</t>
  </si>
  <si>
    <t xml:space="preserve">      2004: English Housing Condition Survey, dwelling sample;</t>
  </si>
  <si>
    <t>Base: dwellings with predominantly cavity walls (green); dwellings with predominantly solid walls (blue)</t>
  </si>
  <si>
    <t>Underlying Data for Figure 2.1: Dwellings, by tenure, 2014</t>
  </si>
  <si>
    <t>percentage</t>
  </si>
  <si>
    <t>Underlying Data for Figure 2.2: Dwelling age, by tenure, 2014</t>
  </si>
  <si>
    <t>Underlying Data for Figure 2.3: Dwelling type, by tenure, 2014</t>
  </si>
  <si>
    <t>Underlying Data for Figure 2.4: Usable floor area, by tenure, 2014</t>
  </si>
  <si>
    <t>Underlying Data for Figure 2.6: Damp problems, 1996 to 2014</t>
  </si>
  <si>
    <t>Underlying Data for Figure 2.7: Damp problems, by tenure, 2014</t>
  </si>
  <si>
    <t>owner
occupied</t>
  </si>
  <si>
    <t>private
rented</t>
  </si>
  <si>
    <t>local
authority</t>
  </si>
  <si>
    <t>Underlying Data for Figure 2.8: Mean SAP rating, by tenure, 1996 to 2014</t>
  </si>
  <si>
    <t>Underlying Data for Figure 2.9: Energy efficiency rating bands, by tenure, 2014</t>
  </si>
  <si>
    <t>Underlying Data for Figure 2.10: Boiler types, 1996 to 2014</t>
  </si>
  <si>
    <t>Underlying Data for Figure 2.11: Insulation measures, 1996 to 2014</t>
  </si>
  <si>
    <t xml:space="preserve">Underlying Data for Figure 2.14: Households who never test their smoke alarm, by tenure, 2014 </t>
  </si>
  <si>
    <t>2004-05</t>
  </si>
  <si>
    <t>2006-07</t>
  </si>
  <si>
    <t>2008-09</t>
  </si>
  <si>
    <t>2010-11</t>
  </si>
  <si>
    <t>2012-13</t>
  </si>
  <si>
    <t>Note: data was not collected in 2009-10</t>
  </si>
  <si>
    <t>2) underlying data are presented in Annex Table 2.13</t>
  </si>
  <si>
    <t>1) data was not collected in 2009-10</t>
  </si>
  <si>
    <t>cavity walls with evidence of insulation</t>
  </si>
  <si>
    <t>post-1990 cavity walls with no evidence of insulation</t>
  </si>
  <si>
    <t>cavity walls with insulation</t>
  </si>
  <si>
    <t>solid walls with insulation</t>
  </si>
  <si>
    <t>2) underlying data are presented in Annex Table 2.9</t>
  </si>
  <si>
    <t>1) Condensing and condensing-combination boilers were rare in 1996, so data on these types were not collected. Values of zero have been assumed to reflect this.</t>
  </si>
  <si>
    <t>Figure 2.13: Households with at least one working smoke alarm by tenure, 2004-05 to 2014-15</t>
  </si>
  <si>
    <t>Underlying Data for Figure 2.13: Households with at least one working smoke alarm by tenure, 2004-05 to 2014-15</t>
  </si>
  <si>
    <t>2004-05 to 2007-08, English House Condition Survey, full household sample;</t>
  </si>
  <si>
    <t>2008-09 onwards, English Housing Survey, full household sample</t>
  </si>
  <si>
    <t>houses</t>
  </si>
  <si>
    <t>flats</t>
  </si>
  <si>
    <t>private renters</t>
  </si>
  <si>
    <t>social renters</t>
  </si>
  <si>
    <t>owner occupiers</t>
  </si>
  <si>
    <t>owner 
occupiers</t>
  </si>
  <si>
    <t>private 
renters</t>
  </si>
  <si>
    <t>1919-1944</t>
  </si>
  <si>
    <t>1945-1964</t>
  </si>
  <si>
    <t>1965-1980</t>
  </si>
  <si>
    <t>1981-1990</t>
  </si>
  <si>
    <t>3) underlying data are presented in Annex Table 2.2</t>
  </si>
  <si>
    <t>Dwellings, by tenure, 2014</t>
  </si>
  <si>
    <t>Dwelling age, by tenure, 2014</t>
  </si>
  <si>
    <t>Dwelling type, by tenure, 2014</t>
  </si>
  <si>
    <t>Usable floor area, by tenure, 2014</t>
  </si>
  <si>
    <t>Figure 2.5: Non-decent homes, by tenure, 2006 to 2014</t>
  </si>
  <si>
    <t>Damp problems, 1996 to 2014</t>
  </si>
  <si>
    <t>Damp problems, by tenure, 2014</t>
  </si>
  <si>
    <t>Mean SAP rating, by tenure, 1996 to 2014</t>
  </si>
  <si>
    <t xml:space="preserve">Energy efficiency rating bands, by tenure, 2014 </t>
  </si>
  <si>
    <t>Boiler types, 1996 to 2014</t>
  </si>
  <si>
    <t>Insulation measures, 1996 to 2014</t>
  </si>
  <si>
    <t>Fig 2.13</t>
  </si>
  <si>
    <t>Fig 2.14</t>
  </si>
  <si>
    <t>Households with at least one working smoke alarm by tenure, 2004-05 to 2014-15</t>
  </si>
  <si>
    <t xml:space="preserve">Households who never test their smoke alarm, by tenure, 2014 </t>
  </si>
  <si>
    <t>Stock profile, 2014</t>
  </si>
  <si>
    <t>Non-decent homes, by tenure, 2006 to 2014</t>
  </si>
  <si>
    <t>Energy efficiency rating bands, by tenure, 2004 and 2014</t>
  </si>
  <si>
    <t>Main heating system, 1996 to 2014</t>
  </si>
  <si>
    <t>Main heating system, by tenure, 2014</t>
  </si>
  <si>
    <t>Boiler types, by tenure, 2014</t>
  </si>
  <si>
    <t>Wall insulation, by main wall type and tenure, 2014</t>
  </si>
  <si>
    <t>Households with at least one working smoke alarm by tenure, 2003-04 to 2014-15</t>
  </si>
  <si>
    <t>How often smoke alarm is tested by tenure, 2014-15</t>
  </si>
  <si>
    <t>Note: Condensing and condensing-combination boilers were rare in 1996, so data on these types were not collected. Values of zero have been assumed to reflect this.</t>
  </si>
  <si>
    <t>Note: based on SAP 2012 energy efficiency rating</t>
  </si>
  <si>
    <t xml:space="preserve">3) From 2001-2007 data collection in the EHCS only covered external solid wall insulation. Data collection on internal insulation was added to the EHS in 2008, and therefore included in the 2009 data point (two-year combined dataset). In 2001-2009, 2013, and 2014, non-standard wall types (e.g. timber, metal or concrete frames) were not included in the solid wall insulated category. In 2010 to 2012, for reporting purposes solid wall insulation included non-standard wall types with evidence of internal or external insulation; this would not make a big difference to the figures because of the low prevalence of non-standard wall types in the housing stock (2%).  </t>
  </si>
  <si>
    <t>1) 2010-2012 uses SAP09 instead of SAP05</t>
  </si>
  <si>
    <t>2) 2013 uses SAP12 instead of SAP09</t>
  </si>
  <si>
    <t>1) Percentages are based on all dwellings, including those with no loft or other wall type. In 2014, only 87% of all dwellings have lofts, and 98% have cavity or solid walls.</t>
  </si>
  <si>
    <t>2) Underlying data are presented in Annex Table 2.11, see footnotes in this table for further detail on methodology for cavity and solid wall insulation.</t>
  </si>
  <si>
    <t>Figure 2.12: Wall insulation, by main wall type and tenure, 2014</t>
  </si>
  <si>
    <t xml:space="preserve">Figure 2.14: Households who never test their smoke alarm, by tenure, 2014-15 </t>
  </si>
  <si>
    <t>Underlying Data for Figure 2.5: Non-Decent Homes, by tenure, 2006 to 2014</t>
  </si>
  <si>
    <t>Underlying Data for Figure 2.12: Wall insulation, by main wall type and tenure, 2014</t>
  </si>
  <si>
    <t>English Housing Survey Headline Report 2014-15 Section 2: Tables, Figures and Annex Tables</t>
  </si>
  <si>
    <t>4) data not available indicated by :</t>
  </si>
  <si>
    <t xml:space="preserve">1)  Dwellings may be counted in more than one row (i.e. have more than one insulation measure), so columns will not sum to totals. Percentages are based on all dwellings, including those with no loft or other wall type (e.g. timber, metal or concrete frame walls). In 2014, only 87% of all dwellings have lofts, and 98% have cavity or solid walls. </t>
  </si>
  <si>
    <t>2)  In compliance with Building Regulations, an increasing proportion of dwellings built in 1991 or after with cavity walls had cavity wall insulation fitted at the time of construction (known as ’as built‘ insulation), although compliance could also be achieved through other techniques. The non-intrusive survey undertaken in the EHS would not always be able to identify as built insulation (though the surveyor might have found out from the occupant), so dwellings built in 1991 or after with cavity walls with no evidence of insulation in the survey have been assumed to be insulated. The category 'cavity walls with evidence of insulation' includes both dwellings with evidence of cavity wall insulation (e.g. drill holes or information from occupants) and those built in 2003 or after. A separate category identifies cavity walled dwellings built in 1991 or after where no evidence of cavity wall insulation was seen by the surveyors and where no assumptions have been made based on the construction date. This category therefore includes dwellings built in 1991 or after up to and including in 2002, with no evidence of CWI from the physical survey.</t>
  </si>
  <si>
    <t>Note: In compliance with Building Regulations, an increasing proportion of dwellings built in 1991 or after with cavity walls had cavity wall insulation fitted at the time of construction (known as ’as built‘ insulation), although compliance could also be achieved through other techniques. The non-intrusive survey undertaken in the EHS would not always be able to identify as built insulation (though the surveyor might have found out from the occupant), so dwellings built in 1991 or after with cavity walls with no evidence of insulation in the survey have been assumed to be insulated. The category 'cavity walls with evidence of insulation' includes both dwellings with evidence of cavity wall insulation (e.g. drill holes or information from occupants) and those built in 2003 or after. A separate category identifies cavity walled dwellings built in 1991 or after where no evidence of cavity wall insulation was seen by the surveyors and where no assumptions have been made based on the construction date. This category therefore includes dwellings built in 1991 or after up to and including in 2002, with no evidence of CWI from the physical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</si>
</sst>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
    <numFmt numFmtId="166" formatCode="#,##0.0"/>
    <numFmt numFmtId="167" formatCode="_-* #,##0_-;\-* #,##0_-;_-* &quot;-&quot;??_-;_-@_-"/>
    <numFmt numFmtId="168" formatCode="_-* #,##0.0_-;\-* #,##0.0_-;_-* &quot;-&quot;??_-;_-@_-"/>
    <numFmt numFmtId="169" formatCode="_-* #,##0.0000_-;\-* #,##0.0000_-;_-* &quot;-&quot;??_-;_-@_-"/>
    <numFmt numFmtId="170" formatCode="###0"/>
    <numFmt numFmtId="171" formatCode="?,??0"/>
    <numFmt numFmtId="172" formatCode="?0.0"/>
    <numFmt numFmtId="173" formatCode="###0.0%"/>
    <numFmt numFmtId="174" formatCode="0.0%"/>
    <numFmt numFmtId="175" formatCode="_(* #,##0_);_(* \(#,##0\);_(* &quot;-&quot;??_);_(@_)"/>
    <numFmt numFmtId="176" formatCode="#,##0.0000"/>
    <numFmt numFmtId="177" formatCode="0.000"/>
    <numFmt numFmtId="178" formatCode="?,??0.0"/>
    <numFmt numFmtId="179" formatCode="_(* #,##0.0_);_(* \(#,##0.0\);_(* &quot;-&quot;??_);_(@_)"/>
  </numFmts>
  <fonts count="87" x14ac:knownFonts="1">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rgb="FFFF0000"/>
      <name val="Arial"/>
      <family val="2"/>
    </font>
    <font>
      <sz val="10"/>
      <name val="Arial"/>
      <family val="2"/>
    </font>
    <font>
      <b/>
      <sz val="12"/>
      <color rgb="FF009999"/>
      <name val="Arial"/>
      <family val="2"/>
    </font>
    <font>
      <b/>
      <sz val="12"/>
      <color indexed="17"/>
      <name val="Arial"/>
      <family val="2"/>
    </font>
    <font>
      <b/>
      <sz val="11"/>
      <color indexed="8"/>
      <name val="Arial"/>
      <family val="2"/>
    </font>
    <font>
      <i/>
      <sz val="9"/>
      <name val="Arial"/>
      <family val="2"/>
    </font>
    <font>
      <b/>
      <sz val="10"/>
      <name val="Arial"/>
      <family val="2"/>
    </font>
    <font>
      <i/>
      <sz val="10"/>
      <name val="Arial"/>
      <family val="2"/>
    </font>
    <font>
      <b/>
      <sz val="9"/>
      <name val="Arial"/>
      <family val="2"/>
    </font>
    <font>
      <sz val="12"/>
      <name val="Arial"/>
      <family val="2"/>
    </font>
    <font>
      <b/>
      <sz val="10"/>
      <color indexed="10"/>
      <name val="Arial"/>
      <family val="2"/>
    </font>
    <font>
      <sz val="9"/>
      <name val="Arial"/>
      <family val="2"/>
    </font>
    <font>
      <sz val="10"/>
      <color indexed="10"/>
      <name val="Arial"/>
      <family val="2"/>
    </font>
    <font>
      <sz val="10"/>
      <color indexed="8"/>
      <name val="Arial"/>
      <family val="2"/>
    </font>
    <font>
      <sz val="11"/>
      <color indexed="8"/>
      <name val="Calibri"/>
      <family val="2"/>
    </font>
    <font>
      <sz val="10"/>
      <color rgb="FFFF0000"/>
      <name val="Arial"/>
      <family val="2"/>
    </font>
    <font>
      <u/>
      <sz val="10"/>
      <name val="Arial"/>
      <family val="2"/>
    </font>
    <font>
      <b/>
      <sz val="10"/>
      <color indexed="8"/>
      <name val="Arial"/>
      <family val="2"/>
    </font>
    <font>
      <b/>
      <sz val="9"/>
      <color indexed="8"/>
      <name val="Arial"/>
      <family val="2"/>
    </font>
    <font>
      <sz val="9"/>
      <color indexed="8"/>
      <name val="Arial"/>
      <family val="2"/>
    </font>
    <font>
      <vertAlign val="superscript"/>
      <sz val="9"/>
      <color indexed="8"/>
      <name val="Arial"/>
      <family val="2"/>
    </font>
    <font>
      <i/>
      <sz val="9"/>
      <color indexed="8"/>
      <name val="Arial"/>
      <family val="2"/>
    </font>
    <font>
      <b/>
      <i/>
      <sz val="10"/>
      <name val="Arial"/>
      <family val="2"/>
    </font>
    <font>
      <sz val="10"/>
      <color indexed="17"/>
      <name val="Arial"/>
      <family val="2"/>
    </font>
    <font>
      <sz val="10"/>
      <color rgb="FF009999"/>
      <name val="Arial"/>
      <family val="2"/>
    </font>
    <font>
      <vertAlign val="superscript"/>
      <sz val="10"/>
      <color indexed="8"/>
      <name val="Arial"/>
      <family val="2"/>
    </font>
    <font>
      <b/>
      <vertAlign val="superscript"/>
      <sz val="10"/>
      <color indexed="8"/>
      <name val="Arial"/>
      <family val="2"/>
    </font>
    <font>
      <i/>
      <sz val="10"/>
      <color indexed="8"/>
      <name val="Arial"/>
      <family val="2"/>
    </font>
    <font>
      <sz val="11"/>
      <color indexed="8"/>
      <name val="Arial"/>
      <family val="2"/>
    </font>
    <font>
      <b/>
      <sz val="10"/>
      <color rgb="FFFF0000"/>
      <name val="Arial"/>
      <family val="2"/>
    </font>
    <font>
      <sz val="9"/>
      <color rgb="FFFF0000"/>
      <name val="Arial"/>
      <family val="2"/>
    </font>
    <font>
      <sz val="10"/>
      <color indexed="9"/>
      <name val="Arial"/>
      <family val="2"/>
    </font>
    <font>
      <sz val="8"/>
      <color indexed="81"/>
      <name val="Tahoma"/>
      <family val="2"/>
    </font>
    <font>
      <b/>
      <sz val="11"/>
      <name val="Arial"/>
      <family val="2"/>
    </font>
    <font>
      <b/>
      <sz val="9"/>
      <color theme="1"/>
      <name val="Arial"/>
      <family val="2"/>
    </font>
    <font>
      <b/>
      <sz val="12"/>
      <name val="Arial"/>
      <family val="2"/>
    </font>
    <font>
      <sz val="10"/>
      <color indexed="12"/>
      <name val="Arial"/>
      <family val="2"/>
    </font>
    <font>
      <u/>
      <sz val="10"/>
      <color indexed="12"/>
      <name val="Arial"/>
      <family val="2"/>
    </font>
    <font>
      <b/>
      <sz val="12"/>
      <color theme="1"/>
      <name val="Arial"/>
      <family val="2"/>
    </font>
    <font>
      <b/>
      <sz val="10"/>
      <color theme="1"/>
      <name val="Arial"/>
      <family val="2"/>
    </font>
    <font>
      <sz val="10"/>
      <color theme="1"/>
      <name val="Arial"/>
      <family val="2"/>
    </font>
    <font>
      <sz val="9"/>
      <color theme="1"/>
      <name val="Arial"/>
      <family val="2"/>
    </font>
    <font>
      <u/>
      <sz val="10"/>
      <color theme="10"/>
      <name val="Arial"/>
      <family val="2"/>
    </font>
    <font>
      <b/>
      <sz val="12"/>
      <color rgb="FFFF0000"/>
      <name val="Arial"/>
      <family val="2"/>
    </font>
    <font>
      <sz val="11"/>
      <color theme="1"/>
      <name val="Arial"/>
      <family val="2"/>
    </font>
    <font>
      <sz val="11"/>
      <name val="Arial"/>
      <family val="2"/>
    </font>
    <font>
      <sz val="9"/>
      <color indexed="8"/>
      <name val="Calibri"/>
      <family val="2"/>
    </font>
    <font>
      <sz val="11"/>
      <color rgb="FFFF0000"/>
      <name val="Arial"/>
      <family val="2"/>
    </font>
    <font>
      <b/>
      <sz val="12"/>
      <color theme="4"/>
      <name val="Arial"/>
      <family val="2"/>
    </font>
    <font>
      <b/>
      <sz val="9"/>
      <color rgb="FF000000"/>
      <name val="Arial"/>
      <family val="2"/>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theme="1"/>
      <name val="Arial"/>
      <family val="2"/>
    </font>
    <font>
      <b/>
      <i/>
      <sz val="10"/>
      <color theme="1"/>
      <name val="Arial"/>
      <family val="2"/>
    </font>
    <font>
      <i/>
      <sz val="12"/>
      <color theme="1"/>
      <name val="Arial"/>
      <family val="2"/>
    </font>
    <font>
      <b/>
      <sz val="9"/>
      <color indexed="8"/>
      <name val="Arial Bold"/>
    </font>
    <font>
      <b/>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b/>
      <sz val="18"/>
      <color indexed="62"/>
      <name val="Cambria"/>
      <family val="2"/>
    </font>
    <font>
      <u/>
      <sz val="10"/>
      <color theme="3"/>
      <name val="Arial"/>
      <family val="2"/>
    </font>
    <font>
      <sz val="10"/>
      <color theme="3"/>
      <name val="Arial"/>
      <family val="2"/>
    </font>
    <font>
      <sz val="10"/>
      <color theme="3" tint="-0.249977111117893"/>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9"/>
        <bgColor indexed="9"/>
      </patternFill>
    </fill>
    <fill>
      <patternFill patternType="solid">
        <fgColor theme="0"/>
        <bgColor indexed="9"/>
      </patternFill>
    </fill>
    <fill>
      <patternFill patternType="solid">
        <fgColor indexed="47"/>
        <bgColor indexed="64"/>
      </patternFill>
    </fill>
    <fill>
      <patternFill patternType="solid">
        <fgColor indexed="15"/>
        <bgColor indexed="64"/>
      </patternFill>
    </fill>
    <fill>
      <patternFill patternType="solid">
        <fgColor indexed="46"/>
        <bgColor indexed="64"/>
      </patternFill>
    </fill>
    <fill>
      <patternFill patternType="solid">
        <fgColor theme="4"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41"/>
      </patternFill>
    </fill>
    <fill>
      <patternFill patternType="solid">
        <fgColor indexed="32"/>
      </patternFill>
    </fill>
    <fill>
      <patternFill patternType="solid">
        <fgColor indexed="54"/>
      </patternFill>
    </fill>
    <fill>
      <patternFill patternType="solid">
        <fgColor rgb="FFFFFFFF"/>
        <bgColor rgb="FF000000"/>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auto="1"/>
      </top>
      <bottom/>
      <diagonal/>
    </border>
    <border>
      <left style="thin">
        <color auto="1"/>
      </left>
      <right/>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top/>
      <bottom style="thin">
        <color indexed="64"/>
      </bottom>
      <diagonal/>
    </border>
    <border>
      <left/>
      <right/>
      <top/>
      <bottom style="thick">
        <color indexed="27"/>
      </bottom>
      <diagonal/>
    </border>
    <border>
      <left/>
      <right/>
      <top/>
      <bottom style="medium">
        <color indexed="27"/>
      </bottom>
      <diagonal/>
    </border>
    <border>
      <left/>
      <right/>
      <top/>
      <bottom style="double">
        <color indexed="28"/>
      </bottom>
      <diagonal/>
    </border>
    <border>
      <left/>
      <right/>
      <top style="thin">
        <color indexed="27"/>
      </top>
      <bottom style="double">
        <color indexed="27"/>
      </bottom>
      <diagonal/>
    </border>
    <border>
      <left/>
      <right/>
      <top style="thin">
        <color indexed="64"/>
      </top>
      <bottom/>
      <diagonal/>
    </border>
  </borders>
  <cellStyleXfs count="247">
    <xf numFmtId="0" fontId="0" fillId="0" borderId="0"/>
    <xf numFmtId="9"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43" fillId="0" borderId="0" applyNumberFormat="0" applyFill="0" applyBorder="0" applyAlignment="0" applyProtection="0">
      <alignment vertical="top"/>
      <protection locked="0"/>
    </xf>
    <xf numFmtId="0" fontId="5" fillId="0" borderId="0"/>
    <xf numFmtId="164" fontId="5" fillId="0" borderId="0" applyFont="0" applyFill="0" applyBorder="0" applyAlignment="0" applyProtection="0"/>
    <xf numFmtId="0" fontId="47" fillId="0" borderId="0"/>
    <xf numFmtId="9" fontId="20" fillId="0" borderId="0" applyFont="0" applyFill="0" applyBorder="0" applyAlignment="0" applyProtection="0"/>
    <xf numFmtId="9" fontId="25" fillId="0" borderId="0" applyFont="0" applyFill="0" applyBorder="0" applyAlignment="0" applyProtection="0"/>
    <xf numFmtId="164" fontId="5" fillId="0" borderId="0" applyFont="0" applyFill="0" applyBorder="0" applyAlignment="0" applyProtection="0"/>
    <xf numFmtId="0" fontId="48" fillId="0" borderId="0" applyNumberFormat="0" applyFill="0" applyBorder="0" applyAlignment="0" applyProtection="0"/>
    <xf numFmtId="164" fontId="7" fillId="0" borderId="0" applyFont="0" applyFill="0" applyBorder="0" applyAlignment="0" applyProtection="0"/>
    <xf numFmtId="0" fontId="50" fillId="0" borderId="0"/>
    <xf numFmtId="0" fontId="7"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 fillId="0" borderId="0"/>
    <xf numFmtId="0" fontId="7" fillId="0" borderId="0"/>
    <xf numFmtId="0" fontId="7" fillId="0" borderId="0"/>
    <xf numFmtId="0" fontId="7" fillId="0" borderId="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6" fillId="10"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57" fillId="21"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8" borderId="0" applyNumberFormat="0" applyBorder="0" applyAlignment="0" applyProtection="0"/>
    <xf numFmtId="0" fontId="58" fillId="12" borderId="0" applyNumberFormat="0" applyBorder="0" applyAlignment="0" applyProtection="0"/>
    <xf numFmtId="0" fontId="59" fillId="29" borderId="12" applyNumberFormat="0" applyAlignment="0" applyProtection="0"/>
    <xf numFmtId="0" fontId="60" fillId="30" borderId="13" applyNumberFormat="0" applyAlignment="0" applyProtection="0"/>
    <xf numFmtId="0" fontId="61" fillId="0" borderId="0" applyNumberFormat="0" applyFill="0" applyBorder="0" applyAlignment="0" applyProtection="0"/>
    <xf numFmtId="0" fontId="62" fillId="13" borderId="0" applyNumberFormat="0" applyBorder="0" applyAlignment="0" applyProtection="0"/>
    <xf numFmtId="0" fontId="63" fillId="0" borderId="14" applyNumberFormat="0" applyFill="0" applyAlignment="0" applyProtection="0"/>
    <xf numFmtId="0" fontId="64" fillId="0" borderId="15" applyNumberFormat="0" applyFill="0" applyAlignment="0" applyProtection="0"/>
    <xf numFmtId="0" fontId="65" fillId="0" borderId="16" applyNumberFormat="0" applyFill="0" applyAlignment="0" applyProtection="0"/>
    <xf numFmtId="0" fontId="65" fillId="0" borderId="0" applyNumberFormat="0" applyFill="0" applyBorder="0" applyAlignment="0" applyProtection="0"/>
    <xf numFmtId="0" fontId="66" fillId="16" borderId="12" applyNumberFormat="0" applyAlignment="0" applyProtection="0"/>
    <xf numFmtId="0" fontId="67" fillId="0" borderId="17" applyNumberFormat="0" applyFill="0" applyAlignment="0" applyProtection="0"/>
    <xf numFmtId="0" fontId="68" fillId="31" borderId="0" applyNumberFormat="0" applyBorder="0" applyAlignment="0" applyProtection="0"/>
    <xf numFmtId="0" fontId="20" fillId="0" borderId="0"/>
    <xf numFmtId="0" fontId="20" fillId="32" borderId="18" applyNumberFormat="0" applyFont="0" applyAlignment="0" applyProtection="0"/>
    <xf numFmtId="0" fontId="69" fillId="29" borderId="19" applyNumberFormat="0" applyAlignment="0" applyProtection="0"/>
    <xf numFmtId="0" fontId="70" fillId="0" borderId="0" applyNumberFormat="0" applyFill="0" applyBorder="0" applyAlignment="0" applyProtection="0"/>
    <xf numFmtId="0" fontId="71" fillId="0" borderId="20" applyNumberFormat="0" applyFill="0" applyAlignment="0" applyProtection="0"/>
    <xf numFmtId="0" fontId="72" fillId="0" borderId="0" applyNumberFormat="0" applyFill="0" applyBorder="0" applyAlignment="0" applyProtection="0"/>
    <xf numFmtId="0" fontId="7" fillId="0" borderId="0"/>
    <xf numFmtId="0" fontId="34" fillId="0" borderId="0"/>
    <xf numFmtId="9" fontId="7"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0" fontId="47" fillId="0" borderId="0"/>
    <xf numFmtId="9" fontId="34" fillId="0" borderId="0" applyFont="0" applyFill="0" applyBorder="0" applyAlignment="0" applyProtection="0"/>
    <xf numFmtId="9" fontId="56" fillId="0" borderId="0" applyFont="0" applyFill="0" applyBorder="0" applyAlignment="0" applyProtection="0"/>
    <xf numFmtId="0" fontId="7" fillId="0" borderId="0"/>
    <xf numFmtId="0" fontId="7" fillId="0" borderId="0"/>
    <xf numFmtId="0" fontId="7" fillId="0" borderId="0"/>
    <xf numFmtId="9" fontId="34" fillId="0" borderId="0" applyFont="0" applyFill="0" applyBorder="0" applyAlignment="0" applyProtection="0"/>
    <xf numFmtId="0" fontId="7" fillId="0" borderId="0"/>
    <xf numFmtId="0" fontId="7" fillId="0" borderId="0"/>
    <xf numFmtId="0" fontId="7" fillId="0" borderId="0"/>
    <xf numFmtId="0" fontId="50" fillId="0" borderId="0"/>
    <xf numFmtId="0" fontId="2" fillId="0" borderId="0"/>
    <xf numFmtId="164" fontId="1"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3"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57" fillId="15" borderId="0" applyNumberFormat="0" applyBorder="0" applyAlignment="0" applyProtection="0"/>
    <xf numFmtId="0" fontId="57" fillId="35" borderId="0" applyNumberFormat="0" applyBorder="0" applyAlignment="0" applyProtection="0"/>
    <xf numFmtId="0" fontId="57" fillId="31" borderId="0" applyNumberFormat="0" applyBorder="0" applyAlignment="0" applyProtection="0"/>
    <xf numFmtId="0" fontId="57" fillId="29"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15" borderId="0" applyNumberFormat="0" applyBorder="0" applyAlignment="0" applyProtection="0"/>
    <xf numFmtId="0" fontId="77" fillId="33" borderId="12" applyNumberFormat="0" applyAlignment="0" applyProtection="0"/>
    <xf numFmtId="164" fontId="7" fillId="0" borderId="0" applyFont="0" applyFill="0" applyBorder="0" applyAlignment="0" applyProtection="0"/>
    <xf numFmtId="0" fontId="78" fillId="0" borderId="27" applyNumberFormat="0" applyFill="0" applyAlignment="0" applyProtection="0"/>
    <xf numFmtId="0" fontId="79" fillId="0" borderId="15" applyNumberFormat="0" applyFill="0" applyAlignment="0" applyProtection="0"/>
    <xf numFmtId="0" fontId="80" fillId="0" borderId="28" applyNumberFormat="0" applyFill="0" applyAlignment="0" applyProtection="0"/>
    <xf numFmtId="0" fontId="80" fillId="0" borderId="0" applyNumberFormat="0" applyFill="0" applyBorder="0" applyAlignment="0" applyProtection="0"/>
    <xf numFmtId="0" fontId="81" fillId="16" borderId="12" applyNumberFormat="0" applyAlignment="0" applyProtection="0"/>
    <xf numFmtId="0" fontId="82" fillId="0" borderId="29" applyNumberFormat="0" applyFill="0" applyAlignment="0" applyProtection="0"/>
    <xf numFmtId="0" fontId="7" fillId="32" borderId="18" applyNumberFormat="0" applyFont="0" applyAlignment="0" applyProtection="0"/>
    <xf numFmtId="0" fontId="69" fillId="33" borderId="19" applyNumberFormat="0" applyAlignment="0" applyProtection="0"/>
    <xf numFmtId="0" fontId="83" fillId="0" borderId="0" applyNumberFormat="0" applyFill="0" applyBorder="0" applyAlignment="0" applyProtection="0"/>
    <xf numFmtId="0" fontId="71" fillId="0" borderId="30" applyNumberFormat="0" applyFill="0" applyAlignment="0" applyProtection="0"/>
    <xf numFmtId="9" fontId="7" fillId="0" borderId="0" applyFont="0" applyFill="0" applyBorder="0" applyAlignment="0" applyProtection="0"/>
  </cellStyleXfs>
  <cellXfs count="644">
    <xf numFmtId="0" fontId="0" fillId="0" borderId="0" xfId="0"/>
    <xf numFmtId="0" fontId="0" fillId="2" borderId="0" xfId="0" applyFill="1"/>
    <xf numFmtId="0" fontId="8" fillId="3" borderId="0" xfId="0" applyFont="1" applyFill="1"/>
    <xf numFmtId="0" fontId="10" fillId="2" borderId="0" xfId="0" applyFont="1" applyFill="1" applyAlignment="1">
      <alignment wrapText="1"/>
    </xf>
    <xf numFmtId="0" fontId="0" fillId="2" borderId="0" xfId="0" applyFill="1" applyAlignment="1"/>
    <xf numFmtId="0" fontId="11" fillId="2" borderId="1" xfId="0" applyFont="1" applyFill="1" applyBorder="1"/>
    <xf numFmtId="0" fontId="0" fillId="2" borderId="1" xfId="0" applyFill="1" applyBorder="1"/>
    <xf numFmtId="0" fontId="0" fillId="2" borderId="0" xfId="0" applyFill="1" applyBorder="1"/>
    <xf numFmtId="0" fontId="0" fillId="2" borderId="2" xfId="0" applyFill="1" applyBorder="1"/>
    <xf numFmtId="0" fontId="12" fillId="2" borderId="1" xfId="0" applyFont="1" applyFill="1" applyBorder="1" applyAlignment="1">
      <alignment horizontal="right" wrapText="1"/>
    </xf>
    <xf numFmtId="0" fontId="12" fillId="2" borderId="2" xfId="0" applyFont="1" applyFill="1" applyBorder="1" applyAlignment="1">
      <alignment horizontal="right" wrapText="1"/>
    </xf>
    <xf numFmtId="0" fontId="7" fillId="2" borderId="0" xfId="0" applyFont="1" applyFill="1" applyBorder="1"/>
    <xf numFmtId="0" fontId="13" fillId="2" borderId="0" xfId="0" applyFont="1" applyFill="1" applyBorder="1" applyAlignment="1">
      <alignment horizontal="right"/>
    </xf>
    <xf numFmtId="165" fontId="7" fillId="4" borderId="0" xfId="0" applyNumberFormat="1" applyFont="1" applyFill="1" applyBorder="1"/>
    <xf numFmtId="165" fontId="7" fillId="2" borderId="0" xfId="0" applyNumberFormat="1" applyFont="1" applyFill="1" applyBorder="1"/>
    <xf numFmtId="0" fontId="12" fillId="2" borderId="0" xfId="0" applyFont="1" applyFill="1" applyBorder="1"/>
    <xf numFmtId="165" fontId="12" fillId="4" borderId="0" xfId="0" applyNumberFormat="1" applyFont="1" applyFill="1" applyBorder="1"/>
    <xf numFmtId="165" fontId="12" fillId="2" borderId="0" xfId="0" applyNumberFormat="1" applyFont="1" applyFill="1" applyBorder="1"/>
    <xf numFmtId="165" fontId="0" fillId="4" borderId="0" xfId="0" applyNumberFormat="1" applyFill="1" applyBorder="1"/>
    <xf numFmtId="0" fontId="12" fillId="2" borderId="1" xfId="0" applyFont="1" applyFill="1" applyBorder="1"/>
    <xf numFmtId="165" fontId="12" fillId="4" borderId="1" xfId="0" applyNumberFormat="1" applyFont="1" applyFill="1" applyBorder="1"/>
    <xf numFmtId="165" fontId="12" fillId="2" borderId="1" xfId="0" applyNumberFormat="1" applyFont="1" applyFill="1" applyBorder="1"/>
    <xf numFmtId="0" fontId="14" fillId="2" borderId="0" xfId="0" applyFont="1" applyFill="1"/>
    <xf numFmtId="1" fontId="0" fillId="2" borderId="0" xfId="0" applyNumberFormat="1" applyFill="1" applyBorder="1" applyAlignment="1"/>
    <xf numFmtId="0" fontId="14" fillId="2" borderId="0" xfId="0" applyFont="1" applyFill="1" applyBorder="1" applyAlignment="1">
      <alignment horizontal="left" indent="1"/>
    </xf>
    <xf numFmtId="0" fontId="14" fillId="2" borderId="0" xfId="0" applyFont="1" applyFill="1" applyBorder="1"/>
    <xf numFmtId="0" fontId="14" fillId="2" borderId="0" xfId="0" applyFont="1" applyFill="1" applyAlignment="1">
      <alignment horizontal="left" indent="1"/>
    </xf>
    <xf numFmtId="0" fontId="15" fillId="2" borderId="0" xfId="0" applyFont="1" applyFill="1" applyBorder="1"/>
    <xf numFmtId="0" fontId="9" fillId="2" borderId="0" xfId="0" applyFont="1" applyFill="1"/>
    <xf numFmtId="0" fontId="12" fillId="4" borderId="0" xfId="0" applyFont="1" applyFill="1" applyBorder="1" applyAlignment="1">
      <alignment horizontal="left" wrapText="1"/>
    </xf>
    <xf numFmtId="0" fontId="7" fillId="4" borderId="1" xfId="0" applyFont="1" applyFill="1" applyBorder="1"/>
    <xf numFmtId="0" fontId="7" fillId="2" borderId="1" xfId="0" applyFont="1" applyFill="1" applyBorder="1"/>
    <xf numFmtId="0" fontId="7" fillId="2" borderId="0" xfId="0" applyFont="1" applyFill="1" applyBorder="1" applyAlignment="1">
      <alignment horizontal="right"/>
    </xf>
    <xf numFmtId="0" fontId="12" fillId="4" borderId="1" xfId="0" applyFont="1" applyFill="1" applyBorder="1" applyAlignment="1">
      <alignment horizontal="right"/>
    </xf>
    <xf numFmtId="0" fontId="7" fillId="4" borderId="0" xfId="0" applyFont="1" applyFill="1"/>
    <xf numFmtId="0" fontId="7" fillId="2" borderId="0" xfId="0" applyFont="1" applyFill="1"/>
    <xf numFmtId="3" fontId="7" fillId="4" borderId="0" xfId="0" applyNumberFormat="1" applyFont="1" applyFill="1" applyBorder="1" applyAlignment="1">
      <alignment horizontal="right"/>
    </xf>
    <xf numFmtId="3" fontId="7" fillId="2" borderId="0" xfId="0" applyNumberFormat="1" applyFont="1" applyFill="1" applyBorder="1" applyAlignment="1">
      <alignment horizontal="right"/>
    </xf>
    <xf numFmtId="3" fontId="0" fillId="2" borderId="0" xfId="0" applyNumberFormat="1" applyFill="1"/>
    <xf numFmtId="3" fontId="7" fillId="4" borderId="0" xfId="0" applyNumberFormat="1" applyFont="1" applyFill="1" applyBorder="1"/>
    <xf numFmtId="0" fontId="7" fillId="4" borderId="0" xfId="0" applyFont="1" applyFill="1" applyBorder="1"/>
    <xf numFmtId="0" fontId="12" fillId="2" borderId="0" xfId="0" applyFont="1" applyFill="1"/>
    <xf numFmtId="0" fontId="11" fillId="2" borderId="0" xfId="0" applyFont="1" applyFill="1" applyBorder="1" applyAlignment="1">
      <alignment horizontal="right"/>
    </xf>
    <xf numFmtId="3" fontId="14" fillId="4" borderId="0" xfId="0" applyNumberFormat="1" applyFont="1" applyFill="1" applyBorder="1" applyAlignment="1">
      <alignment horizontal="left"/>
    </xf>
    <xf numFmtId="0" fontId="12" fillId="4" borderId="0" xfId="0" applyFont="1" applyFill="1" applyBorder="1" applyAlignment="1">
      <alignment horizontal="center"/>
    </xf>
    <xf numFmtId="0" fontId="7" fillId="4" borderId="0" xfId="0" applyFont="1" applyFill="1" applyBorder="1" applyAlignment="1">
      <alignment horizontal="right"/>
    </xf>
    <xf numFmtId="0" fontId="0" fillId="4" borderId="0" xfId="0" applyFill="1"/>
    <xf numFmtId="0" fontId="14" fillId="4" borderId="0" xfId="0" applyFont="1" applyFill="1" applyBorder="1" applyAlignment="1"/>
    <xf numFmtId="0" fontId="14" fillId="2" borderId="0" xfId="0" applyFont="1" applyFill="1" applyBorder="1" applyAlignment="1"/>
    <xf numFmtId="3" fontId="0" fillId="4" borderId="0" xfId="0" applyNumberFormat="1" applyFill="1" applyBorder="1"/>
    <xf numFmtId="0" fontId="11" fillId="2" borderId="0" xfId="0" applyFont="1" applyFill="1" applyBorder="1" applyAlignment="1">
      <alignment horizontal="right" vertical="top"/>
    </xf>
    <xf numFmtId="0" fontId="13" fillId="2" borderId="0" xfId="0" applyFont="1" applyFill="1" applyAlignment="1">
      <alignment horizontal="right"/>
    </xf>
    <xf numFmtId="0" fontId="11" fillId="4" borderId="0" xfId="0" applyFont="1" applyFill="1" applyBorder="1" applyAlignment="1">
      <alignment horizontal="right"/>
    </xf>
    <xf numFmtId="165" fontId="0" fillId="2" borderId="0" xfId="0" applyNumberFormat="1" applyFill="1"/>
    <xf numFmtId="165" fontId="7" fillId="2" borderId="0" xfId="0" applyNumberFormat="1" applyFont="1" applyFill="1"/>
    <xf numFmtId="0" fontId="14" fillId="2" borderId="0" xfId="0" applyFont="1" applyFill="1" applyBorder="1" applyAlignment="1">
      <alignment wrapText="1"/>
    </xf>
    <xf numFmtId="0" fontId="21" fillId="2" borderId="0" xfId="0" applyFont="1" applyFill="1"/>
    <xf numFmtId="0" fontId="12" fillId="5" borderId="0" xfId="0" applyFont="1" applyFill="1" applyBorder="1" applyAlignment="1">
      <alignment vertical="center"/>
    </xf>
    <xf numFmtId="0" fontId="23" fillId="5" borderId="0" xfId="0" applyFont="1" applyFill="1" applyBorder="1" applyAlignment="1">
      <alignment horizontal="center" wrapText="1"/>
    </xf>
    <xf numFmtId="0" fontId="12" fillId="2" borderId="0" xfId="0" applyFont="1" applyFill="1" applyBorder="1" applyAlignment="1"/>
    <xf numFmtId="0" fontId="0" fillId="2" borderId="0" xfId="0" applyFill="1" applyBorder="1" applyAlignment="1">
      <alignment horizontal="right" wrapText="1"/>
    </xf>
    <xf numFmtId="0" fontId="19" fillId="5" borderId="0" xfId="0" applyFont="1" applyFill="1" applyBorder="1" applyAlignment="1">
      <alignment horizontal="right" wrapText="1"/>
    </xf>
    <xf numFmtId="0" fontId="23" fillId="5" borderId="0" xfId="0" applyFont="1" applyFill="1" applyBorder="1" applyAlignment="1">
      <alignment horizontal="right" wrapText="1"/>
    </xf>
    <xf numFmtId="0" fontId="19" fillId="5" borderId="0" xfId="0" applyFont="1" applyFill="1" applyBorder="1" applyAlignment="1">
      <alignment horizontal="center" wrapText="1"/>
    </xf>
    <xf numFmtId="165" fontId="0" fillId="2" borderId="0" xfId="0" applyNumberFormat="1" applyFill="1" applyBorder="1"/>
    <xf numFmtId="167" fontId="13" fillId="2" borderId="0" xfId="3" applyNumberFormat="1" applyFont="1" applyFill="1" applyBorder="1" applyAlignment="1"/>
    <xf numFmtId="0" fontId="24" fillId="5" borderId="0" xfId="0" applyFont="1" applyFill="1" applyBorder="1" applyAlignment="1">
      <alignment horizontal="left"/>
    </xf>
    <xf numFmtId="0" fontId="8" fillId="2" borderId="0" xfId="0" applyFont="1" applyFill="1"/>
    <xf numFmtId="0" fontId="29" fillId="2" borderId="0" xfId="0" applyFont="1" applyFill="1"/>
    <xf numFmtId="0" fontId="18" fillId="2" borderId="0" xfId="0" applyFont="1" applyFill="1"/>
    <xf numFmtId="0" fontId="12" fillId="2" borderId="2" xfId="0" applyFont="1" applyFill="1" applyBorder="1"/>
    <xf numFmtId="0" fontId="11" fillId="2" borderId="0" xfId="0" applyFont="1" applyFill="1" applyAlignment="1">
      <alignment horizontal="right"/>
    </xf>
    <xf numFmtId="0" fontId="0" fillId="2" borderId="0" xfId="0" applyFill="1" applyBorder="1" applyAlignment="1">
      <alignment wrapText="1"/>
    </xf>
    <xf numFmtId="3" fontId="12" fillId="2" borderId="1" xfId="0" applyNumberFormat="1" applyFont="1" applyFill="1" applyBorder="1"/>
    <xf numFmtId="0" fontId="0" fillId="2" borderId="0" xfId="0" applyFill="1" applyBorder="1" applyAlignment="1"/>
    <xf numFmtId="0" fontId="0" fillId="0" borderId="0" xfId="0" applyAlignment="1"/>
    <xf numFmtId="0" fontId="0" fillId="2" borderId="0" xfId="0" applyFill="1" applyAlignment="1">
      <alignment wrapText="1"/>
    </xf>
    <xf numFmtId="0" fontId="30" fillId="2" borderId="0" xfId="0" applyFont="1" applyFill="1"/>
    <xf numFmtId="0" fontId="0" fillId="2" borderId="2" xfId="0" applyFill="1" applyBorder="1" applyAlignment="1">
      <alignment horizontal="right" wrapText="1"/>
    </xf>
    <xf numFmtId="0" fontId="0" fillId="2" borderId="0" xfId="0" applyFill="1" applyAlignment="1">
      <alignment horizontal="right" wrapText="1"/>
    </xf>
    <xf numFmtId="0" fontId="0" fillId="2" borderId="3" xfId="0" applyFill="1" applyBorder="1" applyAlignment="1">
      <alignment horizontal="right" wrapText="1"/>
    </xf>
    <xf numFmtId="0" fontId="12" fillId="2" borderId="2" xfId="0" applyFont="1" applyFill="1" applyBorder="1" applyAlignment="1">
      <alignment horizontal="right"/>
    </xf>
    <xf numFmtId="3" fontId="0" fillId="2" borderId="0" xfId="0" applyNumberFormat="1" applyFill="1" applyAlignment="1">
      <alignment horizontal="left" indent="3"/>
    </xf>
    <xf numFmtId="0" fontId="14" fillId="4" borderId="0" xfId="0" applyFont="1" applyFill="1" applyAlignment="1">
      <alignment horizontal="left" indent="1"/>
    </xf>
    <xf numFmtId="0" fontId="8" fillId="4" borderId="0" xfId="0" applyFont="1" applyFill="1"/>
    <xf numFmtId="0" fontId="8" fillId="0" borderId="0" xfId="0" applyFont="1" applyFill="1"/>
    <xf numFmtId="0" fontId="0" fillId="4" borderId="0" xfId="0" applyFill="1" applyBorder="1"/>
    <xf numFmtId="166" fontId="0" fillId="2" borderId="0" xfId="0" applyNumberFormat="1" applyFill="1"/>
    <xf numFmtId="0" fontId="16" fillId="2" borderId="0" xfId="0" applyFont="1" applyFill="1"/>
    <xf numFmtId="0" fontId="0" fillId="3" borderId="0" xfId="0" applyFill="1"/>
    <xf numFmtId="0" fontId="12" fillId="2" borderId="1" xfId="0" applyFont="1" applyFill="1" applyBorder="1" applyAlignment="1">
      <alignment horizontal="right" vertical="top" wrapText="1"/>
    </xf>
    <xf numFmtId="0" fontId="12" fillId="2" borderId="2" xfId="0" applyFont="1" applyFill="1" applyBorder="1" applyAlignment="1">
      <alignment horizontal="right" vertical="top" wrapText="1"/>
    </xf>
    <xf numFmtId="0" fontId="12" fillId="2" borderId="0" xfId="0" applyFont="1" applyFill="1" applyBorder="1" applyAlignment="1">
      <alignment wrapText="1"/>
    </xf>
    <xf numFmtId="0" fontId="12" fillId="2" borderId="0" xfId="0" applyFont="1" applyFill="1" applyBorder="1" applyAlignment="1">
      <alignment horizontal="right" wrapText="1"/>
    </xf>
    <xf numFmtId="0" fontId="11" fillId="2" borderId="3" xfId="0" applyFont="1" applyFill="1" applyBorder="1" applyAlignment="1">
      <alignment horizontal="right"/>
    </xf>
    <xf numFmtId="0" fontId="23" fillId="5" borderId="0" xfId="0" applyFont="1" applyFill="1" applyBorder="1" applyAlignment="1">
      <alignment horizontal="left" wrapText="1"/>
    </xf>
    <xf numFmtId="0" fontId="23" fillId="6" borderId="1" xfId="0" applyFont="1" applyFill="1" applyBorder="1" applyAlignment="1">
      <alignment horizontal="left" vertical="top" wrapText="1"/>
    </xf>
    <xf numFmtId="0" fontId="24" fillId="6" borderId="0" xfId="0" applyFont="1" applyFill="1" applyBorder="1" applyAlignment="1">
      <alignment horizontal="left" vertical="top" wrapText="1"/>
    </xf>
    <xf numFmtId="0" fontId="33" fillId="6" borderId="1" xfId="0" applyFont="1" applyFill="1" applyBorder="1" applyAlignment="1">
      <alignment horizontal="left" vertical="top" wrapText="1"/>
    </xf>
    <xf numFmtId="0" fontId="7" fillId="2" borderId="2" xfId="0" applyFont="1" applyFill="1" applyBorder="1"/>
    <xf numFmtId="0" fontId="12" fillId="2" borderId="1" xfId="0" applyFont="1" applyFill="1" applyBorder="1" applyAlignment="1">
      <alignment vertical="top"/>
    </xf>
    <xf numFmtId="0" fontId="12" fillId="2" borderId="1" xfId="0" applyFont="1" applyFill="1" applyBorder="1" applyAlignment="1">
      <alignment horizontal="right" vertical="top"/>
    </xf>
    <xf numFmtId="0" fontId="12" fillId="2" borderId="2" xfId="0" applyFont="1" applyFill="1" applyBorder="1" applyAlignment="1">
      <alignment horizontal="right" vertical="top"/>
    </xf>
    <xf numFmtId="171" fontId="0" fillId="2" borderId="0" xfId="0" applyNumberFormat="1" applyFill="1" applyBorder="1" applyAlignment="1">
      <alignment horizontal="right"/>
    </xf>
    <xf numFmtId="171" fontId="7" fillId="2" borderId="0" xfId="0" applyNumberFormat="1" applyFont="1" applyFill="1" applyBorder="1" applyAlignment="1">
      <alignment horizontal="right"/>
    </xf>
    <xf numFmtId="171" fontId="12" fillId="2" borderId="0" xfId="0" applyNumberFormat="1" applyFont="1" applyFill="1" applyBorder="1" applyAlignment="1">
      <alignment horizontal="right"/>
    </xf>
    <xf numFmtId="171" fontId="0" fillId="2" borderId="0" xfId="0" applyNumberFormat="1" applyFill="1"/>
    <xf numFmtId="171" fontId="12" fillId="2" borderId="1" xfId="0" applyNumberFormat="1" applyFont="1" applyFill="1" applyBorder="1" applyAlignment="1">
      <alignment horizontal="right"/>
    </xf>
    <xf numFmtId="171" fontId="12" fillId="2" borderId="1" xfId="0" applyNumberFormat="1" applyFont="1" applyFill="1" applyBorder="1"/>
    <xf numFmtId="165" fontId="12" fillId="2" borderId="0" xfId="0" applyNumberFormat="1" applyFont="1" applyFill="1"/>
    <xf numFmtId="0" fontId="14" fillId="2" borderId="0" xfId="0" applyFont="1" applyFill="1" applyAlignment="1">
      <alignment horizontal="left" wrapText="1"/>
    </xf>
    <xf numFmtId="0" fontId="7" fillId="2" borderId="2" xfId="0" applyFont="1" applyFill="1" applyBorder="1" applyAlignment="1">
      <alignment horizontal="center" vertical="top" wrapText="1"/>
    </xf>
    <xf numFmtId="0" fontId="7" fillId="2" borderId="0" xfId="0" quotePrefix="1" applyFont="1" applyFill="1" applyBorder="1" applyAlignment="1">
      <alignment vertical="top" wrapText="1"/>
    </xf>
    <xf numFmtId="0" fontId="7" fillId="2" borderId="0" xfId="0" quotePrefix="1" applyFont="1" applyFill="1" applyBorder="1" applyAlignment="1">
      <alignment horizontal="left" vertical="top" wrapText="1"/>
    </xf>
    <xf numFmtId="172" fontId="7" fillId="2" borderId="0" xfId="0" applyNumberFormat="1" applyFont="1" applyFill="1" applyBorder="1" applyAlignment="1">
      <alignment horizontal="right"/>
    </xf>
    <xf numFmtId="0" fontId="14" fillId="0" borderId="0" xfId="0" applyFont="1"/>
    <xf numFmtId="1" fontId="0" fillId="2" borderId="0" xfId="0" applyNumberFormat="1" applyFill="1"/>
    <xf numFmtId="0" fontId="35" fillId="2" borderId="0" xfId="0" applyFont="1" applyFill="1"/>
    <xf numFmtId="165" fontId="37" fillId="2" borderId="0" xfId="0" applyNumberFormat="1" applyFont="1" applyFill="1" applyBorder="1"/>
    <xf numFmtId="165" fontId="0" fillId="7" borderId="0" xfId="0" applyNumberFormat="1" applyFill="1" applyBorder="1"/>
    <xf numFmtId="0" fontId="39" fillId="2" borderId="0" xfId="0" applyFont="1" applyFill="1"/>
    <xf numFmtId="0" fontId="39" fillId="2" borderId="0" xfId="0" applyFont="1" applyFill="1" applyBorder="1"/>
    <xf numFmtId="0" fontId="24" fillId="3" borderId="0" xfId="0" applyFont="1" applyFill="1" applyAlignment="1">
      <alignment vertical="center"/>
    </xf>
    <xf numFmtId="0" fontId="24" fillId="4" borderId="0" xfId="0" applyFont="1" applyFill="1" applyAlignment="1">
      <alignment vertical="center"/>
    </xf>
    <xf numFmtId="0" fontId="40" fillId="3" borderId="0" xfId="0" applyFont="1" applyFill="1"/>
    <xf numFmtId="0" fontId="40" fillId="3" borderId="0" xfId="0" applyFont="1" applyFill="1" applyAlignment="1">
      <alignment vertical="center"/>
    </xf>
    <xf numFmtId="0" fontId="40" fillId="3" borderId="0" xfId="0" applyFont="1" applyFill="1" applyAlignment="1">
      <alignment horizontal="left" vertical="center" indent="1"/>
    </xf>
    <xf numFmtId="0" fontId="41" fillId="2" borderId="0" xfId="0" applyFont="1" applyFill="1"/>
    <xf numFmtId="0" fontId="7" fillId="2" borderId="7" xfId="0" applyFont="1" applyFill="1" applyBorder="1" applyAlignment="1">
      <alignment wrapText="1"/>
    </xf>
    <xf numFmtId="0" fontId="6" fillId="2" borderId="0" xfId="0" applyFont="1" applyFill="1"/>
    <xf numFmtId="0" fontId="42" fillId="2" borderId="0" xfId="0" applyFont="1" applyFill="1"/>
    <xf numFmtId="0" fontId="43" fillId="2" borderId="0" xfId="5" applyFont="1" applyFill="1" applyAlignment="1" applyProtection="1"/>
    <xf numFmtId="0" fontId="14" fillId="2" borderId="0" xfId="0" applyFont="1" applyFill="1" applyBorder="1" applyAlignment="1">
      <alignment wrapText="1"/>
    </xf>
    <xf numFmtId="0" fontId="47" fillId="4" borderId="0" xfId="8" applyFill="1"/>
    <xf numFmtId="0" fontId="23" fillId="4" borderId="2" xfId="8" applyFont="1" applyFill="1" applyBorder="1" applyAlignment="1">
      <alignment horizontal="right" wrapText="1"/>
    </xf>
    <xf numFmtId="0" fontId="25" fillId="4" borderId="0" xfId="8" applyFont="1" applyFill="1" applyBorder="1"/>
    <xf numFmtId="3" fontId="11" fillId="4" borderId="0" xfId="8" applyNumberFormat="1" applyFont="1" applyFill="1" applyBorder="1" applyAlignment="1">
      <alignment horizontal="right"/>
    </xf>
    <xf numFmtId="0" fontId="23" fillId="4" borderId="0" xfId="8" applyFont="1" applyFill="1" applyBorder="1"/>
    <xf numFmtId="0" fontId="19" fillId="4" borderId="0" xfId="8" applyFont="1" applyFill="1" applyBorder="1"/>
    <xf numFmtId="3" fontId="7" fillId="4" borderId="0" xfId="8" applyNumberFormat="1" applyFont="1" applyFill="1" applyBorder="1" applyAlignment="1">
      <alignment horizontal="right"/>
    </xf>
    <xf numFmtId="0" fontId="47" fillId="4" borderId="0" xfId="8" applyFill="1" applyBorder="1"/>
    <xf numFmtId="3" fontId="17" fillId="4" borderId="0" xfId="8" applyNumberFormat="1" applyFont="1" applyFill="1" applyBorder="1" applyAlignment="1">
      <alignment horizontal="right"/>
    </xf>
    <xf numFmtId="0" fontId="34" fillId="4" borderId="0" xfId="8" applyFont="1" applyFill="1" applyBorder="1"/>
    <xf numFmtId="0" fontId="47" fillId="3" borderId="0" xfId="8" applyFill="1"/>
    <xf numFmtId="0" fontId="43" fillId="4" borderId="0" xfId="5" applyFill="1" applyAlignment="1" applyProtection="1"/>
    <xf numFmtId="0" fontId="0" fillId="2" borderId="9" xfId="0" applyFill="1" applyBorder="1"/>
    <xf numFmtId="165" fontId="0" fillId="2" borderId="11" xfId="0" applyNumberFormat="1" applyFill="1" applyBorder="1"/>
    <xf numFmtId="165" fontId="37" fillId="2" borderId="11" xfId="0" applyNumberFormat="1" applyFont="1" applyFill="1" applyBorder="1"/>
    <xf numFmtId="0" fontId="36" fillId="3" borderId="0" xfId="8" applyFont="1" applyFill="1"/>
    <xf numFmtId="0" fontId="11" fillId="4" borderId="11" xfId="8" applyFont="1" applyFill="1" applyBorder="1" applyAlignment="1">
      <alignment wrapText="1"/>
    </xf>
    <xf numFmtId="0" fontId="27" fillId="4" borderId="11" xfId="8" applyFont="1" applyFill="1" applyBorder="1" applyAlignment="1">
      <alignment wrapText="1"/>
    </xf>
    <xf numFmtId="0" fontId="34" fillId="4" borderId="11" xfId="8" applyFont="1" applyFill="1" applyBorder="1"/>
    <xf numFmtId="0" fontId="23" fillId="4" borderId="11" xfId="8" applyFont="1" applyFill="1" applyBorder="1" applyAlignment="1">
      <alignment wrapText="1"/>
    </xf>
    <xf numFmtId="3" fontId="23" fillId="4" borderId="11" xfId="8" applyNumberFormat="1" applyFont="1" applyFill="1" applyBorder="1"/>
    <xf numFmtId="166" fontId="7" fillId="4" borderId="0" xfId="8" applyNumberFormat="1" applyFont="1" applyFill="1" applyBorder="1" applyAlignment="1">
      <alignment horizontal="right"/>
    </xf>
    <xf numFmtId="166" fontId="45" fillId="4" borderId="11" xfId="8" applyNumberFormat="1" applyFont="1" applyFill="1" applyBorder="1"/>
    <xf numFmtId="166" fontId="12" fillId="4" borderId="11" xfId="8" applyNumberFormat="1" applyFont="1" applyFill="1" applyBorder="1" applyAlignment="1">
      <alignment horizontal="right"/>
    </xf>
    <xf numFmtId="166" fontId="12" fillId="4" borderId="0" xfId="8" applyNumberFormat="1" applyFont="1" applyFill="1" applyBorder="1" applyAlignment="1">
      <alignment horizontal="right"/>
    </xf>
    <xf numFmtId="3" fontId="12" fillId="4" borderId="0" xfId="8" applyNumberFormat="1" applyFont="1" applyFill="1" applyBorder="1" applyAlignment="1">
      <alignment horizontal="right"/>
    </xf>
    <xf numFmtId="0" fontId="24" fillId="4" borderId="0" xfId="8" applyFont="1" applyFill="1"/>
    <xf numFmtId="0" fontId="34" fillId="4" borderId="0" xfId="8" applyFont="1" applyFill="1"/>
    <xf numFmtId="0" fontId="40" fillId="4" borderId="0" xfId="8" applyFont="1" applyFill="1" applyAlignment="1">
      <alignment horizontal="left" vertical="center" indent="1"/>
    </xf>
    <xf numFmtId="0" fontId="40" fillId="3" borderId="0" xfId="8" applyFont="1" applyFill="1" applyAlignment="1">
      <alignment vertical="center"/>
    </xf>
    <xf numFmtId="0" fontId="8" fillId="4" borderId="0" xfId="8" applyFont="1" applyFill="1" applyAlignment="1">
      <alignment horizontal="left"/>
    </xf>
    <xf numFmtId="0" fontId="49" fillId="4" borderId="0" xfId="8" applyFont="1" applyFill="1"/>
    <xf numFmtId="0" fontId="50" fillId="3" borderId="0" xfId="14" applyFill="1"/>
    <xf numFmtId="165" fontId="50" fillId="3" borderId="0" xfId="14" applyNumberFormat="1" applyFill="1"/>
    <xf numFmtId="0" fontId="50" fillId="3" borderId="0" xfId="14" applyFill="1" applyBorder="1"/>
    <xf numFmtId="166" fontId="7" fillId="4" borderId="0" xfId="0" applyNumberFormat="1" applyFont="1" applyFill="1" applyBorder="1" applyAlignment="1">
      <alignment horizontal="right"/>
    </xf>
    <xf numFmtId="166" fontId="0" fillId="4" borderId="0" xfId="0" applyNumberFormat="1" applyFont="1" applyFill="1" applyBorder="1" applyAlignment="1">
      <alignment horizontal="right"/>
    </xf>
    <xf numFmtId="3" fontId="0" fillId="4" borderId="0" xfId="0" applyNumberFormat="1" applyFont="1" applyFill="1" applyBorder="1" applyAlignment="1">
      <alignment horizontal="right"/>
    </xf>
    <xf numFmtId="171" fontId="7" fillId="2" borderId="11" xfId="0" applyNumberFormat="1" applyFont="1" applyFill="1" applyBorder="1" applyAlignment="1">
      <alignment horizontal="right"/>
    </xf>
    <xf numFmtId="172" fontId="7" fillId="2" borderId="11" xfId="0" applyNumberFormat="1" applyFont="1" applyFill="1" applyBorder="1" applyAlignment="1">
      <alignment horizontal="right"/>
    </xf>
    <xf numFmtId="165" fontId="8" fillId="2" borderId="0" xfId="9" applyNumberFormat="1" applyFont="1" applyFill="1"/>
    <xf numFmtId="0" fontId="46" fillId="0" borderId="0" xfId="14" applyFont="1"/>
    <xf numFmtId="0" fontId="7" fillId="4" borderId="0" xfId="25" applyFill="1" applyBorder="1"/>
    <xf numFmtId="0" fontId="25" fillId="3" borderId="0" xfId="26" applyFont="1" applyFill="1" applyBorder="1" applyAlignment="1">
      <alignment wrapText="1"/>
    </xf>
    <xf numFmtId="165" fontId="7" fillId="4" borderId="0" xfId="25" applyNumberFormat="1" applyFill="1" applyBorder="1"/>
    <xf numFmtId="0" fontId="25" fillId="3" borderId="0" xfId="26" applyFont="1" applyFill="1" applyBorder="1" applyAlignment="1">
      <alignment horizontal="center" wrapText="1"/>
    </xf>
    <xf numFmtId="0" fontId="25" fillId="3" borderId="0" xfId="26" applyFont="1" applyFill="1" applyBorder="1" applyAlignment="1">
      <alignment vertical="top" wrapText="1"/>
    </xf>
    <xf numFmtId="0" fontId="25" fillId="3" borderId="0" xfId="26" applyFont="1" applyFill="1" applyBorder="1" applyAlignment="1">
      <alignment horizontal="left" vertical="top" wrapText="1"/>
    </xf>
    <xf numFmtId="170" fontId="25" fillId="3" borderId="0" xfId="26" applyNumberFormat="1" applyFont="1" applyFill="1" applyBorder="1" applyAlignment="1">
      <alignment horizontal="right" vertical="center"/>
    </xf>
    <xf numFmtId="173" fontId="25" fillId="3" borderId="0" xfId="26" applyNumberFormat="1" applyFont="1" applyFill="1" applyBorder="1" applyAlignment="1">
      <alignment horizontal="right" vertical="center"/>
    </xf>
    <xf numFmtId="0" fontId="7" fillId="4" borderId="0" xfId="25" applyFill="1" applyBorder="1" applyAlignment="1">
      <alignment wrapText="1"/>
    </xf>
    <xf numFmtId="0" fontId="25" fillId="3" borderId="0" xfId="27" applyFont="1" applyFill="1" applyBorder="1" applyAlignment="1">
      <alignment horizontal="left" wrapText="1"/>
    </xf>
    <xf numFmtId="165" fontId="50" fillId="3" borderId="0" xfId="14" applyNumberFormat="1" applyFill="1" applyBorder="1" applyAlignment="1"/>
    <xf numFmtId="165" fontId="50" fillId="0" borderId="0" xfId="14" applyNumberFormat="1" applyFill="1" applyBorder="1" applyAlignment="1"/>
    <xf numFmtId="0" fontId="24" fillId="3" borderId="0" xfId="14" applyFont="1" applyFill="1"/>
    <xf numFmtId="0" fontId="7" fillId="3" borderId="0" xfId="28" applyFont="1" applyFill="1" applyBorder="1" applyAlignment="1">
      <alignment vertical="center"/>
    </xf>
    <xf numFmtId="0" fontId="25" fillId="3" borderId="0" xfId="28" applyFont="1" applyFill="1" applyBorder="1" applyAlignment="1">
      <alignment horizontal="center" wrapText="1"/>
    </xf>
    <xf numFmtId="165" fontId="25" fillId="3" borderId="0" xfId="28" applyNumberFormat="1" applyFont="1" applyFill="1" applyBorder="1" applyAlignment="1">
      <alignment horizontal="left" vertical="top" wrapText="1"/>
    </xf>
    <xf numFmtId="165" fontId="25" fillId="3" borderId="0" xfId="28" applyNumberFormat="1" applyFont="1" applyFill="1" applyBorder="1" applyAlignment="1">
      <alignment horizontal="right" vertical="top"/>
    </xf>
    <xf numFmtId="0" fontId="25" fillId="3" borderId="0" xfId="28" applyFont="1" applyFill="1" applyBorder="1" applyAlignment="1">
      <alignment horizontal="left" vertical="top" wrapText="1"/>
    </xf>
    <xf numFmtId="0" fontId="14" fillId="3" borderId="0" xfId="14" applyFont="1" applyFill="1"/>
    <xf numFmtId="0" fontId="53" fillId="4" borderId="0" xfId="8" applyFont="1" applyFill="1"/>
    <xf numFmtId="0" fontId="54" fillId="2" borderId="0" xfId="8" applyFont="1" applyFill="1"/>
    <xf numFmtId="0" fontId="19" fillId="4" borderId="0" xfId="8" applyFont="1" applyFill="1"/>
    <xf numFmtId="0" fontId="19" fillId="2" borderId="0" xfId="8" applyFont="1" applyFill="1" applyAlignment="1">
      <alignment horizontal="right" wrapText="1"/>
    </xf>
    <xf numFmtId="165" fontId="19" fillId="4" borderId="0" xfId="8" applyNumberFormat="1" applyFont="1" applyFill="1"/>
    <xf numFmtId="174" fontId="34" fillId="2" borderId="0" xfId="9" applyNumberFormat="1" applyFont="1" applyFill="1"/>
    <xf numFmtId="165" fontId="19" fillId="2" borderId="0" xfId="8" applyNumberFormat="1" applyFont="1" applyFill="1"/>
    <xf numFmtId="165" fontId="34" fillId="2" borderId="0" xfId="8" applyNumberFormat="1" applyFont="1" applyFill="1"/>
    <xf numFmtId="0" fontId="55" fillId="3" borderId="0" xfId="8" applyFont="1" applyFill="1" applyAlignment="1">
      <alignment horizontal="left" vertical="center" indent="3"/>
    </xf>
    <xf numFmtId="0" fontId="25" fillId="2" borderId="0" xfId="8" applyFont="1" applyFill="1"/>
    <xf numFmtId="0" fontId="55" fillId="3" borderId="0" xfId="8" applyFont="1" applyFill="1" applyAlignment="1">
      <alignment horizontal="left" vertical="center" indent="4"/>
    </xf>
    <xf numFmtId="175" fontId="13" fillId="2" borderId="11" xfId="13" applyNumberFormat="1" applyFont="1" applyFill="1" applyBorder="1"/>
    <xf numFmtId="175" fontId="13" fillId="2" borderId="0" xfId="13" applyNumberFormat="1" applyFont="1" applyFill="1"/>
    <xf numFmtId="0" fontId="28" fillId="2" borderId="2" xfId="0" applyFont="1" applyFill="1" applyBorder="1" applyAlignment="1">
      <alignment horizontal="right" wrapText="1"/>
    </xf>
    <xf numFmtId="176" fontId="47" fillId="3" borderId="0" xfId="8" applyNumberFormat="1" applyFill="1"/>
    <xf numFmtId="2" fontId="47" fillId="3" borderId="0" xfId="8" applyNumberFormat="1" applyFill="1"/>
    <xf numFmtId="0" fontId="40" fillId="4" borderId="0" xfId="8" applyFont="1" applyFill="1"/>
    <xf numFmtId="0" fontId="40" fillId="3" borderId="0" xfId="8" applyFont="1" applyFill="1"/>
    <xf numFmtId="166" fontId="40" fillId="3" borderId="0" xfId="8" applyNumberFormat="1" applyFont="1" applyFill="1"/>
    <xf numFmtId="166" fontId="46" fillId="4" borderId="0" xfId="8" applyNumberFormat="1" applyFont="1" applyFill="1"/>
    <xf numFmtId="3" fontId="13" fillId="4" borderId="0" xfId="8" applyNumberFormat="1" applyFont="1" applyFill="1" applyBorder="1" applyAlignment="1">
      <alignment horizontal="right"/>
    </xf>
    <xf numFmtId="3" fontId="28" fillId="4" borderId="0" xfId="8" applyNumberFormat="1" applyFont="1" applyFill="1" applyBorder="1" applyAlignment="1">
      <alignment horizontal="right"/>
    </xf>
    <xf numFmtId="3" fontId="73" fillId="4" borderId="0" xfId="8" applyNumberFormat="1" applyFont="1" applyFill="1"/>
    <xf numFmtId="3" fontId="74" fillId="4" borderId="11" xfId="8" applyNumberFormat="1" applyFont="1" applyFill="1" applyBorder="1"/>
    <xf numFmtId="3" fontId="28" fillId="4" borderId="11" xfId="8" applyNumberFormat="1" applyFont="1" applyFill="1" applyBorder="1" applyAlignment="1">
      <alignment horizontal="right"/>
    </xf>
    <xf numFmtId="177" fontId="47" fillId="3" borderId="0" xfId="8" applyNumberFormat="1" applyFill="1"/>
    <xf numFmtId="0" fontId="44" fillId="4" borderId="0" xfId="75" applyFont="1" applyFill="1"/>
    <xf numFmtId="0" fontId="4" fillId="4" borderId="0" xfId="75" applyFill="1"/>
    <xf numFmtId="0" fontId="8" fillId="4" borderId="0" xfId="75" applyFont="1" applyFill="1" applyAlignment="1">
      <alignment vertical="center"/>
    </xf>
    <xf numFmtId="0" fontId="13" fillId="2" borderId="11" xfId="0" applyFont="1" applyFill="1" applyBorder="1" applyAlignment="1">
      <alignment vertical="center"/>
    </xf>
    <xf numFmtId="0" fontId="19" fillId="2" borderId="11" xfId="0" applyFont="1" applyFill="1" applyBorder="1" applyAlignment="1">
      <alignment horizontal="center" wrapText="1"/>
    </xf>
    <xf numFmtId="0" fontId="7" fillId="2" borderId="11" xfId="0" applyFont="1" applyFill="1" applyBorder="1" applyAlignment="1">
      <alignment horizontal="center"/>
    </xf>
    <xf numFmtId="0" fontId="12" fillId="2" borderId="11" xfId="0" applyFont="1" applyFill="1" applyBorder="1" applyAlignment="1">
      <alignment horizontal="center"/>
    </xf>
    <xf numFmtId="0" fontId="12" fillId="2" borderId="11" xfId="0" applyFont="1" applyFill="1" applyBorder="1" applyAlignment="1"/>
    <xf numFmtId="0" fontId="12" fillId="2" borderId="9" xfId="0" applyFont="1" applyFill="1" applyBorder="1" applyAlignment="1"/>
    <xf numFmtId="0" fontId="12" fillId="5" borderId="11" xfId="0" applyFont="1" applyFill="1" applyBorder="1" applyAlignment="1">
      <alignment vertical="center"/>
    </xf>
    <xf numFmtId="0" fontId="23" fillId="5" borderId="11" xfId="0" applyFont="1" applyFill="1" applyBorder="1" applyAlignment="1">
      <alignment horizontal="right" wrapText="1"/>
    </xf>
    <xf numFmtId="0" fontId="12" fillId="2" borderId="11" xfId="0" applyFont="1" applyFill="1" applyBorder="1" applyAlignment="1">
      <alignment horizontal="right" wrapText="1"/>
    </xf>
    <xf numFmtId="3" fontId="0" fillId="2" borderId="0" xfId="0" applyNumberFormat="1" applyFont="1" applyFill="1" applyBorder="1"/>
    <xf numFmtId="0" fontId="45" fillId="4" borderId="11" xfId="75" applyFont="1" applyFill="1" applyBorder="1"/>
    <xf numFmtId="3" fontId="12" fillId="4" borderId="11" xfId="8" applyNumberFormat="1" applyFont="1" applyFill="1" applyBorder="1" applyAlignment="1">
      <alignment horizontal="right"/>
    </xf>
    <xf numFmtId="3" fontId="12" fillId="2" borderId="11" xfId="0" applyNumberFormat="1" applyFont="1" applyFill="1" applyBorder="1"/>
    <xf numFmtId="0" fontId="44" fillId="4" borderId="11" xfId="75" applyFont="1" applyFill="1" applyBorder="1"/>
    <xf numFmtId="0" fontId="33" fillId="4" borderId="0" xfId="8" applyFont="1" applyFill="1" applyBorder="1"/>
    <xf numFmtId="3" fontId="13" fillId="4" borderId="11" xfId="8" applyNumberFormat="1" applyFont="1" applyFill="1" applyBorder="1" applyAlignment="1">
      <alignment horizontal="right"/>
    </xf>
    <xf numFmtId="0" fontId="75" fillId="4" borderId="0" xfId="75" applyFont="1" applyFill="1"/>
    <xf numFmtId="3" fontId="14" fillId="2" borderId="9" xfId="0" applyNumberFormat="1" applyFont="1" applyFill="1" applyBorder="1"/>
    <xf numFmtId="167" fontId="13" fillId="2" borderId="9" xfId="3" applyNumberFormat="1" applyFont="1" applyFill="1" applyBorder="1" applyAlignment="1"/>
    <xf numFmtId="167" fontId="28" fillId="2" borderId="9" xfId="3" applyNumberFormat="1" applyFont="1" applyFill="1" applyBorder="1" applyAlignment="1"/>
    <xf numFmtId="167" fontId="28" fillId="2" borderId="0" xfId="3" applyNumberFormat="1" applyFont="1" applyFill="1" applyBorder="1" applyAlignment="1"/>
    <xf numFmtId="0" fontId="4" fillId="0" borderId="0" xfId="75"/>
    <xf numFmtId="0" fontId="44" fillId="0" borderId="0" xfId="75" applyFont="1"/>
    <xf numFmtId="0" fontId="21" fillId="4" borderId="0" xfId="0" applyFont="1" applyFill="1"/>
    <xf numFmtId="0" fontId="19" fillId="4" borderId="1" xfId="0" applyFont="1" applyFill="1" applyBorder="1" applyAlignment="1">
      <alignment horizontal="center" wrapText="1"/>
    </xf>
    <xf numFmtId="0" fontId="7" fillId="4" borderId="1" xfId="0" applyFont="1" applyFill="1" applyBorder="1" applyAlignment="1">
      <alignment horizontal="center"/>
    </xf>
    <xf numFmtId="0" fontId="12" fillId="4" borderId="1" xfId="0" applyFont="1" applyFill="1" applyBorder="1" applyAlignment="1">
      <alignment horizontal="center"/>
    </xf>
    <xf numFmtId="0" fontId="12" fillId="4" borderId="1" xfId="0" applyFont="1" applyFill="1" applyBorder="1" applyAlignment="1"/>
    <xf numFmtId="0" fontId="11" fillId="4" borderId="1" xfId="0" applyFont="1" applyFill="1" applyBorder="1" applyAlignment="1">
      <alignment vertical="center"/>
    </xf>
    <xf numFmtId="0" fontId="22" fillId="4" borderId="1" xfId="0" applyFont="1" applyFill="1" applyBorder="1" applyAlignment="1">
      <alignment horizontal="center"/>
    </xf>
    <xf numFmtId="0" fontId="12" fillId="6" borderId="0" xfId="0" applyFont="1" applyFill="1" applyBorder="1" applyAlignment="1">
      <alignment vertical="center"/>
    </xf>
    <xf numFmtId="0" fontId="23" fillId="6" borderId="0" xfId="0" applyFont="1" applyFill="1" applyBorder="1" applyAlignment="1">
      <alignment horizontal="center" wrapText="1"/>
    </xf>
    <xf numFmtId="0" fontId="12" fillId="4" borderId="0" xfId="0" applyFont="1" applyFill="1" applyBorder="1" applyAlignment="1"/>
    <xf numFmtId="0" fontId="0" fillId="4" borderId="0" xfId="0" applyFill="1" applyBorder="1" applyAlignment="1">
      <alignment horizontal="right" wrapText="1"/>
    </xf>
    <xf numFmtId="0" fontId="12" fillId="6" borderId="1" xfId="0" applyFont="1" applyFill="1" applyBorder="1" applyAlignment="1">
      <alignment vertical="center"/>
    </xf>
    <xf numFmtId="0" fontId="19" fillId="6" borderId="1" xfId="0" applyFont="1" applyFill="1" applyBorder="1" applyAlignment="1">
      <alignment horizontal="right" wrapText="1"/>
    </xf>
    <xf numFmtId="0" fontId="23" fillId="6" borderId="1" xfId="0" applyFont="1" applyFill="1" applyBorder="1" applyAlignment="1">
      <alignment horizontal="right" wrapText="1"/>
    </xf>
    <xf numFmtId="0" fontId="12" fillId="4" borderId="1" xfId="0" applyFont="1" applyFill="1" applyBorder="1" applyAlignment="1">
      <alignment horizontal="right" wrapText="1"/>
    </xf>
    <xf numFmtId="0" fontId="19" fillId="6" borderId="0" xfId="0" applyFont="1" applyFill="1" applyBorder="1" applyAlignment="1">
      <alignment horizontal="right" wrapText="1"/>
    </xf>
    <xf numFmtId="0" fontId="23" fillId="6" borderId="0" xfId="0" applyFont="1" applyFill="1" applyBorder="1" applyAlignment="1">
      <alignment horizontal="right" wrapText="1"/>
    </xf>
    <xf numFmtId="0" fontId="11" fillId="4" borderId="0" xfId="0" applyFont="1" applyFill="1" applyBorder="1" applyAlignment="1">
      <alignment horizontal="right" vertical="top"/>
    </xf>
    <xf numFmtId="0" fontId="23" fillId="6" borderId="0" xfId="0" applyFont="1" applyFill="1" applyBorder="1" applyAlignment="1">
      <alignment horizontal="left" wrapText="1"/>
    </xf>
    <xf numFmtId="0" fontId="19" fillId="6" borderId="0" xfId="0" applyFont="1" applyFill="1" applyBorder="1" applyAlignment="1">
      <alignment horizontal="center" wrapText="1"/>
    </xf>
    <xf numFmtId="0" fontId="24" fillId="6" borderId="0" xfId="0" applyFont="1" applyFill="1" applyBorder="1" applyAlignment="1">
      <alignment horizontal="left" wrapText="1"/>
    </xf>
    <xf numFmtId="0" fontId="19" fillId="6" borderId="0" xfId="0" applyFont="1" applyFill="1" applyBorder="1" applyAlignment="1">
      <alignment horizontal="left" vertical="top" wrapText="1"/>
    </xf>
    <xf numFmtId="167" fontId="7" fillId="4" borderId="0" xfId="3" applyNumberFormat="1" applyFont="1" applyFill="1" applyBorder="1" applyAlignment="1">
      <alignment horizontal="right" vertical="top"/>
    </xf>
    <xf numFmtId="167" fontId="12" fillId="4" borderId="0" xfId="3" applyNumberFormat="1" applyFont="1" applyFill="1" applyBorder="1" applyAlignment="1">
      <alignment horizontal="right" vertical="top"/>
    </xf>
    <xf numFmtId="167" fontId="12" fillId="4" borderId="0" xfId="3" applyNumberFormat="1" applyFont="1" applyFill="1" applyBorder="1" applyAlignment="1">
      <alignment horizontal="right"/>
    </xf>
    <xf numFmtId="0" fontId="25" fillId="4" borderId="0" xfId="0" applyFont="1" applyFill="1" applyBorder="1" applyAlignment="1">
      <alignment horizontal="left" vertical="top" wrapText="1"/>
    </xf>
    <xf numFmtId="165" fontId="7" fillId="4" borderId="0" xfId="3" applyNumberFormat="1" applyFont="1" applyFill="1" applyBorder="1" applyAlignment="1">
      <alignment horizontal="right" vertical="top"/>
    </xf>
    <xf numFmtId="165" fontId="12" fillId="4" borderId="0" xfId="3" applyNumberFormat="1" applyFont="1" applyFill="1" applyBorder="1" applyAlignment="1">
      <alignment horizontal="right" vertical="top"/>
    </xf>
    <xf numFmtId="165" fontId="12" fillId="4" borderId="0" xfId="3" applyNumberFormat="1" applyFont="1" applyFill="1" applyBorder="1" applyAlignment="1">
      <alignment horizontal="right"/>
    </xf>
    <xf numFmtId="0" fontId="35" fillId="4" borderId="0" xfId="0" applyFont="1" applyFill="1" applyBorder="1"/>
    <xf numFmtId="0" fontId="19" fillId="4" borderId="0" xfId="0" applyFont="1" applyFill="1" applyBorder="1" applyAlignment="1">
      <alignment horizontal="left" vertical="top" wrapText="1"/>
    </xf>
    <xf numFmtId="165" fontId="7" fillId="4" borderId="11" xfId="3" applyNumberFormat="1" applyFont="1" applyFill="1" applyBorder="1" applyAlignment="1">
      <alignment horizontal="right" vertical="top"/>
    </xf>
    <xf numFmtId="165" fontId="12" fillId="4" borderId="11" xfId="3" applyNumberFormat="1" applyFont="1" applyFill="1" applyBorder="1" applyAlignment="1">
      <alignment horizontal="right" vertical="top"/>
    </xf>
    <xf numFmtId="165" fontId="12" fillId="4" borderId="11" xfId="3" applyNumberFormat="1" applyFont="1" applyFill="1" applyBorder="1" applyAlignment="1">
      <alignment horizontal="right"/>
    </xf>
    <xf numFmtId="165" fontId="12" fillId="4" borderId="0" xfId="3" applyNumberFormat="1" applyFont="1" applyFill="1" applyBorder="1" applyAlignment="1"/>
    <xf numFmtId="167" fontId="7" fillId="4" borderId="0" xfId="3" applyNumberFormat="1" applyFont="1" applyFill="1" applyBorder="1" applyAlignment="1">
      <alignment horizontal="right"/>
    </xf>
    <xf numFmtId="0" fontId="24" fillId="4" borderId="0" xfId="0" applyFont="1" applyFill="1" applyBorder="1" applyAlignment="1">
      <alignment horizontal="left" wrapText="1"/>
    </xf>
    <xf numFmtId="165" fontId="7" fillId="4" borderId="0" xfId="3" applyNumberFormat="1" applyFont="1" applyFill="1" applyBorder="1" applyAlignment="1">
      <alignment horizontal="right"/>
    </xf>
    <xf numFmtId="0" fontId="19" fillId="6" borderId="0" xfId="0" applyFont="1" applyFill="1" applyBorder="1" applyAlignment="1">
      <alignment horizontal="left" wrapText="1"/>
    </xf>
    <xf numFmtId="0" fontId="25" fillId="4" borderId="0" xfId="0" applyFont="1" applyFill="1" applyBorder="1" applyAlignment="1">
      <alignment horizontal="left" wrapText="1"/>
    </xf>
    <xf numFmtId="0" fontId="25" fillId="4" borderId="1" xfId="0" applyFont="1" applyFill="1" applyBorder="1" applyAlignment="1">
      <alignment horizontal="left" vertical="top" wrapText="1"/>
    </xf>
    <xf numFmtId="165" fontId="7" fillId="4" borderId="1" xfId="3" applyNumberFormat="1" applyFont="1" applyFill="1" applyBorder="1" applyAlignment="1">
      <alignment horizontal="right" vertical="top"/>
    </xf>
    <xf numFmtId="165" fontId="12" fillId="4" borderId="1" xfId="3" applyNumberFormat="1" applyFont="1" applyFill="1" applyBorder="1" applyAlignment="1">
      <alignment horizontal="right" vertical="top"/>
    </xf>
    <xf numFmtId="165" fontId="12" fillId="4" borderId="1" xfId="3" applyNumberFormat="1" applyFont="1" applyFill="1" applyBorder="1" applyAlignment="1">
      <alignment horizontal="right"/>
    </xf>
    <xf numFmtId="169" fontId="7" fillId="4" borderId="0" xfId="3" applyNumberFormat="1" applyFont="1" applyFill="1" applyBorder="1" applyAlignment="1">
      <alignment horizontal="right" vertical="top"/>
    </xf>
    <xf numFmtId="167" fontId="12" fillId="4" borderId="0" xfId="3" applyNumberFormat="1" applyFont="1" applyFill="1" applyBorder="1" applyAlignment="1"/>
    <xf numFmtId="165" fontId="0" fillId="4" borderId="1" xfId="3" applyNumberFormat="1" applyFont="1" applyFill="1" applyBorder="1" applyAlignment="1">
      <alignment horizontal="right" vertical="top"/>
    </xf>
    <xf numFmtId="167" fontId="7" fillId="4" borderId="0" xfId="3" applyNumberFormat="1" applyFont="1" applyFill="1" applyBorder="1"/>
    <xf numFmtId="167" fontId="12" fillId="4" borderId="0" xfId="3" applyNumberFormat="1" applyFont="1" applyFill="1" applyBorder="1"/>
    <xf numFmtId="165" fontId="7" fillId="4" borderId="0" xfId="3" applyNumberFormat="1" applyFont="1" applyFill="1" applyBorder="1"/>
    <xf numFmtId="165" fontId="12" fillId="4" borderId="0" xfId="3" applyNumberFormat="1" applyFont="1" applyFill="1" applyBorder="1"/>
    <xf numFmtId="0" fontId="12" fillId="4" borderId="0" xfId="2" applyFont="1" applyFill="1" applyBorder="1"/>
    <xf numFmtId="0" fontId="14" fillId="4" borderId="0" xfId="2" applyFont="1" applyFill="1" applyBorder="1"/>
    <xf numFmtId="0" fontId="12" fillId="4" borderId="0" xfId="0" applyFont="1" applyFill="1" applyBorder="1"/>
    <xf numFmtId="0" fontId="13" fillId="4" borderId="0" xfId="0" applyFont="1" applyFill="1" applyBorder="1"/>
    <xf numFmtId="0" fontId="7" fillId="4" borderId="0" xfId="2" applyFont="1" applyFill="1" applyBorder="1"/>
    <xf numFmtId="0" fontId="17" fillId="4" borderId="0" xfId="2" applyFont="1" applyFill="1" applyBorder="1"/>
    <xf numFmtId="167" fontId="12" fillId="4" borderId="1" xfId="3" applyNumberFormat="1" applyFont="1" applyFill="1" applyBorder="1" applyAlignment="1">
      <alignment horizontal="right" vertical="top"/>
    </xf>
    <xf numFmtId="167" fontId="7" fillId="4" borderId="0" xfId="3" applyNumberFormat="1" applyFont="1" applyFill="1" applyBorder="1" applyAlignment="1"/>
    <xf numFmtId="167" fontId="13" fillId="4" borderId="1" xfId="3" applyNumberFormat="1" applyFont="1" applyFill="1" applyBorder="1" applyAlignment="1"/>
    <xf numFmtId="164" fontId="0" fillId="4" borderId="0" xfId="13" applyFont="1" applyFill="1" applyBorder="1"/>
    <xf numFmtId="3" fontId="14" fillId="4" borderId="0" xfId="0" applyNumberFormat="1" applyFont="1" applyFill="1" applyBorder="1"/>
    <xf numFmtId="167" fontId="13" fillId="4" borderId="0" xfId="3" applyNumberFormat="1" applyFont="1" applyFill="1" applyBorder="1" applyAlignment="1"/>
    <xf numFmtId="0" fontId="24" fillId="6" borderId="0" xfId="0" applyFont="1" applyFill="1" applyBorder="1" applyAlignment="1">
      <alignment horizontal="left"/>
    </xf>
    <xf numFmtId="0" fontId="12" fillId="4" borderId="2" xfId="0" applyFont="1" applyFill="1" applyBorder="1"/>
    <xf numFmtId="0" fontId="11" fillId="4" borderId="0" xfId="0" applyFont="1" applyFill="1" applyAlignment="1">
      <alignment horizontal="right"/>
    </xf>
    <xf numFmtId="3" fontId="0" fillId="4" borderId="0" xfId="0" applyNumberFormat="1" applyFill="1"/>
    <xf numFmtId="3" fontId="12" fillId="4" borderId="1" xfId="0" applyNumberFormat="1" applyFont="1" applyFill="1" applyBorder="1"/>
    <xf numFmtId="165" fontId="7" fillId="4" borderId="0" xfId="0" applyNumberFormat="1" applyFont="1" applyFill="1"/>
    <xf numFmtId="3" fontId="7" fillId="4" borderId="0" xfId="3" applyNumberFormat="1" applyFont="1" applyFill="1"/>
    <xf numFmtId="3" fontId="13" fillId="4" borderId="0" xfId="0" applyNumberFormat="1" applyFont="1" applyFill="1" applyBorder="1"/>
    <xf numFmtId="3" fontId="28" fillId="4" borderId="0" xfId="0" applyNumberFormat="1" applyFont="1" applyFill="1" applyBorder="1"/>
    <xf numFmtId="3" fontId="12" fillId="4" borderId="0" xfId="3" applyNumberFormat="1" applyFont="1" applyFill="1"/>
    <xf numFmtId="3" fontId="12" fillId="4" borderId="0" xfId="3" applyNumberFormat="1" applyFont="1" applyFill="1" applyAlignment="1">
      <alignment horizontal="right"/>
    </xf>
    <xf numFmtId="3" fontId="12" fillId="4" borderId="1" xfId="3" applyNumberFormat="1" applyFont="1" applyFill="1" applyBorder="1"/>
    <xf numFmtId="3" fontId="12" fillId="4" borderId="1" xfId="3" applyNumberFormat="1" applyFont="1" applyFill="1" applyBorder="1" applyAlignment="1">
      <alignment horizontal="right"/>
    </xf>
    <xf numFmtId="3" fontId="28" fillId="4" borderId="1" xfId="0" applyNumberFormat="1" applyFont="1" applyFill="1" applyBorder="1"/>
    <xf numFmtId="0" fontId="0" fillId="4" borderId="3" xfId="0" applyFill="1" applyBorder="1"/>
    <xf numFmtId="166" fontId="7" fillId="4" borderId="0" xfId="3" applyNumberFormat="1" applyFont="1" applyFill="1"/>
    <xf numFmtId="166" fontId="12" fillId="4" borderId="0" xfId="3" applyNumberFormat="1" applyFont="1" applyFill="1"/>
    <xf numFmtId="166" fontId="12" fillId="4" borderId="0" xfId="3" applyNumberFormat="1" applyFont="1" applyFill="1" applyBorder="1"/>
    <xf numFmtId="166" fontId="12" fillId="4" borderId="1" xfId="3" applyNumberFormat="1" applyFont="1" applyFill="1" applyBorder="1"/>
    <xf numFmtId="0" fontId="0" fillId="4" borderId="1" xfId="0" applyFill="1" applyBorder="1"/>
    <xf numFmtId="165" fontId="0" fillId="4" borderId="0" xfId="0" applyNumberFormat="1" applyFill="1"/>
    <xf numFmtId="165" fontId="0" fillId="2" borderId="0" xfId="0" applyNumberFormat="1" applyFont="1" applyFill="1" applyBorder="1"/>
    <xf numFmtId="0" fontId="8" fillId="4" borderId="0" xfId="2" applyFont="1" applyFill="1"/>
    <xf numFmtId="0" fontId="7" fillId="2" borderId="0" xfId="2" applyFill="1"/>
    <xf numFmtId="0" fontId="18" fillId="2" borderId="0" xfId="2" applyFont="1" applyFill="1" applyBorder="1"/>
    <xf numFmtId="0" fontId="8" fillId="0" borderId="0" xfId="2" applyFont="1" applyFill="1"/>
    <xf numFmtId="0" fontId="11" fillId="2" borderId="11" xfId="2" applyFont="1" applyFill="1" applyBorder="1"/>
    <xf numFmtId="0" fontId="7" fillId="2" borderId="11" xfId="2" applyFill="1" applyBorder="1"/>
    <xf numFmtId="0" fontId="7" fillId="2" borderId="22" xfId="2" applyFill="1" applyBorder="1"/>
    <xf numFmtId="0" fontId="12" fillId="2" borderId="11" xfId="2" applyFont="1" applyFill="1" applyBorder="1"/>
    <xf numFmtId="0" fontId="12" fillId="2" borderId="22" xfId="2" applyFont="1" applyFill="1" applyBorder="1"/>
    <xf numFmtId="0" fontId="12" fillId="4" borderId="22" xfId="2" applyFont="1" applyFill="1" applyBorder="1"/>
    <xf numFmtId="0" fontId="7" fillId="2" borderId="0" xfId="2" applyFill="1" applyBorder="1"/>
    <xf numFmtId="0" fontId="13" fillId="2" borderId="0" xfId="2" applyFont="1" applyFill="1" applyBorder="1" applyAlignment="1">
      <alignment horizontal="right"/>
    </xf>
    <xf numFmtId="0" fontId="11" fillId="2" borderId="0" xfId="2" applyFont="1" applyFill="1" applyBorder="1" applyAlignment="1">
      <alignment horizontal="right"/>
    </xf>
    <xf numFmtId="0" fontId="11" fillId="4" borderId="0" xfId="2" applyFont="1" applyFill="1" applyBorder="1" applyAlignment="1">
      <alignment horizontal="right"/>
    </xf>
    <xf numFmtId="0" fontId="7" fillId="2" borderId="0" xfId="2" applyFill="1" applyBorder="1" applyAlignment="1">
      <alignment wrapText="1"/>
    </xf>
    <xf numFmtId="3" fontId="7" fillId="2" borderId="0" xfId="2" applyNumberFormat="1" applyFill="1" applyBorder="1"/>
    <xf numFmtId="3" fontId="7" fillId="4" borderId="0" xfId="2" applyNumberFormat="1" applyFill="1" applyBorder="1"/>
    <xf numFmtId="3" fontId="7" fillId="2" borderId="0" xfId="2" applyNumberFormat="1" applyFill="1" applyBorder="1" applyAlignment="1">
      <alignment horizontal="right"/>
    </xf>
    <xf numFmtId="3" fontId="12" fillId="2" borderId="11" xfId="2" applyNumberFormat="1" applyFont="1" applyFill="1" applyBorder="1" applyAlignment="1"/>
    <xf numFmtId="3" fontId="12" fillId="2" borderId="11" xfId="2" applyNumberFormat="1" applyFont="1" applyFill="1" applyBorder="1"/>
    <xf numFmtId="3" fontId="12" fillId="4" borderId="11" xfId="2" applyNumberFormat="1" applyFont="1" applyFill="1" applyBorder="1"/>
    <xf numFmtId="0" fontId="12" fillId="2" borderId="0" xfId="2" applyFont="1" applyFill="1"/>
    <xf numFmtId="165" fontId="7" fillId="2" borderId="0" xfId="2" applyNumberFormat="1" applyFill="1" applyBorder="1"/>
    <xf numFmtId="165" fontId="7" fillId="4" borderId="0" xfId="2" applyNumberFormat="1" applyFill="1" applyBorder="1"/>
    <xf numFmtId="165" fontId="7" fillId="2" borderId="0" xfId="2" applyNumberFormat="1" applyFill="1" applyBorder="1" applyAlignment="1">
      <alignment horizontal="right"/>
    </xf>
    <xf numFmtId="0" fontId="7" fillId="2" borderId="11" xfId="2" applyFill="1" applyBorder="1" applyAlignment="1">
      <alignment wrapText="1"/>
    </xf>
    <xf numFmtId="165" fontId="7" fillId="2" borderId="11" xfId="2" applyNumberFormat="1" applyFill="1" applyBorder="1"/>
    <xf numFmtId="165" fontId="7" fillId="4" borderId="11" xfId="2" applyNumberFormat="1" applyFill="1" applyBorder="1"/>
    <xf numFmtId="0" fontId="33" fillId="6" borderId="11" xfId="76" applyFont="1" applyFill="1" applyBorder="1" applyAlignment="1">
      <alignment horizontal="left" vertical="top" wrapText="1"/>
    </xf>
    <xf numFmtId="167" fontId="13" fillId="2" borderId="11" xfId="77" applyNumberFormat="1" applyFont="1" applyFill="1" applyBorder="1"/>
    <xf numFmtId="0" fontId="17" fillId="4" borderId="0" xfId="2" applyFont="1" applyFill="1" applyBorder="1" applyAlignment="1"/>
    <xf numFmtId="0" fontId="7" fillId="4" borderId="0" xfId="2" applyFill="1" applyBorder="1"/>
    <xf numFmtId="0" fontId="14" fillId="2" borderId="0" xfId="2" applyFont="1" applyFill="1" applyAlignment="1">
      <alignment horizontal="left" indent="1"/>
    </xf>
    <xf numFmtId="0" fontId="14" fillId="2" borderId="0" xfId="2" applyFont="1" applyFill="1"/>
    <xf numFmtId="0" fontId="17" fillId="2" borderId="0" xfId="2" applyFont="1" applyFill="1" applyBorder="1"/>
    <xf numFmtId="0" fontId="7" fillId="2" borderId="5" xfId="0" applyFont="1" applyFill="1" applyBorder="1" applyAlignment="1">
      <alignment wrapText="1"/>
    </xf>
    <xf numFmtId="0" fontId="7" fillId="2" borderId="6" xfId="0" applyFont="1" applyFill="1" applyBorder="1" applyAlignment="1">
      <alignment wrapText="1"/>
    </xf>
    <xf numFmtId="166" fontId="7" fillId="4" borderId="8" xfId="8" applyNumberFormat="1" applyFont="1" applyFill="1" applyBorder="1" applyAlignment="1">
      <alignment horizontal="right"/>
    </xf>
    <xf numFmtId="0" fontId="25" fillId="3" borderId="0" xfId="81" applyFont="1" applyFill="1" applyBorder="1" applyAlignment="1">
      <alignment horizontal="center" wrapText="1"/>
    </xf>
    <xf numFmtId="0" fontId="7" fillId="3" borderId="0" xfId="81" applyFill="1" applyBorder="1"/>
    <xf numFmtId="0" fontId="0" fillId="3" borderId="0" xfId="0" applyFill="1" applyBorder="1"/>
    <xf numFmtId="165" fontId="19" fillId="3" borderId="0" xfId="0" applyNumberFormat="1" applyFont="1" applyFill="1" applyBorder="1" applyAlignment="1">
      <alignment horizontal="center"/>
    </xf>
    <xf numFmtId="178" fontId="0" fillId="2" borderId="0" xfId="0" applyNumberFormat="1" applyFill="1"/>
    <xf numFmtId="177" fontId="0" fillId="2" borderId="0" xfId="0" applyNumberFormat="1" applyFill="1"/>
    <xf numFmtId="0" fontId="7" fillId="3" borderId="0" xfId="82" applyFont="1" applyFill="1" applyBorder="1" applyAlignment="1">
      <alignment horizontal="center" vertical="center"/>
    </xf>
    <xf numFmtId="0" fontId="25" fillId="3" borderId="0" xfId="83" applyFont="1" applyFill="1" applyBorder="1" applyAlignment="1">
      <alignment horizontal="center" wrapText="1"/>
    </xf>
    <xf numFmtId="0" fontId="25" fillId="3" borderId="0" xfId="82" applyFont="1" applyFill="1" applyBorder="1" applyAlignment="1">
      <alignment horizontal="center" wrapText="1"/>
    </xf>
    <xf numFmtId="0" fontId="7" fillId="3" borderId="0" xfId="83" applyFont="1" applyFill="1" applyBorder="1" applyAlignment="1">
      <alignment horizontal="center" vertical="center"/>
    </xf>
    <xf numFmtId="0" fontId="7" fillId="3" borderId="0" xfId="82" applyFont="1" applyFill="1" applyBorder="1" applyAlignment="1">
      <alignment vertical="center"/>
    </xf>
    <xf numFmtId="0" fontId="7" fillId="3" borderId="0" xfId="85" applyFont="1" applyFill="1" applyBorder="1" applyAlignment="1">
      <alignment horizontal="center" vertical="center"/>
    </xf>
    <xf numFmtId="0" fontId="25" fillId="3" borderId="0" xfId="86" applyFont="1" applyFill="1" applyBorder="1" applyAlignment="1">
      <alignment wrapText="1"/>
    </xf>
    <xf numFmtId="0" fontId="25" fillId="3" borderId="0" xfId="86" applyFont="1" applyFill="1" applyBorder="1" applyAlignment="1">
      <alignment horizontal="center" wrapText="1"/>
    </xf>
    <xf numFmtId="0" fontId="25" fillId="3" borderId="0" xfId="86" applyFont="1" applyFill="1" applyBorder="1" applyAlignment="1">
      <alignment vertical="top" wrapText="1"/>
    </xf>
    <xf numFmtId="0" fontId="25" fillId="3" borderId="0" xfId="86" applyFont="1" applyFill="1" applyBorder="1" applyAlignment="1">
      <alignment horizontal="left" vertical="top" wrapText="1"/>
    </xf>
    <xf numFmtId="170" fontId="25" fillId="3" borderId="0" xfId="86" applyNumberFormat="1" applyFont="1" applyFill="1" applyBorder="1" applyAlignment="1">
      <alignment horizontal="right" vertical="top"/>
    </xf>
    <xf numFmtId="0" fontId="76" fillId="3" borderId="0" xfId="82" applyFont="1" applyFill="1" applyBorder="1" applyAlignment="1">
      <alignment vertical="center" wrapText="1"/>
    </xf>
    <xf numFmtId="0" fontId="8" fillId="4" borderId="0" xfId="87" applyFont="1" applyFill="1"/>
    <xf numFmtId="0" fontId="50" fillId="3" borderId="0" xfId="88" applyFill="1"/>
    <xf numFmtId="0" fontId="41" fillId="3" borderId="0" xfId="88" applyFont="1" applyFill="1"/>
    <xf numFmtId="0" fontId="11" fillId="2" borderId="0" xfId="87" applyFont="1" applyFill="1" applyBorder="1" applyAlignment="1">
      <alignment horizontal="right"/>
    </xf>
    <xf numFmtId="0" fontId="50" fillId="3" borderId="0" xfId="88" applyFill="1" applyBorder="1"/>
    <xf numFmtId="165" fontId="25" fillId="3" borderId="0" xfId="79" applyNumberFormat="1" applyFont="1" applyFill="1" applyBorder="1" applyAlignment="1">
      <alignment horizontal="right" vertical="top"/>
    </xf>
    <xf numFmtId="0" fontId="7" fillId="2" borderId="0" xfId="87" applyFill="1" applyBorder="1" applyAlignment="1">
      <alignment horizontal="left" wrapText="1"/>
    </xf>
    <xf numFmtId="165" fontId="7" fillId="2" borderId="0" xfId="87" applyNumberFormat="1" applyFill="1" applyBorder="1"/>
    <xf numFmtId="0" fontId="24" fillId="3" borderId="0" xfId="88" applyFont="1" applyFill="1"/>
    <xf numFmtId="0" fontId="14" fillId="2" borderId="0" xfId="87" applyFont="1" applyFill="1"/>
    <xf numFmtId="0" fontId="0" fillId="2" borderId="5" xfId="0" applyFont="1" applyFill="1" applyBorder="1" applyAlignment="1">
      <alignment wrapText="1"/>
    </xf>
    <xf numFmtId="0" fontId="0" fillId="2" borderId="6" xfId="0" applyFont="1" applyFill="1" applyBorder="1" applyAlignment="1">
      <alignment wrapText="1"/>
    </xf>
    <xf numFmtId="3" fontId="7" fillId="4" borderId="8" xfId="8" applyNumberFormat="1" applyFont="1" applyFill="1" applyBorder="1" applyAlignment="1">
      <alignment horizontal="right"/>
    </xf>
    <xf numFmtId="0" fontId="7" fillId="4" borderId="0" xfId="0" applyFont="1" applyFill="1" applyBorder="1" applyAlignment="1">
      <alignment wrapText="1"/>
    </xf>
    <xf numFmtId="0" fontId="12" fillId="4" borderId="0" xfId="0" applyFont="1" applyFill="1" applyBorder="1" applyAlignment="1">
      <alignment horizontal="right" wrapText="1"/>
    </xf>
    <xf numFmtId="166" fontId="0" fillId="4" borderId="0" xfId="0" applyNumberFormat="1" applyFill="1" applyBorder="1"/>
    <xf numFmtId="0" fontId="14" fillId="0" borderId="0" xfId="0" applyFont="1" applyAlignment="1">
      <alignment vertical="center"/>
    </xf>
    <xf numFmtId="0" fontId="0" fillId="0" borderId="0" xfId="0" applyAlignment="1"/>
    <xf numFmtId="0" fontId="12" fillId="4" borderId="2" xfId="0" applyFont="1" applyFill="1" applyBorder="1" applyAlignment="1">
      <alignment horizontal="right" vertical="top"/>
    </xf>
    <xf numFmtId="171" fontId="7" fillId="4" borderId="0" xfId="0" applyNumberFormat="1" applyFont="1" applyFill="1" applyBorder="1" applyAlignment="1">
      <alignment horizontal="right"/>
    </xf>
    <xf numFmtId="171" fontId="12" fillId="4" borderId="0" xfId="0" applyNumberFormat="1" applyFont="1" applyFill="1" applyBorder="1" applyAlignment="1">
      <alignment horizontal="right"/>
    </xf>
    <xf numFmtId="171" fontId="12" fillId="4" borderId="1" xfId="0" applyNumberFormat="1" applyFont="1" applyFill="1" applyBorder="1"/>
    <xf numFmtId="0" fontId="7" fillId="4" borderId="11" xfId="0" quotePrefix="1" applyFont="1" applyFill="1" applyBorder="1" applyAlignment="1">
      <alignment horizontal="left" vertical="top" wrapText="1"/>
    </xf>
    <xf numFmtId="0" fontId="12" fillId="4" borderId="0" xfId="0" applyFont="1" applyFill="1" applyBorder="1" applyAlignment="1">
      <alignment wrapText="1"/>
    </xf>
    <xf numFmtId="0" fontId="7" fillId="4" borderId="0" xfId="0" quotePrefix="1" applyFont="1" applyFill="1" applyBorder="1" applyAlignment="1">
      <alignment vertical="top" wrapText="1"/>
    </xf>
    <xf numFmtId="0" fontId="7" fillId="4" borderId="0" xfId="0" quotePrefix="1" applyFont="1" applyFill="1" applyBorder="1" applyAlignment="1">
      <alignment horizontal="left" vertical="top" wrapText="1"/>
    </xf>
    <xf numFmtId="0" fontId="18" fillId="4" borderId="0" xfId="0" applyFont="1" applyFill="1"/>
    <xf numFmtId="0" fontId="7" fillId="4" borderId="0" xfId="0" applyFont="1" applyFill="1" applyBorder="1" applyAlignment="1">
      <alignment horizontal="center" vertical="top" wrapText="1"/>
    </xf>
    <xf numFmtId="0" fontId="12" fillId="4" borderId="1" xfId="0" applyFont="1" applyFill="1" applyBorder="1" applyAlignment="1">
      <alignment horizontal="right" vertical="top" wrapText="1"/>
    </xf>
    <xf numFmtId="0" fontId="12" fillId="4" borderId="2" xfId="0" applyFont="1" applyFill="1" applyBorder="1" applyAlignment="1">
      <alignment horizontal="right" vertical="top" wrapText="1"/>
    </xf>
    <xf numFmtId="0" fontId="7" fillId="4" borderId="0" xfId="0" applyFont="1" applyFill="1" applyAlignment="1">
      <alignment horizontal="right"/>
    </xf>
    <xf numFmtId="0" fontId="11" fillId="4" borderId="3" xfId="0" applyFont="1" applyFill="1" applyBorder="1" applyAlignment="1">
      <alignment horizontal="right"/>
    </xf>
    <xf numFmtId="170" fontId="7" fillId="4" borderId="0" xfId="0" applyNumberFormat="1" applyFont="1" applyFill="1" applyBorder="1" applyAlignment="1">
      <alignment horizontal="right"/>
    </xf>
    <xf numFmtId="0" fontId="12" fillId="4" borderId="0" xfId="0" applyFont="1" applyFill="1"/>
    <xf numFmtId="0" fontId="12" fillId="4" borderId="1" xfId="0" applyFont="1" applyFill="1" applyBorder="1"/>
    <xf numFmtId="170" fontId="12" fillId="4" borderId="1" xfId="0" applyNumberFormat="1" applyFont="1" applyFill="1" applyBorder="1" applyAlignment="1">
      <alignment horizontal="right"/>
    </xf>
    <xf numFmtId="165" fontId="7" fillId="4" borderId="0" xfId="0" applyNumberFormat="1" applyFont="1" applyFill="1" applyBorder="1" applyAlignment="1">
      <alignment horizontal="right"/>
    </xf>
    <xf numFmtId="165" fontId="12" fillId="4" borderId="0" xfId="0" applyNumberFormat="1" applyFont="1" applyFill="1" applyBorder="1" applyAlignment="1">
      <alignment horizontal="right"/>
    </xf>
    <xf numFmtId="165" fontId="12" fillId="4" borderId="1" xfId="0" applyNumberFormat="1" applyFont="1" applyFill="1" applyBorder="1" applyAlignment="1">
      <alignment horizontal="right"/>
    </xf>
    <xf numFmtId="0" fontId="12" fillId="4" borderId="2" xfId="0" applyFont="1" applyFill="1" applyBorder="1" applyAlignment="1">
      <alignment horizontal="right" wrapText="1"/>
    </xf>
    <xf numFmtId="175" fontId="13" fillId="4" borderId="11" xfId="13" applyNumberFormat="1" applyFont="1" applyFill="1" applyBorder="1"/>
    <xf numFmtId="0" fontId="16" fillId="4" borderId="0" xfId="0" applyFont="1" applyFill="1" applyBorder="1" applyAlignment="1"/>
    <xf numFmtId="0" fontId="11" fillId="4" borderId="1" xfId="0" applyFont="1" applyFill="1" applyBorder="1"/>
    <xf numFmtId="0" fontId="13" fillId="4" borderId="3" xfId="0" applyFont="1" applyFill="1" applyBorder="1"/>
    <xf numFmtId="0" fontId="12" fillId="4" borderId="0" xfId="0" applyFont="1" applyFill="1" applyBorder="1" applyAlignment="1">
      <alignment horizontal="left"/>
    </xf>
    <xf numFmtId="0" fontId="7" fillId="4" borderId="0" xfId="0" applyFont="1" applyFill="1" applyBorder="1" applyAlignment="1">
      <alignment horizontal="left"/>
    </xf>
    <xf numFmtId="0" fontId="7" fillId="4" borderId="0" xfId="0" applyFont="1" applyFill="1" applyAlignment="1">
      <alignment horizontal="left"/>
    </xf>
    <xf numFmtId="0" fontId="7" fillId="4" borderId="11" xfId="0" applyFont="1" applyFill="1" applyBorder="1" applyAlignment="1">
      <alignment horizontal="left"/>
    </xf>
    <xf numFmtId="3" fontId="7" fillId="4" borderId="11" xfId="0" applyNumberFormat="1" applyFont="1" applyFill="1" applyBorder="1" applyAlignment="1">
      <alignment horizontal="right"/>
    </xf>
    <xf numFmtId="166" fontId="7" fillId="4" borderId="11" xfId="0" applyNumberFormat="1" applyFont="1" applyFill="1" applyBorder="1" applyAlignment="1">
      <alignment horizontal="right"/>
    </xf>
    <xf numFmtId="0" fontId="0" fillId="4" borderId="2" xfId="0" applyFill="1" applyBorder="1" applyAlignment="1">
      <alignment horizontal="right" wrapText="1"/>
    </xf>
    <xf numFmtId="0" fontId="28" fillId="4" borderId="1" xfId="0" applyFont="1" applyFill="1" applyBorder="1" applyAlignment="1">
      <alignment horizontal="right" wrapText="1"/>
    </xf>
    <xf numFmtId="0" fontId="0" fillId="4" borderId="0" xfId="0" applyFill="1" applyAlignment="1">
      <alignment horizontal="right" wrapText="1"/>
    </xf>
    <xf numFmtId="167" fontId="7" fillId="4" borderId="0" xfId="4" applyNumberFormat="1" applyFont="1" applyFill="1"/>
    <xf numFmtId="3" fontId="7" fillId="4" borderId="0" xfId="4" applyNumberFormat="1" applyFont="1" applyFill="1" applyAlignment="1">
      <alignment horizontal="right"/>
    </xf>
    <xf numFmtId="3" fontId="13" fillId="4" borderId="0" xfId="4" applyNumberFormat="1" applyFont="1" applyFill="1" applyAlignment="1">
      <alignment horizontal="right"/>
    </xf>
    <xf numFmtId="167" fontId="12" fillId="4" borderId="0" xfId="4" applyNumberFormat="1" applyFont="1" applyFill="1"/>
    <xf numFmtId="3" fontId="12" fillId="4" borderId="0" xfId="4" applyNumberFormat="1" applyFont="1" applyFill="1" applyAlignment="1">
      <alignment horizontal="right"/>
    </xf>
    <xf numFmtId="3" fontId="28" fillId="4" borderId="0" xfId="4" applyNumberFormat="1" applyFont="1" applyFill="1" applyAlignment="1">
      <alignment horizontal="right"/>
    </xf>
    <xf numFmtId="0" fontId="13" fillId="4" borderId="0" xfId="0" applyFont="1" applyFill="1"/>
    <xf numFmtId="167" fontId="12" fillId="4" borderId="1" xfId="4" applyNumberFormat="1" applyFont="1" applyFill="1" applyBorder="1"/>
    <xf numFmtId="3" fontId="12" fillId="4" borderId="1" xfId="4" applyNumberFormat="1" applyFont="1" applyFill="1" applyBorder="1" applyAlignment="1">
      <alignment horizontal="right"/>
    </xf>
    <xf numFmtId="3" fontId="28" fillId="4" borderId="1" xfId="4" applyNumberFormat="1" applyFont="1" applyFill="1" applyBorder="1" applyAlignment="1">
      <alignment horizontal="right"/>
    </xf>
    <xf numFmtId="167" fontId="7" fillId="4" borderId="0" xfId="4" applyNumberFormat="1" applyFont="1" applyFill="1" applyBorder="1"/>
    <xf numFmtId="168" fontId="7" fillId="4" borderId="0" xfId="4" applyNumberFormat="1" applyFont="1" applyFill="1" applyBorder="1"/>
    <xf numFmtId="166" fontId="7" fillId="4" borderId="0" xfId="4" applyNumberFormat="1" applyFont="1" applyFill="1" applyAlignment="1">
      <alignment horizontal="right"/>
    </xf>
    <xf numFmtId="168" fontId="12" fillId="4" borderId="0" xfId="4" applyNumberFormat="1" applyFont="1" applyFill="1" applyBorder="1"/>
    <xf numFmtId="166" fontId="12" fillId="4" borderId="0" xfId="4" applyNumberFormat="1" applyFont="1" applyFill="1" applyAlignment="1">
      <alignment horizontal="right"/>
    </xf>
    <xf numFmtId="166" fontId="12" fillId="4" borderId="0" xfId="4" applyNumberFormat="1" applyFont="1" applyFill="1" applyBorder="1" applyAlignment="1">
      <alignment horizontal="right"/>
    </xf>
    <xf numFmtId="166" fontId="12" fillId="4" borderId="1" xfId="4" applyNumberFormat="1" applyFont="1" applyFill="1" applyBorder="1" applyAlignment="1">
      <alignment horizontal="right"/>
    </xf>
    <xf numFmtId="0" fontId="14" fillId="4" borderId="0" xfId="0" applyFont="1" applyFill="1" applyBorder="1"/>
    <xf numFmtId="0" fontId="7" fillId="4" borderId="0" xfId="2" applyFill="1"/>
    <xf numFmtId="0" fontId="11" fillId="2" borderId="11" xfId="0" applyFont="1" applyFill="1" applyBorder="1" applyAlignment="1">
      <alignment vertical="center"/>
    </xf>
    <xf numFmtId="0" fontId="22" fillId="2" borderId="11" xfId="0" applyFont="1" applyFill="1" applyBorder="1" applyAlignment="1">
      <alignment horizontal="center"/>
    </xf>
    <xf numFmtId="167" fontId="7" fillId="2" borderId="0" xfId="4" applyNumberFormat="1" applyFont="1" applyFill="1"/>
    <xf numFmtId="0" fontId="23" fillId="4" borderId="0" xfId="0" applyFont="1" applyFill="1" applyBorder="1" applyAlignment="1">
      <alignment horizontal="left"/>
    </xf>
    <xf numFmtId="0" fontId="6" fillId="4" borderId="0" xfId="0" applyFont="1" applyFill="1"/>
    <xf numFmtId="0" fontId="19" fillId="4" borderId="0" xfId="0" applyFont="1" applyFill="1" applyBorder="1" applyAlignment="1">
      <alignment horizontal="left" wrapText="1" indent="1"/>
    </xf>
    <xf numFmtId="3" fontId="7" fillId="4" borderId="0" xfId="2" applyNumberFormat="1" applyFill="1" applyBorder="1" applyAlignment="1">
      <alignment horizontal="right"/>
    </xf>
    <xf numFmtId="3" fontId="7" fillId="4" borderId="0" xfId="2" applyNumberFormat="1" applyFont="1" applyFill="1" applyBorder="1"/>
    <xf numFmtId="0" fontId="23" fillId="4" borderId="0" xfId="0" applyFont="1" applyFill="1" applyBorder="1" applyAlignment="1">
      <alignment horizontal="left" wrapText="1"/>
    </xf>
    <xf numFmtId="0" fontId="19" fillId="4" borderId="0" xfId="0" applyFont="1" applyFill="1" applyBorder="1" applyAlignment="1">
      <alignment horizontal="left" wrapText="1"/>
    </xf>
    <xf numFmtId="0" fontId="23" fillId="4" borderId="11" xfId="0" applyFont="1" applyFill="1" applyBorder="1" applyAlignment="1">
      <alignment horizontal="left" wrapText="1"/>
    </xf>
    <xf numFmtId="0" fontId="44" fillId="4" borderId="11" xfId="0" applyFont="1" applyFill="1" applyBorder="1"/>
    <xf numFmtId="0" fontId="44" fillId="4" borderId="0" xfId="0" applyFont="1" applyFill="1"/>
    <xf numFmtId="166" fontId="7" fillId="4" borderId="0" xfId="2" applyNumberFormat="1" applyFill="1" applyBorder="1"/>
    <xf numFmtId="166" fontId="12" fillId="4" borderId="0" xfId="2" applyNumberFormat="1" applyFont="1" applyFill="1" applyBorder="1"/>
    <xf numFmtId="0" fontId="44" fillId="0" borderId="0" xfId="0" applyFont="1"/>
    <xf numFmtId="166" fontId="12" fillId="4" borderId="11" xfId="2" applyNumberFormat="1" applyFont="1" applyFill="1" applyBorder="1"/>
    <xf numFmtId="0" fontId="14" fillId="4" borderId="0" xfId="2" applyFont="1" applyFill="1" applyBorder="1" applyAlignment="1"/>
    <xf numFmtId="0" fontId="14" fillId="4" borderId="0" xfId="2" applyFont="1" applyFill="1" applyBorder="1" applyAlignment="1">
      <alignment wrapText="1"/>
    </xf>
    <xf numFmtId="0" fontId="14" fillId="4" borderId="0" xfId="2" applyFont="1" applyFill="1" applyAlignment="1">
      <alignment horizontal="left" indent="1"/>
    </xf>
    <xf numFmtId="0" fontId="14" fillId="4" borderId="0" xfId="2" applyFont="1" applyFill="1"/>
    <xf numFmtId="167" fontId="12" fillId="2" borderId="0" xfId="4" applyNumberFormat="1" applyFont="1" applyFill="1"/>
    <xf numFmtId="0" fontId="8" fillId="2" borderId="0" xfId="0" applyFont="1" applyFill="1" applyAlignment="1">
      <alignment horizontal="left"/>
    </xf>
    <xf numFmtId="0" fontId="7" fillId="2" borderId="9" xfId="87" applyFill="1" applyBorder="1"/>
    <xf numFmtId="165" fontId="7" fillId="2" borderId="24" xfId="87" applyNumberFormat="1" applyFill="1" applyBorder="1"/>
    <xf numFmtId="165" fontId="7" fillId="2" borderId="4" xfId="87" applyNumberFormat="1" applyFill="1" applyBorder="1"/>
    <xf numFmtId="0" fontId="7" fillId="2" borderId="11" xfId="87" applyFill="1" applyBorder="1" applyAlignment="1">
      <alignment horizontal="left" wrapText="1"/>
    </xf>
    <xf numFmtId="165" fontId="7" fillId="2" borderId="25" xfId="87" applyNumberFormat="1" applyFill="1" applyBorder="1"/>
    <xf numFmtId="0" fontId="39" fillId="4" borderId="0" xfId="0" applyFont="1" applyFill="1"/>
    <xf numFmtId="0" fontId="0" fillId="4" borderId="9" xfId="0" applyFill="1" applyBorder="1"/>
    <xf numFmtId="0" fontId="13" fillId="4" borderId="9" xfId="0" applyFont="1" applyFill="1" applyBorder="1" applyAlignment="1">
      <alignment horizontal="right"/>
    </xf>
    <xf numFmtId="3" fontId="7" fillId="4" borderId="0" xfId="0" applyNumberFormat="1" applyFont="1" applyFill="1" applyBorder="1" applyAlignment="1">
      <alignment horizontal="right" wrapText="1"/>
    </xf>
    <xf numFmtId="3" fontId="7" fillId="4" borderId="0" xfId="0" applyNumberFormat="1" applyFont="1" applyFill="1" applyBorder="1" applyAlignment="1">
      <alignment wrapText="1"/>
    </xf>
    <xf numFmtId="0" fontId="11" fillId="4" borderId="0" xfId="0" applyFont="1" applyFill="1"/>
    <xf numFmtId="0" fontId="0" fillId="4" borderId="11" xfId="0" applyFill="1" applyBorder="1"/>
    <xf numFmtId="3" fontId="7" fillId="4" borderId="11" xfId="0" applyNumberFormat="1" applyFont="1" applyFill="1" applyBorder="1" applyAlignment="1">
      <alignment horizontal="right" wrapText="1"/>
    </xf>
    <xf numFmtId="0" fontId="23" fillId="2" borderId="0" xfId="6" applyFont="1" applyFill="1" applyAlignment="1">
      <alignment horizontal="right" wrapText="1"/>
    </xf>
    <xf numFmtId="165" fontId="19" fillId="2" borderId="0" xfId="6" applyNumberFormat="1" applyFont="1" applyFill="1"/>
    <xf numFmtId="0" fontId="27" fillId="2" borderId="9" xfId="6" applyFont="1" applyFill="1" applyBorder="1" applyAlignment="1">
      <alignment horizontal="right" wrapText="1"/>
    </xf>
    <xf numFmtId="0" fontId="39" fillId="4" borderId="9" xfId="0" applyFont="1" applyFill="1" applyBorder="1"/>
    <xf numFmtId="0" fontId="50" fillId="3" borderId="9" xfId="14" applyFill="1" applyBorder="1"/>
    <xf numFmtId="165" fontId="19" fillId="2" borderId="11" xfId="6" applyNumberFormat="1" applyFont="1" applyFill="1" applyBorder="1"/>
    <xf numFmtId="0" fontId="7" fillId="3" borderId="0" xfId="27" applyFont="1" applyFill="1" applyBorder="1" applyAlignment="1">
      <alignment vertical="center"/>
    </xf>
    <xf numFmtId="0" fontId="25" fillId="3" borderId="0" xfId="27" applyFont="1" applyFill="1" applyBorder="1" applyAlignment="1">
      <alignment horizontal="left" vertical="top"/>
    </xf>
    <xf numFmtId="165" fontId="46" fillId="4" borderId="0" xfId="14" applyNumberFormat="1" applyFont="1" applyFill="1" applyBorder="1" applyAlignment="1"/>
    <xf numFmtId="0" fontId="51" fillId="3" borderId="0" xfId="27" applyFont="1" applyFill="1" applyBorder="1" applyAlignment="1">
      <alignment horizontal="center" vertical="center"/>
    </xf>
    <xf numFmtId="165" fontId="34" fillId="3" borderId="0" xfId="27" applyNumberFormat="1" applyFont="1" applyFill="1" applyBorder="1" applyAlignment="1">
      <alignment horizontal="right" vertical="top"/>
    </xf>
    <xf numFmtId="0" fontId="23" fillId="3" borderId="0" xfId="27" applyFont="1" applyFill="1" applyBorder="1" applyAlignment="1">
      <alignment horizontal="right"/>
    </xf>
    <xf numFmtId="0" fontId="25" fillId="3" borderId="11" xfId="27" applyFont="1" applyFill="1" applyBorder="1" applyAlignment="1">
      <alignment horizontal="left" vertical="top"/>
    </xf>
    <xf numFmtId="165" fontId="46" fillId="4" borderId="11" xfId="14" applyNumberFormat="1" applyFont="1" applyFill="1" applyBorder="1" applyAlignment="1"/>
    <xf numFmtId="0" fontId="7" fillId="3" borderId="9" xfId="27" applyFont="1" applyFill="1" applyBorder="1" applyAlignment="1">
      <alignment vertical="center"/>
    </xf>
    <xf numFmtId="0" fontId="23" fillId="3" borderId="9" xfId="27" applyFont="1" applyFill="1" applyBorder="1" applyAlignment="1">
      <alignment horizontal="right"/>
    </xf>
    <xf numFmtId="0" fontId="27" fillId="2" borderId="9" xfId="6" applyFont="1" applyFill="1" applyBorder="1" applyAlignment="1">
      <alignment horizontal="right"/>
    </xf>
    <xf numFmtId="0" fontId="7" fillId="3" borderId="11" xfId="27" applyFont="1" applyFill="1" applyBorder="1" applyAlignment="1">
      <alignment horizontal="right"/>
    </xf>
    <xf numFmtId="0" fontId="23" fillId="3" borderId="11" xfId="27" applyFont="1" applyFill="1" applyBorder="1" applyAlignment="1">
      <alignment horizontal="right"/>
    </xf>
    <xf numFmtId="165" fontId="0" fillId="2" borderId="11" xfId="0" applyNumberFormat="1" applyFont="1" applyFill="1" applyBorder="1"/>
    <xf numFmtId="0" fontId="0" fillId="2" borderId="0" xfId="0" applyFont="1" applyFill="1" applyBorder="1" applyAlignment="1">
      <alignment wrapText="1"/>
    </xf>
    <xf numFmtId="0" fontId="7" fillId="2" borderId="0" xfId="0" applyFont="1" applyFill="1" applyBorder="1" applyAlignment="1">
      <alignment wrapText="1"/>
    </xf>
    <xf numFmtId="0" fontId="0" fillId="3" borderId="0" xfId="27" applyFont="1" applyFill="1" applyBorder="1" applyAlignment="1">
      <alignment vertical="center" wrapText="1"/>
    </xf>
    <xf numFmtId="0" fontId="0" fillId="2" borderId="11" xfId="0" applyFont="1" applyFill="1" applyBorder="1" applyAlignment="1">
      <alignment wrapText="1"/>
    </xf>
    <xf numFmtId="0" fontId="0" fillId="2" borderId="11" xfId="0" applyFill="1" applyBorder="1"/>
    <xf numFmtId="0" fontId="16" fillId="2" borderId="0" xfId="0" applyFont="1" applyFill="1" applyBorder="1"/>
    <xf numFmtId="0" fontId="39" fillId="2" borderId="11" xfId="0" applyFont="1" applyFill="1" applyBorder="1"/>
    <xf numFmtId="0" fontId="12" fillId="2" borderId="22" xfId="0" applyFont="1" applyFill="1" applyBorder="1" applyAlignment="1">
      <alignment horizontal="right"/>
    </xf>
    <xf numFmtId="166" fontId="7" fillId="2" borderId="22" xfId="0" applyNumberFormat="1" applyFont="1" applyFill="1" applyBorder="1" applyAlignment="1">
      <alignment horizontal="right"/>
    </xf>
    <xf numFmtId="0" fontId="12" fillId="2" borderId="21" xfId="0" applyFont="1" applyFill="1" applyBorder="1" applyAlignment="1">
      <alignment horizontal="right" wrapText="1"/>
    </xf>
    <xf numFmtId="0" fontId="12" fillId="2" borderId="23" xfId="0" applyFont="1" applyFill="1" applyBorder="1" applyAlignment="1">
      <alignment horizontal="right"/>
    </xf>
    <xf numFmtId="166" fontId="7" fillId="2" borderId="21" xfId="0" applyNumberFormat="1" applyFont="1" applyFill="1" applyBorder="1" applyAlignment="1">
      <alignment horizontal="right"/>
    </xf>
    <xf numFmtId="166" fontId="7" fillId="2" borderId="23" xfId="0" applyNumberFormat="1" applyFont="1" applyFill="1" applyBorder="1" applyAlignment="1">
      <alignment horizontal="right"/>
    </xf>
    <xf numFmtId="0" fontId="27" fillId="2" borderId="23" xfId="6" applyFont="1" applyFill="1" applyBorder="1" applyAlignment="1">
      <alignment horizontal="right" wrapText="1"/>
    </xf>
    <xf numFmtId="0" fontId="27" fillId="2" borderId="0" xfId="6" applyFont="1" applyFill="1" applyBorder="1" applyAlignment="1">
      <alignment horizontal="right"/>
    </xf>
    <xf numFmtId="0" fontId="12" fillId="2" borderId="11" xfId="0" applyFont="1" applyFill="1" applyBorder="1"/>
    <xf numFmtId="0" fontId="0" fillId="2" borderId="11" xfId="0" applyFill="1" applyBorder="1" applyAlignment="1">
      <alignment wrapText="1"/>
    </xf>
    <xf numFmtId="0" fontId="23" fillId="2" borderId="0" xfId="8" applyFont="1" applyFill="1" applyAlignment="1">
      <alignment horizontal="right"/>
    </xf>
    <xf numFmtId="0" fontId="34" fillId="4" borderId="0" xfId="8" applyFont="1" applyFill="1" applyAlignment="1"/>
    <xf numFmtId="1" fontId="19" fillId="4" borderId="0" xfId="8" applyNumberFormat="1" applyFont="1" applyFill="1" applyAlignment="1"/>
    <xf numFmtId="1" fontId="19" fillId="2" borderId="0" xfId="8" applyNumberFormat="1" applyFont="1" applyFill="1" applyAlignment="1"/>
    <xf numFmtId="0" fontId="19" fillId="4" borderId="0" xfId="8" applyFont="1" applyFill="1" applyAlignment="1"/>
    <xf numFmtId="0" fontId="19" fillId="4" borderId="11" xfId="8" applyFont="1" applyFill="1" applyBorder="1" applyAlignment="1"/>
    <xf numFmtId="166" fontId="7" fillId="4" borderId="11" xfId="8" applyNumberFormat="1" applyFont="1" applyFill="1" applyBorder="1" applyAlignment="1">
      <alignment horizontal="right"/>
    </xf>
    <xf numFmtId="0" fontId="19" fillId="4" borderId="9" xfId="8" applyFont="1" applyFill="1" applyBorder="1"/>
    <xf numFmtId="0" fontId="34" fillId="4" borderId="9" xfId="8" applyFont="1" applyFill="1" applyBorder="1"/>
    <xf numFmtId="0" fontId="7" fillId="4" borderId="11" xfId="0" applyFont="1" applyFill="1" applyBorder="1" applyAlignment="1">
      <alignment wrapText="1"/>
    </xf>
    <xf numFmtId="0" fontId="19" fillId="4" borderId="11" xfId="0" applyFont="1" applyFill="1" applyBorder="1" applyAlignment="1">
      <alignment horizontal="left" vertical="top" wrapText="1"/>
    </xf>
    <xf numFmtId="0" fontId="19" fillId="6" borderId="11" xfId="0" applyFont="1" applyFill="1" applyBorder="1" applyAlignment="1">
      <alignment horizontal="left" vertical="top" wrapText="1"/>
    </xf>
    <xf numFmtId="167" fontId="7" fillId="4" borderId="11" xfId="3" applyNumberFormat="1" applyFont="1" applyFill="1" applyBorder="1" applyAlignment="1">
      <alignment horizontal="right" vertical="top"/>
    </xf>
    <xf numFmtId="167" fontId="12" fillId="4" borderId="11" xfId="3" applyNumberFormat="1" applyFont="1" applyFill="1" applyBorder="1" applyAlignment="1">
      <alignment horizontal="right" vertical="top"/>
    </xf>
    <xf numFmtId="167" fontId="12" fillId="4" borderId="11" xfId="3" applyNumberFormat="1" applyFont="1" applyFill="1" applyBorder="1" applyAlignment="1">
      <alignment horizontal="right"/>
    </xf>
    <xf numFmtId="167" fontId="0" fillId="4" borderId="11" xfId="3" applyNumberFormat="1" applyFont="1" applyFill="1" applyBorder="1" applyAlignment="1">
      <alignment horizontal="right" vertical="top"/>
    </xf>
    <xf numFmtId="0" fontId="23" fillId="6" borderId="11" xfId="0" applyFont="1" applyFill="1" applyBorder="1" applyAlignment="1">
      <alignment horizontal="left" wrapText="1"/>
    </xf>
    <xf numFmtId="1" fontId="7" fillId="4" borderId="11" xfId="3" applyNumberFormat="1" applyFont="1" applyFill="1" applyBorder="1" applyAlignment="1">
      <alignment horizontal="right" vertical="top"/>
    </xf>
    <xf numFmtId="1" fontId="12" fillId="4" borderId="11" xfId="3" applyNumberFormat="1" applyFont="1" applyFill="1" applyBorder="1" applyAlignment="1">
      <alignment horizontal="right" vertical="top"/>
    </xf>
    <xf numFmtId="1" fontId="7" fillId="4" borderId="11" xfId="3" applyNumberFormat="1" applyFont="1" applyFill="1" applyBorder="1" applyAlignment="1">
      <alignment horizontal="right"/>
    </xf>
    <xf numFmtId="3" fontId="19" fillId="2" borderId="0" xfId="36" applyNumberFormat="1" applyFont="1" applyFill="1" applyBorder="1"/>
    <xf numFmtId="3" fontId="23" fillId="2" borderId="0" xfId="36" applyNumberFormat="1" applyFont="1" applyFill="1" applyBorder="1"/>
    <xf numFmtId="3" fontId="23" fillId="2" borderId="11" xfId="36" applyNumberFormat="1" applyFont="1" applyFill="1" applyBorder="1"/>
    <xf numFmtId="0" fontId="19" fillId="2" borderId="0" xfId="36" applyFont="1" applyFill="1" applyBorder="1"/>
    <xf numFmtId="165" fontId="19" fillId="2" borderId="0" xfId="36" applyNumberFormat="1" applyFont="1" applyFill="1" applyBorder="1"/>
    <xf numFmtId="165" fontId="23" fillId="3" borderId="0" xfId="36" applyNumberFormat="1" applyFont="1" applyFill="1" applyBorder="1"/>
    <xf numFmtId="165" fontId="19" fillId="3" borderId="0" xfId="36" applyNumberFormat="1" applyFont="1" applyFill="1" applyBorder="1"/>
    <xf numFmtId="165" fontId="23" fillId="2" borderId="0" xfId="36" applyNumberFormat="1" applyFont="1" applyFill="1" applyBorder="1"/>
    <xf numFmtId="165" fontId="23" fillId="2" borderId="11" xfId="36" applyNumberFormat="1" applyFont="1" applyFill="1" applyBorder="1"/>
    <xf numFmtId="0" fontId="13" fillId="2" borderId="0" xfId="0" applyFont="1" applyFill="1"/>
    <xf numFmtId="0" fontId="12" fillId="4" borderId="11" xfId="0" applyFont="1" applyFill="1" applyBorder="1" applyAlignment="1">
      <alignment horizontal="right" vertical="top" wrapText="1"/>
    </xf>
    <xf numFmtId="0" fontId="0" fillId="4" borderId="31" xfId="0" applyFill="1" applyBorder="1"/>
    <xf numFmtId="0" fontId="13" fillId="4" borderId="11" xfId="0" applyFont="1" applyFill="1" applyBorder="1"/>
    <xf numFmtId="0" fontId="0" fillId="2" borderId="0" xfId="2" applyFont="1" applyFill="1" applyBorder="1" applyAlignment="1">
      <alignment wrapText="1"/>
    </xf>
    <xf numFmtId="0" fontId="0" fillId="2" borderId="0" xfId="2" applyFont="1" applyFill="1" applyBorder="1" applyAlignment="1">
      <alignment horizontal="left" wrapText="1" indent="1"/>
    </xf>
    <xf numFmtId="3" fontId="0" fillId="2" borderId="0" xfId="2" applyNumberFormat="1" applyFont="1" applyFill="1" applyBorder="1" applyAlignment="1">
      <alignment horizontal="right"/>
    </xf>
    <xf numFmtId="3" fontId="7" fillId="2" borderId="0" xfId="2" applyNumberFormat="1" applyFill="1"/>
    <xf numFmtId="0" fontId="46" fillId="4" borderId="0" xfId="0" applyFont="1" applyFill="1" applyBorder="1" applyAlignment="1">
      <alignment horizontal="left" wrapText="1" indent="1"/>
    </xf>
    <xf numFmtId="0" fontId="0" fillId="2" borderId="0" xfId="2" applyFont="1" applyFill="1" applyBorder="1" applyAlignment="1">
      <alignment horizontal="left" wrapText="1" indent="2"/>
    </xf>
    <xf numFmtId="165" fontId="7" fillId="2" borderId="0" xfId="2" applyNumberFormat="1" applyFill="1"/>
    <xf numFmtId="0" fontId="12" fillId="0" borderId="0" xfId="0" applyFont="1" applyAlignment="1">
      <alignment vertical="center"/>
    </xf>
    <xf numFmtId="0" fontId="0" fillId="4" borderId="0" xfId="0" applyFont="1" applyFill="1" applyBorder="1" applyAlignment="1">
      <alignment wrapText="1"/>
    </xf>
    <xf numFmtId="0" fontId="84" fillId="2" borderId="0" xfId="12" applyFont="1" applyFill="1" applyAlignment="1" applyProtection="1"/>
    <xf numFmtId="0" fontId="85" fillId="2" borderId="0" xfId="0" applyFont="1" applyFill="1"/>
    <xf numFmtId="0" fontId="84" fillId="2" borderId="0" xfId="12" applyFont="1" applyFill="1"/>
    <xf numFmtId="0" fontId="86" fillId="0" borderId="0" xfId="0" applyFont="1"/>
    <xf numFmtId="0" fontId="84" fillId="8" borderId="0" xfId="5" applyFont="1" applyFill="1" applyAlignment="1" applyProtection="1"/>
    <xf numFmtId="0" fontId="84" fillId="2" borderId="0" xfId="12" quotePrefix="1" applyFont="1" applyFill="1"/>
    <xf numFmtId="0" fontId="84" fillId="9" borderId="0" xfId="5" applyFont="1" applyFill="1" applyAlignment="1" applyProtection="1"/>
    <xf numFmtId="174" fontId="0" fillId="4" borderId="0" xfId="246" applyNumberFormat="1" applyFont="1" applyFill="1"/>
    <xf numFmtId="0" fontId="0" fillId="4" borderId="0" xfId="0" applyFill="1" applyAlignment="1">
      <alignment vertical="center"/>
    </xf>
    <xf numFmtId="0" fontId="0" fillId="0" borderId="0" xfId="0" applyAlignment="1">
      <alignment vertical="center"/>
    </xf>
    <xf numFmtId="0" fontId="17" fillId="4" borderId="0" xfId="2" applyFont="1" applyFill="1" applyBorder="1" applyAlignment="1">
      <alignment horizontal="left" vertical="center" indent="1"/>
    </xf>
    <xf numFmtId="0" fontId="7" fillId="4" borderId="0" xfId="2" applyFill="1" applyBorder="1" applyAlignment="1">
      <alignment horizontal="left" vertical="center" indent="1"/>
    </xf>
    <xf numFmtId="0" fontId="55" fillId="3" borderId="0" xfId="8" applyFont="1" applyFill="1" applyAlignment="1">
      <alignment horizontal="left" vertical="center"/>
    </xf>
    <xf numFmtId="0" fontId="55" fillId="3" borderId="0" xfId="8" applyFont="1" applyFill="1" applyAlignment="1">
      <alignment horizontal="left" vertical="center" indent="1"/>
    </xf>
    <xf numFmtId="168" fontId="0" fillId="4" borderId="0" xfId="0" applyNumberFormat="1" applyFill="1" applyBorder="1" applyAlignment="1">
      <alignment horizontal="left" indent="1"/>
    </xf>
    <xf numFmtId="2" fontId="0" fillId="2" borderId="0" xfId="0" applyNumberFormat="1" applyFill="1"/>
    <xf numFmtId="179" fontId="50" fillId="3" borderId="0" xfId="13" applyNumberFormat="1" applyFont="1" applyFill="1"/>
    <xf numFmtId="3" fontId="74" fillId="4" borderId="0" xfId="8" applyNumberFormat="1" applyFont="1" applyFill="1" applyBorder="1"/>
    <xf numFmtId="0" fontId="24" fillId="4" borderId="0" xfId="8" applyFont="1" applyFill="1" applyBorder="1" applyAlignment="1">
      <alignment wrapText="1"/>
    </xf>
    <xf numFmtId="167" fontId="0" fillId="4" borderId="0" xfId="0" applyNumberFormat="1" applyFill="1" applyBorder="1"/>
    <xf numFmtId="171" fontId="0" fillId="2" borderId="0" xfId="0" applyNumberFormat="1" applyFont="1" applyFill="1" applyBorder="1" applyAlignment="1">
      <alignment horizontal="right"/>
    </xf>
    <xf numFmtId="0" fontId="0" fillId="2" borderId="0" xfId="0" applyFont="1" applyFill="1" applyBorder="1"/>
    <xf numFmtId="165" fontId="0" fillId="2" borderId="0" xfId="0" applyNumberFormat="1" applyFont="1" applyFill="1"/>
    <xf numFmtId="0" fontId="0" fillId="2" borderId="0" xfId="0" applyFont="1" applyFill="1"/>
    <xf numFmtId="0" fontId="7" fillId="4" borderId="0" xfId="2" applyFont="1" applyFill="1"/>
    <xf numFmtId="3" fontId="7" fillId="37" borderId="0" xfId="2" applyNumberFormat="1" applyFont="1" applyFill="1" applyBorder="1" applyAlignment="1">
      <alignment horizontal="right"/>
    </xf>
    <xf numFmtId="3" fontId="7" fillId="37" borderId="0" xfId="2" applyNumberFormat="1" applyFont="1" applyFill="1" applyBorder="1"/>
    <xf numFmtId="3" fontId="12" fillId="37" borderId="0" xfId="2" applyNumberFormat="1" applyFont="1" applyFill="1" applyBorder="1" applyAlignment="1">
      <alignment horizontal="right"/>
    </xf>
    <xf numFmtId="3" fontId="12" fillId="37" borderId="0" xfId="2" applyNumberFormat="1" applyFont="1" applyFill="1" applyBorder="1"/>
    <xf numFmtId="3" fontId="12" fillId="37" borderId="11" xfId="2" applyNumberFormat="1" applyFont="1" applyFill="1" applyBorder="1"/>
    <xf numFmtId="166" fontId="7" fillId="37" borderId="0" xfId="2" applyNumberFormat="1" applyFont="1" applyFill="1" applyBorder="1"/>
    <xf numFmtId="0" fontId="15" fillId="37" borderId="0" xfId="0" applyFont="1" applyFill="1" applyBorder="1"/>
    <xf numFmtId="0" fontId="7" fillId="37" borderId="0" xfId="0" applyFont="1" applyFill="1" applyBorder="1"/>
    <xf numFmtId="0" fontId="41" fillId="37" borderId="11" xfId="0" applyFont="1" applyFill="1" applyBorder="1"/>
    <xf numFmtId="0" fontId="41" fillId="37" borderId="0" xfId="0" applyFont="1" applyFill="1" applyBorder="1"/>
    <xf numFmtId="0" fontId="8" fillId="2" borderId="0" xfId="0" applyFont="1" applyFill="1" applyAlignment="1">
      <alignment horizontal="left" wrapText="1"/>
    </xf>
    <xf numFmtId="0" fontId="0" fillId="0" borderId="0" xfId="0" applyAlignment="1"/>
    <xf numFmtId="0" fontId="25" fillId="3" borderId="0" xfId="28" applyFont="1" applyFill="1" applyBorder="1" applyAlignment="1">
      <alignment horizontal="center" wrapText="1"/>
    </xf>
    <xf numFmtId="0" fontId="7" fillId="3" borderId="0" xfId="28" applyFont="1" applyFill="1" applyBorder="1" applyAlignment="1">
      <alignment horizontal="center" vertical="center"/>
    </xf>
    <xf numFmtId="0" fontId="24" fillId="3" borderId="0" xfId="27" applyFont="1" applyFill="1" applyBorder="1" applyAlignment="1">
      <alignment horizontal="left" vertical="center"/>
    </xf>
    <xf numFmtId="0" fontId="12" fillId="0" borderId="0" xfId="0" applyFont="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16" fillId="2" borderId="0" xfId="0" applyFont="1" applyFill="1" applyBorder="1" applyAlignment="1"/>
    <xf numFmtId="0" fontId="12" fillId="2" borderId="21" xfId="0" applyFont="1" applyFill="1" applyBorder="1" applyAlignment="1">
      <alignment horizontal="center" wrapText="1"/>
    </xf>
    <xf numFmtId="0" fontId="0" fillId="0" borderId="22" xfId="0" applyBorder="1" applyAlignment="1"/>
    <xf numFmtId="0" fontId="0" fillId="0" borderId="23" xfId="0" applyBorder="1" applyAlignment="1"/>
    <xf numFmtId="0" fontId="0" fillId="0" borderId="0" xfId="0" applyAlignment="1">
      <alignment horizontal="left" wrapText="1"/>
    </xf>
    <xf numFmtId="0" fontId="14" fillId="2" borderId="0" xfId="0" applyFont="1" applyFill="1" applyAlignment="1">
      <alignment horizontal="left" wrapText="1" indent="1"/>
    </xf>
    <xf numFmtId="0" fontId="25" fillId="3" borderId="0" xfId="82" applyFont="1" applyFill="1" applyBorder="1" applyAlignment="1">
      <alignment horizontal="center" wrapText="1"/>
    </xf>
    <xf numFmtId="0" fontId="7" fillId="3" borderId="0" xfId="82" applyFont="1" applyFill="1" applyBorder="1" applyAlignment="1">
      <alignment horizontal="center" vertical="center"/>
    </xf>
    <xf numFmtId="0" fontId="12" fillId="2" borderId="21" xfId="87" applyFont="1" applyFill="1" applyBorder="1" applyAlignment="1">
      <alignment horizontal="left" vertical="top" wrapText="1"/>
    </xf>
    <xf numFmtId="0" fontId="2" fillId="0" borderId="10" xfId="89" applyBorder="1" applyAlignment="1">
      <alignment horizontal="left" vertical="top"/>
    </xf>
    <xf numFmtId="0" fontId="2" fillId="0" borderId="26" xfId="89" applyBorder="1" applyAlignment="1">
      <alignment horizontal="left" vertical="top"/>
    </xf>
    <xf numFmtId="0" fontId="14" fillId="2" borderId="0" xfId="0" applyFont="1" applyFill="1" applyAlignment="1">
      <alignment horizontal="left" wrapText="1"/>
    </xf>
    <xf numFmtId="0" fontId="23" fillId="6" borderId="2" xfId="0" applyFont="1" applyFill="1" applyBorder="1" applyAlignment="1">
      <alignment horizontal="center" wrapText="1"/>
    </xf>
    <xf numFmtId="0" fontId="12" fillId="6" borderId="2" xfId="0" applyFont="1" applyFill="1" applyBorder="1" applyAlignment="1">
      <alignment horizontal="center"/>
    </xf>
    <xf numFmtId="0" fontId="8" fillId="4" borderId="0" xfId="0" applyFont="1" applyFill="1" applyAlignment="1">
      <alignment wrapText="1"/>
    </xf>
    <xf numFmtId="0" fontId="9" fillId="0" borderId="0" xfId="0" applyFont="1" applyFill="1" applyAlignment="1">
      <alignment wrapText="1"/>
    </xf>
    <xf numFmtId="0" fontId="14" fillId="2" borderId="0" xfId="0" applyFont="1" applyFill="1" applyBorder="1" applyAlignment="1">
      <alignment wrapText="1"/>
    </xf>
    <xf numFmtId="0" fontId="12" fillId="4" borderId="0" xfId="0" applyFont="1" applyFill="1" applyBorder="1" applyAlignment="1">
      <alignment horizontal="center"/>
    </xf>
    <xf numFmtId="3" fontId="14" fillId="4" borderId="0" xfId="0" applyNumberFormat="1" applyFont="1" applyFill="1" applyBorder="1" applyAlignment="1">
      <alignment horizontal="left" vertical="center" wrapText="1" indent="1"/>
    </xf>
    <xf numFmtId="0" fontId="0" fillId="0" borderId="0" xfId="0" applyAlignment="1">
      <alignment horizontal="left" vertical="center" wrapText="1" indent="1"/>
    </xf>
    <xf numFmtId="0" fontId="14" fillId="4" borderId="0" xfId="2" applyFont="1" applyFill="1" applyBorder="1" applyAlignment="1">
      <alignment horizontal="left" vertical="center" wrapText="1" indent="1"/>
    </xf>
    <xf numFmtId="0" fontId="23" fillId="5" borderId="22" xfId="0" applyFont="1" applyFill="1" applyBorder="1" applyAlignment="1">
      <alignment horizontal="center" wrapText="1"/>
    </xf>
    <xf numFmtId="0" fontId="12" fillId="5" borderId="22" xfId="0" applyFont="1" applyFill="1" applyBorder="1" applyAlignment="1">
      <alignment horizontal="center"/>
    </xf>
    <xf numFmtId="0" fontId="14" fillId="4" borderId="9" xfId="2" applyFont="1" applyFill="1" applyBorder="1" applyAlignment="1">
      <alignment vertical="center" wrapText="1"/>
    </xf>
    <xf numFmtId="0" fontId="0" fillId="0" borderId="9" xfId="0" applyBorder="1" applyAlignment="1">
      <alignment vertical="center" wrapText="1"/>
    </xf>
    <xf numFmtId="0" fontId="23" fillId="5" borderId="2" xfId="0" applyFont="1" applyFill="1" applyBorder="1" applyAlignment="1">
      <alignment horizontal="center" wrapText="1"/>
    </xf>
    <xf numFmtId="0" fontId="12" fillId="5" borderId="2" xfId="0" applyFont="1" applyFill="1" applyBorder="1" applyAlignment="1">
      <alignment horizontal="center"/>
    </xf>
  </cellXfs>
  <cellStyles count="247">
    <cellStyle name="20% - Accent1 2" xfId="29"/>
    <cellStyle name="20% - Accent1 3" xfId="215"/>
    <cellStyle name="20% - Accent2 2" xfId="30"/>
    <cellStyle name="20% - Accent2 3" xfId="216"/>
    <cellStyle name="20% - Accent3 2" xfId="31"/>
    <cellStyle name="20% - Accent3 3" xfId="217"/>
    <cellStyle name="20% - Accent4 2" xfId="32"/>
    <cellStyle name="20% - Accent4 3" xfId="218"/>
    <cellStyle name="20% - Accent5 2" xfId="33"/>
    <cellStyle name="20% - Accent5 3" xfId="219"/>
    <cellStyle name="20% - Accent6 2" xfId="34"/>
    <cellStyle name="40% - Accent1 2" xfId="35"/>
    <cellStyle name="40% - Accent1 3" xfId="36"/>
    <cellStyle name="40% - Accent1 4" xfId="220"/>
    <cellStyle name="40% - Accent2 2" xfId="37"/>
    <cellStyle name="40% - Accent3 2" xfId="38"/>
    <cellStyle name="40% - Accent3 3" xfId="221"/>
    <cellStyle name="40% - Accent4 2" xfId="39"/>
    <cellStyle name="40% - Accent4 3" xfId="222"/>
    <cellStyle name="40% - Accent5 2" xfId="40"/>
    <cellStyle name="40% - Accent6 2" xfId="41"/>
    <cellStyle name="40% - Accent6 3" xfId="223"/>
    <cellStyle name="60% - Accent1 2" xfId="42"/>
    <cellStyle name="60% - Accent1 3" xfId="224"/>
    <cellStyle name="60% - Accent2 2" xfId="43"/>
    <cellStyle name="60% - Accent2 3" xfId="225"/>
    <cellStyle name="60% - Accent3 2" xfId="44"/>
    <cellStyle name="60% - Accent3 3" xfId="226"/>
    <cellStyle name="60% - Accent4 2" xfId="45"/>
    <cellStyle name="60% - Accent4 3" xfId="227"/>
    <cellStyle name="60% - Accent5 2" xfId="46"/>
    <cellStyle name="60% - Accent5 3" xfId="228"/>
    <cellStyle name="60% - Accent6 2" xfId="47"/>
    <cellStyle name="60% - Accent6 3" xfId="229"/>
    <cellStyle name="Accent1 2" xfId="48"/>
    <cellStyle name="Accent1 3" xfId="230"/>
    <cellStyle name="Accent2 2" xfId="49"/>
    <cellStyle name="Accent2 3" xfId="231"/>
    <cellStyle name="Accent3 2" xfId="50"/>
    <cellStyle name="Accent4 2" xfId="51"/>
    <cellStyle name="Accent4 3" xfId="232"/>
    <cellStyle name="Accent5 2" xfId="52"/>
    <cellStyle name="Accent5 3" xfId="233"/>
    <cellStyle name="Accent6 2" xfId="53"/>
    <cellStyle name="Bad 2" xfId="54"/>
    <cellStyle name="Calculation 2" xfId="55"/>
    <cellStyle name="Calculation 3" xfId="234"/>
    <cellStyle name="Check Cell 2" xfId="56"/>
    <cellStyle name="Comma" xfId="13" builtinId="3"/>
    <cellStyle name="Comma 2" xfId="3"/>
    <cellStyle name="Comma 2 2" xfId="11"/>
    <cellStyle name="Comma 2 2 2" xfId="92"/>
    <cellStyle name="Comma 2 3" xfId="93"/>
    <cellStyle name="Comma 3" xfId="4"/>
    <cellStyle name="Comma 3 2" xfId="90"/>
    <cellStyle name="Comma 4" xfId="7"/>
    <cellStyle name="Comma 5" xfId="77"/>
    <cellStyle name="Comma 6" xfId="94"/>
    <cellStyle name="Comma 7" xfId="95"/>
    <cellStyle name="Comma 8" xfId="235"/>
    <cellStyle name="Explanatory Text 2" xfId="57"/>
    <cellStyle name="Good 2" xfId="58"/>
    <cellStyle name="Heading 1 2" xfId="59"/>
    <cellStyle name="Heading 1 3" xfId="236"/>
    <cellStyle name="Heading 2 2" xfId="60"/>
    <cellStyle name="Heading 2 3" xfId="237"/>
    <cellStyle name="Heading 3 2" xfId="61"/>
    <cellStyle name="Heading 3 3" xfId="238"/>
    <cellStyle name="Heading 4 2" xfId="62"/>
    <cellStyle name="Heading 4 3" xfId="239"/>
    <cellStyle name="Hyperlink" xfId="12" builtinId="8"/>
    <cellStyle name="Hyperlink 2" xfId="5"/>
    <cellStyle name="Input 2" xfId="63"/>
    <cellStyle name="Input 3" xfId="240"/>
    <cellStyle name="Linked Cell 2" xfId="64"/>
    <cellStyle name="Linked Cell 3" xfId="241"/>
    <cellStyle name="Neutral 2" xfId="65"/>
    <cellStyle name="Normal" xfId="0" builtinId="0"/>
    <cellStyle name="Normal 2" xfId="2"/>
    <cellStyle name="Normal 2 2" xfId="8"/>
    <cellStyle name="Normal 2 3" xfId="15"/>
    <cellStyle name="Normal 3" xfId="6"/>
    <cellStyle name="Normal 3 2" xfId="72"/>
    <cellStyle name="Normal 3 2 2" xfId="88"/>
    <cellStyle name="Normal 3 3" xfId="75"/>
    <cellStyle name="Normal 3_Xl0000052" xfId="73"/>
    <cellStyle name="Normal 4" xfId="14"/>
    <cellStyle name="Normal 4 2" xfId="78"/>
    <cellStyle name="Normal 5" xfId="66"/>
    <cellStyle name="Normal 6" xfId="76"/>
    <cellStyle name="Normal 6 2" xfId="87"/>
    <cellStyle name="Normal 7" xfId="89"/>
    <cellStyle name="Normal 8" xfId="91"/>
    <cellStyle name="Normal_AT2.c" xfId="28"/>
    <cellStyle name="Normal_AT2.c 2" xfId="27"/>
    <cellStyle name="Normal_AT2.c 4" xfId="83"/>
    <cellStyle name="Normal_Figure 1.4" xfId="85"/>
    <cellStyle name="Normal_Figure 1.4_1" xfId="86"/>
    <cellStyle name="Normal_Figure 2.5" xfId="82"/>
    <cellStyle name="Normal_Sheet2" xfId="26"/>
    <cellStyle name="Normal_stock profile" xfId="25"/>
    <cellStyle name="Normal_TS working SA -P type_1" xfId="81"/>
    <cellStyle name="Note 2" xfId="67"/>
    <cellStyle name="Note 3" xfId="242"/>
    <cellStyle name="Output 2" xfId="68"/>
    <cellStyle name="Output 3" xfId="243"/>
    <cellStyle name="Percent" xfId="246" builtinId="5"/>
    <cellStyle name="Percent 11" xfId="9"/>
    <cellStyle name="Percent 12" xfId="16"/>
    <cellStyle name="Percent 13" xfId="17"/>
    <cellStyle name="Percent 14" xfId="18"/>
    <cellStyle name="Percent 15" xfId="19"/>
    <cellStyle name="Percent 16" xfId="20"/>
    <cellStyle name="Percent 18" xfId="21"/>
    <cellStyle name="Percent 2" xfId="1"/>
    <cellStyle name="Percent 2 2" xfId="79"/>
    <cellStyle name="Percent 3" xfId="74"/>
    <cellStyle name="Percent 3 2" xfId="84"/>
    <cellStyle name="Percent 4" xfId="10"/>
    <cellStyle name="Percent 5" xfId="80"/>
    <cellStyle name="Percent 7" xfId="22"/>
    <cellStyle name="Percent 8" xfId="23"/>
    <cellStyle name="Percent 9" xfId="24"/>
    <cellStyle name="style1436018486897" xfId="96"/>
    <cellStyle name="style1436018486991" xfId="97"/>
    <cellStyle name="style1436018487288" xfId="98"/>
    <cellStyle name="style1436018487835" xfId="99"/>
    <cellStyle name="style1436018488256" xfId="100"/>
    <cellStyle name="style1436018488663" xfId="101"/>
    <cellStyle name="style1436022969960" xfId="102"/>
    <cellStyle name="style1436022970038" xfId="103"/>
    <cellStyle name="style1436022970100" xfId="104"/>
    <cellStyle name="style1436022970163" xfId="105"/>
    <cellStyle name="style1436022970241" xfId="106"/>
    <cellStyle name="style1436022970303" xfId="107"/>
    <cellStyle name="style1436022970366" xfId="108"/>
    <cellStyle name="style1436022970444" xfId="109"/>
    <cellStyle name="style1436022970506" xfId="110"/>
    <cellStyle name="style1436022970569" xfId="111"/>
    <cellStyle name="style1436022970631" xfId="112"/>
    <cellStyle name="style1436022970678" xfId="113"/>
    <cellStyle name="style1436022970756" xfId="114"/>
    <cellStyle name="style1436022970819" xfId="115"/>
    <cellStyle name="style1436022970881" xfId="116"/>
    <cellStyle name="style1436022970928" xfId="117"/>
    <cellStyle name="style1436022970991" xfId="118"/>
    <cellStyle name="style1436022971085" xfId="119"/>
    <cellStyle name="style1436022971131" xfId="120"/>
    <cellStyle name="style1436022971194" xfId="121"/>
    <cellStyle name="style1436022971256" xfId="122"/>
    <cellStyle name="style1436022971319" xfId="123"/>
    <cellStyle name="style1436022971397" xfId="124"/>
    <cellStyle name="style1436022971444" xfId="125"/>
    <cellStyle name="style1436022971506" xfId="126"/>
    <cellStyle name="style1436022971569" xfId="127"/>
    <cellStyle name="style1436022971741" xfId="128"/>
    <cellStyle name="style1436022971788" xfId="129"/>
    <cellStyle name="style1436022971850" xfId="130"/>
    <cellStyle name="style1436022971913" xfId="131"/>
    <cellStyle name="style1436022971960" xfId="132"/>
    <cellStyle name="style1436022972022" xfId="133"/>
    <cellStyle name="style1436022972085" xfId="134"/>
    <cellStyle name="style1436022972131" xfId="135"/>
    <cellStyle name="style1436022972194" xfId="136"/>
    <cellStyle name="style1436022972256" xfId="137"/>
    <cellStyle name="style1436022972319" xfId="138"/>
    <cellStyle name="style1436022972366" xfId="139"/>
    <cellStyle name="style1436022972413" xfId="140"/>
    <cellStyle name="style1436022972600" xfId="141"/>
    <cellStyle name="style1436022972663" xfId="142"/>
    <cellStyle name="style1436022972725" xfId="143"/>
    <cellStyle name="style1436022972772" xfId="144"/>
    <cellStyle name="style1436022972819" xfId="145"/>
    <cellStyle name="style1436023336147" xfId="146"/>
    <cellStyle name="style1436023336225" xfId="147"/>
    <cellStyle name="style1436023336288" xfId="148"/>
    <cellStyle name="style1436023336366" xfId="149"/>
    <cellStyle name="style1436023336428" xfId="150"/>
    <cellStyle name="style1436023336506" xfId="151"/>
    <cellStyle name="style1436023336569" xfId="152"/>
    <cellStyle name="style1436023336647" xfId="153"/>
    <cellStyle name="style1436023336710" xfId="154"/>
    <cellStyle name="style1436023336772" xfId="155"/>
    <cellStyle name="style1436023336835" xfId="156"/>
    <cellStyle name="style1436023336897" xfId="157"/>
    <cellStyle name="style1436023336960" xfId="158"/>
    <cellStyle name="style1436023337022" xfId="159"/>
    <cellStyle name="style1436023337100" xfId="160"/>
    <cellStyle name="style1436023337163" xfId="161"/>
    <cellStyle name="style1436023337241" xfId="162"/>
    <cellStyle name="style1436023337335" xfId="163"/>
    <cellStyle name="style1436023337381" xfId="164"/>
    <cellStyle name="style1436023337444" xfId="165"/>
    <cellStyle name="style1436023337506" xfId="166"/>
    <cellStyle name="style1436023337585" xfId="167"/>
    <cellStyle name="style1436023337663" xfId="168"/>
    <cellStyle name="style1436023337710" xfId="169"/>
    <cellStyle name="style1436023337772" xfId="170"/>
    <cellStyle name="style1436023337944" xfId="171"/>
    <cellStyle name="style1436023338006" xfId="172"/>
    <cellStyle name="style1436023338069" xfId="173"/>
    <cellStyle name="style1436023338116" xfId="174"/>
    <cellStyle name="style1436023338178" xfId="175"/>
    <cellStyle name="style1436023338225" xfId="176"/>
    <cellStyle name="style1436023338288" xfId="177"/>
    <cellStyle name="style1436023338335" xfId="178"/>
    <cellStyle name="style1436023338397" xfId="179"/>
    <cellStyle name="style1436023338444" xfId="180"/>
    <cellStyle name="style1436023338522" xfId="181"/>
    <cellStyle name="style1436023338585" xfId="182"/>
    <cellStyle name="style1436023338631" xfId="183"/>
    <cellStyle name="style1436023338678" xfId="184"/>
    <cellStyle name="style1436023338897" xfId="185"/>
    <cellStyle name="style1436023338960" xfId="186"/>
    <cellStyle name="style1436023339022" xfId="187"/>
    <cellStyle name="style1436023339085" xfId="188"/>
    <cellStyle name="style1436023339131" xfId="189"/>
    <cellStyle name="style1436038414350" xfId="190"/>
    <cellStyle name="style1436038414491" xfId="191"/>
    <cellStyle name="style1436038414585" xfId="192"/>
    <cellStyle name="style1436038414694" xfId="193"/>
    <cellStyle name="style1436038414788" xfId="194"/>
    <cellStyle name="style1436038414897" xfId="195"/>
    <cellStyle name="style1436038415022" xfId="196"/>
    <cellStyle name="style1436038415100" xfId="197"/>
    <cellStyle name="style1436038415194" xfId="198"/>
    <cellStyle name="style1436038415272" xfId="199"/>
    <cellStyle name="style1436038415350" xfId="200"/>
    <cellStyle name="style1436038415428" xfId="201"/>
    <cellStyle name="style1436038415506" xfId="202"/>
    <cellStyle name="style1436040031959" xfId="203"/>
    <cellStyle name="style1436040032052" xfId="204"/>
    <cellStyle name="style1436040032115" xfId="205"/>
    <cellStyle name="style1436040032193" xfId="206"/>
    <cellStyle name="style1436040032256" xfId="207"/>
    <cellStyle name="style1436040032334" xfId="208"/>
    <cellStyle name="style1436040032412" xfId="209"/>
    <cellStyle name="style1436040032490" xfId="210"/>
    <cellStyle name="style1436040032568" xfId="211"/>
    <cellStyle name="style1436040032646" xfId="212"/>
    <cellStyle name="style1436040032818" xfId="213"/>
    <cellStyle name="style1436040032896" xfId="214"/>
    <cellStyle name="Title 2" xfId="69"/>
    <cellStyle name="Title 3" xfId="244"/>
    <cellStyle name="Total 2" xfId="70"/>
    <cellStyle name="Total 3" xfId="245"/>
    <cellStyle name="Warning Text 2" xfId="71"/>
  </cellStyles>
  <dxfs count="0"/>
  <tableStyles count="0" defaultTableStyle="TableStyleMedium2" defaultPivotStyle="PivotStyleLight16"/>
  <colors>
    <mruColors>
      <color rgb="FFCC99FF"/>
      <color rgb="FF009999"/>
      <color rgb="FF333366"/>
      <color rgb="FF008000"/>
      <color rgb="FF800000"/>
      <color rgb="FFFF3B3B"/>
      <color rgb="FFFFAA00"/>
      <color rgb="FFFFFF00"/>
      <color rgb="FF99CC00"/>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65954022988506"/>
          <c:y val="0.14415833333333333"/>
          <c:w val="0.45053256704980843"/>
          <c:h val="0.76855555555555555"/>
        </c:manualLayout>
      </c:layout>
      <c:doughnutChart>
        <c:varyColors val="1"/>
        <c:ser>
          <c:idx val="0"/>
          <c:order val="0"/>
          <c:spPr>
            <a:ln w="12700">
              <a:noFill/>
              <a:prstDash val="solid"/>
            </a:ln>
          </c:spPr>
          <c:dPt>
            <c:idx val="0"/>
            <c:bubble3D val="0"/>
            <c:spPr>
              <a:ln w="25400">
                <a:noFill/>
              </a:ln>
            </c:spPr>
          </c:dPt>
          <c:dPt>
            <c:idx val="1"/>
            <c:bubble3D val="0"/>
            <c:spPr>
              <a:solidFill>
                <a:schemeClr val="tx2">
                  <a:lumMod val="75000"/>
                </a:schemeClr>
              </a:solidFill>
              <a:ln w="25400">
                <a:noFill/>
              </a:ln>
            </c:spPr>
          </c:dPt>
          <c:dPt>
            <c:idx val="2"/>
            <c:bubble3D val="0"/>
            <c:spPr>
              <a:ln w="25400">
                <a:noFill/>
              </a:ln>
            </c:spPr>
          </c:dPt>
          <c:dLbls>
            <c:dLbl>
              <c:idx val="0"/>
              <c:layout>
                <c:manualLayout>
                  <c:x val="0.12164750957854406"/>
                  <c:y val="1.9598765432098767E-2"/>
                </c:manualLayout>
              </c:layout>
              <c:showLegendKey val="0"/>
              <c:showVal val="0"/>
              <c:showCatName val="1"/>
              <c:showSerName val="0"/>
              <c:showPercent val="1"/>
              <c:showBubbleSize val="0"/>
            </c:dLbl>
            <c:dLbl>
              <c:idx val="1"/>
              <c:layout>
                <c:manualLayout>
                  <c:x val="-0.11191570881226055"/>
                  <c:y val="-1.1759259259259259E-2"/>
                </c:manualLayout>
              </c:layout>
              <c:showLegendKey val="0"/>
              <c:showVal val="0"/>
              <c:showCatName val="1"/>
              <c:showSerName val="0"/>
              <c:showPercent val="1"/>
              <c:showBubbleSize val="0"/>
            </c:dLbl>
            <c:dLbl>
              <c:idx val="2"/>
              <c:layout>
                <c:manualLayout>
                  <c:x val="-9.488505747126437E-2"/>
                  <c:y val="-0.11367287581699347"/>
                </c:manualLayout>
              </c:layout>
              <c:showLegendKey val="0"/>
              <c:showVal val="0"/>
              <c:showCatName val="1"/>
              <c:showSerName val="0"/>
              <c:showPercent val="1"/>
              <c:showBubbleSize val="0"/>
            </c:dLbl>
            <c:dLbl>
              <c:idx val="3"/>
              <c:layout>
                <c:manualLayout>
                  <c:x val="-4.8659003831417622E-2"/>
                  <c:y val="-0.16486013071895425"/>
                </c:manualLayout>
              </c:layout>
              <c:showLegendKey val="0"/>
              <c:showVal val="0"/>
              <c:showCatName val="1"/>
              <c:showSerName val="0"/>
              <c:showPercent val="1"/>
              <c:showBubbleSize val="0"/>
            </c:dLbl>
            <c:numFmt formatCode="0.0%" sourceLinked="0"/>
            <c:txPr>
              <a:bodyPr/>
              <a:lstStyle/>
              <a:p>
                <a:pPr>
                  <a:defRPr sz="900"/>
                </a:pPr>
                <a:endParaRPr lang="en-US"/>
              </a:p>
            </c:txPr>
            <c:showLegendKey val="0"/>
            <c:showVal val="0"/>
            <c:showCatName val="1"/>
            <c:showSerName val="0"/>
            <c:showPercent val="1"/>
            <c:showBubbleSize val="0"/>
            <c:showLeaderLines val="0"/>
          </c:dLbls>
          <c:cat>
            <c:strRef>
              <c:f>'Fig 2.1'!$J$6:$J$9</c:f>
              <c:strCache>
                <c:ptCount val="4"/>
                <c:pt idx="0">
                  <c:v>owner 
occupied</c:v>
                </c:pt>
                <c:pt idx="1">
                  <c:v>private 
rented</c:v>
                </c:pt>
                <c:pt idx="2">
                  <c:v>local 
authority</c:v>
                </c:pt>
                <c:pt idx="3">
                  <c:v>housing
association</c:v>
                </c:pt>
              </c:strCache>
            </c:strRef>
          </c:cat>
          <c:val>
            <c:numRef>
              <c:f>'Fig 2.1'!$K$6:$K$9</c:f>
              <c:numCache>
                <c:formatCode>#,##0</c:formatCode>
                <c:ptCount val="4"/>
                <c:pt idx="0">
                  <c:v>14756.688999999988</c:v>
                </c:pt>
                <c:pt idx="1">
                  <c:v>4575.4320000000007</c:v>
                </c:pt>
                <c:pt idx="2">
                  <c:v>1679.2839999999978</c:v>
                </c:pt>
                <c:pt idx="3">
                  <c:v>2359.5460000000021</c:v>
                </c:pt>
              </c:numCache>
            </c:numRef>
          </c:val>
        </c:ser>
        <c:dLbls>
          <c:showLegendKey val="0"/>
          <c:showVal val="1"/>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14957264957259E-2"/>
          <c:y val="8.0028472222222216E-2"/>
          <c:w val="0.87379166666666663"/>
          <c:h val="0.75448298611111109"/>
        </c:manualLayout>
      </c:layout>
      <c:barChart>
        <c:barDir val="col"/>
        <c:grouping val="clustered"/>
        <c:varyColors val="0"/>
        <c:ser>
          <c:idx val="1"/>
          <c:order val="0"/>
          <c:tx>
            <c:strRef>
              <c:f>'Fig 2.7'!$O$6</c:f>
              <c:strCache>
                <c:ptCount val="1"/>
                <c:pt idx="0">
                  <c:v>owner
occupied</c:v>
                </c:pt>
              </c:strCache>
            </c:strRef>
          </c:tx>
          <c:spPr>
            <a:solidFill>
              <a:srgbClr val="009999"/>
            </a:solidFill>
            <a:ln w="3175">
              <a:solidFill>
                <a:srgbClr val="009999"/>
              </a:solidFill>
              <a:prstDash val="solid"/>
            </a:ln>
          </c:spPr>
          <c:invertIfNegative val="0"/>
          <c:cat>
            <c:strRef>
              <c:f>'Fig 2.7'!$P$4:$S$4</c:f>
              <c:strCache>
                <c:ptCount val="4"/>
                <c:pt idx="0">
                  <c:v>rising
damp</c:v>
                </c:pt>
                <c:pt idx="1">
                  <c:v>penetrating
damp</c:v>
                </c:pt>
                <c:pt idx="2">
                  <c:v>condensation/
mould</c:v>
                </c:pt>
                <c:pt idx="3">
                  <c:v>any damp
problems</c:v>
                </c:pt>
              </c:strCache>
            </c:strRef>
          </c:cat>
          <c:val>
            <c:numRef>
              <c:f>'Fig 2.7'!$P$6:$S$6</c:f>
              <c:numCache>
                <c:formatCode>0.0</c:formatCode>
                <c:ptCount val="4"/>
                <c:pt idx="0">
                  <c:v>1.0993455239180019</c:v>
                </c:pt>
                <c:pt idx="1">
                  <c:v>1.2339014530969661</c:v>
                </c:pt>
                <c:pt idx="2">
                  <c:v>1.2750692245394621</c:v>
                </c:pt>
                <c:pt idx="3">
                  <c:v>2.827443202198002</c:v>
                </c:pt>
              </c:numCache>
            </c:numRef>
          </c:val>
        </c:ser>
        <c:ser>
          <c:idx val="2"/>
          <c:order val="1"/>
          <c:tx>
            <c:strRef>
              <c:f>'Fig 2.7'!$O$7</c:f>
              <c:strCache>
                <c:ptCount val="1"/>
                <c:pt idx="0">
                  <c:v>private
rented</c:v>
                </c:pt>
              </c:strCache>
            </c:strRef>
          </c:tx>
          <c:spPr>
            <a:solidFill>
              <a:srgbClr val="333366"/>
            </a:solidFill>
            <a:ln w="3175">
              <a:solidFill>
                <a:srgbClr val="333366"/>
              </a:solidFill>
              <a:prstDash val="solid"/>
            </a:ln>
          </c:spPr>
          <c:invertIfNegative val="0"/>
          <c:cat>
            <c:strRef>
              <c:f>'Fig 2.7'!$P$4:$S$4</c:f>
              <c:strCache>
                <c:ptCount val="4"/>
                <c:pt idx="0">
                  <c:v>rising
damp</c:v>
                </c:pt>
                <c:pt idx="1">
                  <c:v>penetrating
damp</c:v>
                </c:pt>
                <c:pt idx="2">
                  <c:v>condensation/
mould</c:v>
                </c:pt>
                <c:pt idx="3">
                  <c:v>any damp
problems</c:v>
                </c:pt>
              </c:strCache>
            </c:strRef>
          </c:cat>
          <c:val>
            <c:numRef>
              <c:f>'Fig 2.7'!$P$7:$S$7</c:f>
              <c:numCache>
                <c:formatCode>0.0</c:formatCode>
                <c:ptCount val="4"/>
                <c:pt idx="0">
                  <c:v>2.5893511257516222</c:v>
                </c:pt>
                <c:pt idx="1">
                  <c:v>4.0292151648194094</c:v>
                </c:pt>
                <c:pt idx="2">
                  <c:v>5.8053316058461784</c:v>
                </c:pt>
                <c:pt idx="3">
                  <c:v>8.5154800683301595</c:v>
                </c:pt>
              </c:numCache>
            </c:numRef>
          </c:val>
        </c:ser>
        <c:ser>
          <c:idx val="0"/>
          <c:order val="2"/>
          <c:tx>
            <c:strRef>
              <c:f>'Fig 2.7'!$O$8</c:f>
              <c:strCache>
                <c:ptCount val="1"/>
                <c:pt idx="0">
                  <c:v>local
authority</c:v>
                </c:pt>
              </c:strCache>
            </c:strRef>
          </c:tx>
          <c:spPr>
            <a:solidFill>
              <a:srgbClr val="C5C5C5"/>
            </a:solidFill>
            <a:ln w="3175">
              <a:solidFill>
                <a:srgbClr val="C5C5C5"/>
              </a:solidFill>
              <a:prstDash val="solid"/>
            </a:ln>
          </c:spPr>
          <c:invertIfNegative val="0"/>
          <c:cat>
            <c:strRef>
              <c:f>'Fig 2.7'!$P$4:$S$4</c:f>
              <c:strCache>
                <c:ptCount val="4"/>
                <c:pt idx="0">
                  <c:v>rising
damp</c:v>
                </c:pt>
                <c:pt idx="1">
                  <c:v>penetrating
damp</c:v>
                </c:pt>
                <c:pt idx="2">
                  <c:v>condensation/
mould</c:v>
                </c:pt>
                <c:pt idx="3">
                  <c:v>any damp
problems</c:v>
                </c:pt>
              </c:strCache>
            </c:strRef>
          </c:cat>
          <c:val>
            <c:numRef>
              <c:f>'Fig 2.7'!$P$8:$S$8</c:f>
              <c:numCache>
                <c:formatCode>0.0</c:formatCode>
                <c:ptCount val="4"/>
                <c:pt idx="0">
                  <c:v>0.91443734353450745</c:v>
                </c:pt>
                <c:pt idx="1">
                  <c:v>1.4597888147567675</c:v>
                </c:pt>
                <c:pt idx="2">
                  <c:v>3.948706710717194</c:v>
                </c:pt>
                <c:pt idx="3">
                  <c:v>5.0269638726981318</c:v>
                </c:pt>
              </c:numCache>
            </c:numRef>
          </c:val>
        </c:ser>
        <c:ser>
          <c:idx val="3"/>
          <c:order val="3"/>
          <c:tx>
            <c:strRef>
              <c:f>'Fig 2.7'!$O$9</c:f>
              <c:strCache>
                <c:ptCount val="1"/>
                <c:pt idx="0">
                  <c:v>housing
association</c:v>
                </c:pt>
              </c:strCache>
            </c:strRef>
          </c:tx>
          <c:spPr>
            <a:solidFill>
              <a:srgbClr val="993366"/>
            </a:solidFill>
            <a:ln w="3175">
              <a:solidFill>
                <a:srgbClr val="993366"/>
              </a:solidFill>
              <a:prstDash val="solid"/>
            </a:ln>
          </c:spPr>
          <c:invertIfNegative val="0"/>
          <c:cat>
            <c:strRef>
              <c:f>'Fig 2.7'!$P$4:$S$4</c:f>
              <c:strCache>
                <c:ptCount val="4"/>
                <c:pt idx="0">
                  <c:v>rising
damp</c:v>
                </c:pt>
                <c:pt idx="1">
                  <c:v>penetrating
damp</c:v>
                </c:pt>
                <c:pt idx="2">
                  <c:v>condensation/
mould</c:v>
                </c:pt>
                <c:pt idx="3">
                  <c:v>any damp
problems</c:v>
                </c:pt>
              </c:strCache>
            </c:strRef>
          </c:cat>
          <c:val>
            <c:numRef>
              <c:f>'Fig 2.7'!$P$9:$S$9</c:f>
              <c:numCache>
                <c:formatCode>0.0</c:formatCode>
                <c:ptCount val="4"/>
                <c:pt idx="0">
                  <c:v>0.62465406480738184</c:v>
                </c:pt>
                <c:pt idx="1">
                  <c:v>1.3096163414487354</c:v>
                </c:pt>
                <c:pt idx="2">
                  <c:v>3.2836825389290962</c:v>
                </c:pt>
                <c:pt idx="3">
                  <c:v>4.4668762550083745</c:v>
                </c:pt>
              </c:numCache>
            </c:numRef>
          </c:val>
        </c:ser>
        <c:dLbls>
          <c:showLegendKey val="0"/>
          <c:showVal val="0"/>
          <c:showCatName val="0"/>
          <c:showSerName val="0"/>
          <c:showPercent val="0"/>
          <c:showBubbleSize val="0"/>
        </c:dLbls>
        <c:gapWidth val="40"/>
        <c:axId val="54003968"/>
        <c:axId val="54018048"/>
      </c:barChart>
      <c:catAx>
        <c:axId val="5400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4018048"/>
        <c:crosses val="autoZero"/>
        <c:auto val="1"/>
        <c:lblAlgn val="ctr"/>
        <c:lblOffset val="100"/>
        <c:tickLblSkip val="1"/>
        <c:tickMarkSkip val="1"/>
        <c:noMultiLvlLbl val="0"/>
      </c:catAx>
      <c:valAx>
        <c:axId val="54018048"/>
        <c:scaling>
          <c:orientation val="minMax"/>
          <c:max val="12"/>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1.4189957264957268E-2"/>
              <c:y val="0.305405902777777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4003968"/>
        <c:crosses val="autoZero"/>
        <c:crossBetween val="between"/>
        <c:majorUnit val="2"/>
      </c:valAx>
      <c:spPr>
        <a:noFill/>
        <a:ln w="25400">
          <a:noFill/>
        </a:ln>
      </c:spPr>
    </c:plotArea>
    <c:legend>
      <c:legendPos val="b"/>
      <c:layout>
        <c:manualLayout>
          <c:xMode val="edge"/>
          <c:yMode val="edge"/>
          <c:x val="0.14615341880341881"/>
          <c:y val="6.0987463979589963E-2"/>
          <c:w val="0.81585512820512818"/>
          <c:h val="0.1193381421727878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31992337164758E-2"/>
          <c:y val="8.0997131148787815E-2"/>
          <c:w val="0.89736245210727972"/>
          <c:h val="0.76420888888888894"/>
        </c:manualLayout>
      </c:layout>
      <c:lineChart>
        <c:grouping val="standard"/>
        <c:varyColors val="0"/>
        <c:ser>
          <c:idx val="3"/>
          <c:order val="0"/>
          <c:tx>
            <c:strRef>
              <c:f>'Fig 2.8'!$V$9</c:f>
              <c:strCache>
                <c:ptCount val="1"/>
                <c:pt idx="0">
                  <c:v>housing association</c:v>
                </c:pt>
              </c:strCache>
            </c:strRef>
          </c:tx>
          <c:spPr>
            <a:ln w="25400"/>
          </c:spPr>
          <c:marker>
            <c:symbol val="x"/>
            <c:size val="5"/>
          </c:marker>
          <c:cat>
            <c:numRef>
              <c:f>'Fig 2.8'!$W$4:$AO$4</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2.8'!$W$9:$AO$9</c:f>
              <c:numCache>
                <c:formatCode>0.0</c:formatCode>
                <c:ptCount val="19"/>
                <c:pt idx="0">
                  <c:v>52.639436143794789</c:v>
                </c:pt>
                <c:pt idx="1">
                  <c:v>#N/A</c:v>
                </c:pt>
                <c:pt idx="2">
                  <c:v>#N/A</c:v>
                </c:pt>
                <c:pt idx="3">
                  <c:v>#N/A</c:v>
                </c:pt>
                <c:pt idx="4">
                  <c:v>#N/A</c:v>
                </c:pt>
                <c:pt idx="5">
                  <c:v>55.2</c:v>
                </c:pt>
                <c:pt idx="6">
                  <c:v>#N/A</c:v>
                </c:pt>
                <c:pt idx="7">
                  <c:v>56.309296221332197</c:v>
                </c:pt>
                <c:pt idx="8">
                  <c:v>56.91341735690321</c:v>
                </c:pt>
                <c:pt idx="9">
                  <c:v>58.248826094733367</c:v>
                </c:pt>
                <c:pt idx="10">
                  <c:v>58.904828888726648</c:v>
                </c:pt>
                <c:pt idx="11">
                  <c:v>59.513443591670679</c:v>
                </c:pt>
                <c:pt idx="12">
                  <c:v>60.268677772938098</c:v>
                </c:pt>
                <c:pt idx="13">
                  <c:v>61.919403159457694</c:v>
                </c:pt>
                <c:pt idx="14">
                  <c:v>63.389310474364841</c:v>
                </c:pt>
                <c:pt idx="15">
                  <c:v>64.221085561310431</c:v>
                </c:pt>
                <c:pt idx="16">
                  <c:v>65.233454549729132</c:v>
                </c:pt>
                <c:pt idx="17">
                  <c:v>66.156022910419466</c:v>
                </c:pt>
                <c:pt idx="18">
                  <c:v>67.057848077553942</c:v>
                </c:pt>
              </c:numCache>
            </c:numRef>
          </c:val>
          <c:smooth val="0"/>
        </c:ser>
        <c:ser>
          <c:idx val="2"/>
          <c:order val="1"/>
          <c:tx>
            <c:strRef>
              <c:f>'Fig 2.8'!$V$8</c:f>
              <c:strCache>
                <c:ptCount val="1"/>
                <c:pt idx="0">
                  <c:v>local authority</c:v>
                </c:pt>
              </c:strCache>
            </c:strRef>
          </c:tx>
          <c:spPr>
            <a:ln w="25400">
              <a:solidFill>
                <a:srgbClr val="BCBCBC"/>
              </a:solidFill>
            </a:ln>
          </c:spPr>
          <c:marker>
            <c:symbol val="triangle"/>
            <c:size val="5"/>
          </c:marker>
          <c:dPt>
            <c:idx val="1"/>
            <c:bubble3D val="0"/>
          </c:dPt>
          <c:dPt>
            <c:idx val="2"/>
            <c:bubble3D val="0"/>
          </c:dPt>
          <c:dPt>
            <c:idx val="3"/>
            <c:bubble3D val="0"/>
          </c:dPt>
          <c:dPt>
            <c:idx val="4"/>
            <c:bubble3D val="0"/>
          </c:dPt>
          <c:dPt>
            <c:idx val="6"/>
            <c:bubble3D val="0"/>
          </c:dPt>
          <c:cat>
            <c:numRef>
              <c:f>'Fig 2.8'!$W$4:$AO$4</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2.8'!$W$8:$AO$8</c:f>
              <c:numCache>
                <c:formatCode>0.0</c:formatCode>
                <c:ptCount val="19"/>
                <c:pt idx="0">
                  <c:v>47.595458526877884</c:v>
                </c:pt>
                <c:pt idx="1">
                  <c:v>#N/A</c:v>
                </c:pt>
                <c:pt idx="2">
                  <c:v>#N/A</c:v>
                </c:pt>
                <c:pt idx="3">
                  <c:v>#N/A</c:v>
                </c:pt>
                <c:pt idx="4">
                  <c:v>#N/A</c:v>
                </c:pt>
                <c:pt idx="5">
                  <c:v>49.6</c:v>
                </c:pt>
                <c:pt idx="6">
                  <c:v>#N/A</c:v>
                </c:pt>
                <c:pt idx="7">
                  <c:v>51.934067492812389</c:v>
                </c:pt>
                <c:pt idx="8">
                  <c:v>53.513124434967487</c:v>
                </c:pt>
                <c:pt idx="9">
                  <c:v>54.836227120855348</c:v>
                </c:pt>
                <c:pt idx="10">
                  <c:v>55.788017667458405</c:v>
                </c:pt>
                <c:pt idx="11">
                  <c:v>56.708373055336438</c:v>
                </c:pt>
                <c:pt idx="12">
                  <c:v>57.891499767389227</c:v>
                </c:pt>
                <c:pt idx="13">
                  <c:v>59.367982979221232</c:v>
                </c:pt>
                <c:pt idx="14">
                  <c:v>60.760315349071647</c:v>
                </c:pt>
                <c:pt idx="15">
                  <c:v>62.2513235550297</c:v>
                </c:pt>
                <c:pt idx="16">
                  <c:v>64.135994956738912</c:v>
                </c:pt>
                <c:pt idx="17">
                  <c:v>64.903522753600498</c:v>
                </c:pt>
                <c:pt idx="18">
                  <c:v>65.579255283799512</c:v>
                </c:pt>
              </c:numCache>
            </c:numRef>
          </c:val>
          <c:smooth val="0"/>
        </c:ser>
        <c:ser>
          <c:idx val="0"/>
          <c:order val="2"/>
          <c:tx>
            <c:strRef>
              <c:f>'Fig 2.8'!$V$6</c:f>
              <c:strCache>
                <c:ptCount val="1"/>
                <c:pt idx="0">
                  <c:v>owner occupied</c:v>
                </c:pt>
              </c:strCache>
            </c:strRef>
          </c:tx>
          <c:spPr>
            <a:ln w="25400"/>
          </c:spPr>
          <c:marker>
            <c:symbol val="diamond"/>
            <c:size val="5"/>
          </c:marker>
          <c:dPt>
            <c:idx val="1"/>
            <c:bubble3D val="0"/>
          </c:dPt>
          <c:dPt>
            <c:idx val="2"/>
            <c:bubble3D val="0"/>
          </c:dPt>
          <c:dPt>
            <c:idx val="3"/>
            <c:bubble3D val="0"/>
          </c:dPt>
          <c:dPt>
            <c:idx val="4"/>
            <c:bubble3D val="0"/>
          </c:dPt>
          <c:dPt>
            <c:idx val="6"/>
            <c:bubble3D val="0"/>
          </c:dPt>
          <c:cat>
            <c:numRef>
              <c:f>'Fig 2.8'!$W$4:$AO$4</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2.8'!$W$6:$AO$6</c:f>
              <c:numCache>
                <c:formatCode>0.0</c:formatCode>
                <c:ptCount val="19"/>
                <c:pt idx="0">
                  <c:v>43.777770529648407</c:v>
                </c:pt>
                <c:pt idx="1">
                  <c:v>#N/A</c:v>
                </c:pt>
                <c:pt idx="2">
                  <c:v>#N/A</c:v>
                </c:pt>
                <c:pt idx="3">
                  <c:v>#N/A</c:v>
                </c:pt>
                <c:pt idx="4">
                  <c:v>#N/A</c:v>
                </c:pt>
                <c:pt idx="5">
                  <c:v>44.958788562942544</c:v>
                </c:pt>
                <c:pt idx="6">
                  <c:v>#N/A</c:v>
                </c:pt>
                <c:pt idx="7">
                  <c:v>46.739371799874775</c:v>
                </c:pt>
                <c:pt idx="8">
                  <c:v>47.532980329682474</c:v>
                </c:pt>
                <c:pt idx="9">
                  <c:v>48.072549092227462</c:v>
                </c:pt>
                <c:pt idx="10">
                  <c:v>48.920285799859691</c:v>
                </c:pt>
                <c:pt idx="11">
                  <c:v>50.332718745906966</c:v>
                </c:pt>
                <c:pt idx="12">
                  <c:v>51.534173147725305</c:v>
                </c:pt>
                <c:pt idx="13">
                  <c:v>52.968429819279436</c:v>
                </c:pt>
                <c:pt idx="14">
                  <c:v>54.268452003812747</c:v>
                </c:pt>
                <c:pt idx="15">
                  <c:v>55.572034134091261</c:v>
                </c:pt>
                <c:pt idx="16">
                  <c:v>57.328446080598631</c:v>
                </c:pt>
                <c:pt idx="17">
                  <c:v>58.508145339946971</c:v>
                </c:pt>
                <c:pt idx="18">
                  <c:v>59.680355043058647</c:v>
                </c:pt>
              </c:numCache>
            </c:numRef>
          </c:val>
          <c:smooth val="0"/>
        </c:ser>
        <c:ser>
          <c:idx val="1"/>
          <c:order val="3"/>
          <c:tx>
            <c:strRef>
              <c:f>'Fig 2.8'!$V$7</c:f>
              <c:strCache>
                <c:ptCount val="1"/>
                <c:pt idx="0">
                  <c:v>private rented</c:v>
                </c:pt>
              </c:strCache>
            </c:strRef>
          </c:tx>
          <c:spPr>
            <a:ln w="25400"/>
          </c:spPr>
          <c:marker>
            <c:symbol val="square"/>
            <c:size val="5"/>
          </c:marker>
          <c:dPt>
            <c:idx val="1"/>
            <c:bubble3D val="0"/>
          </c:dPt>
          <c:dPt>
            <c:idx val="2"/>
            <c:bubble3D val="0"/>
          </c:dPt>
          <c:dPt>
            <c:idx val="3"/>
            <c:bubble3D val="0"/>
          </c:dPt>
          <c:dPt>
            <c:idx val="4"/>
            <c:bubble3D val="0"/>
          </c:dPt>
          <c:dPt>
            <c:idx val="6"/>
            <c:bubble3D val="0"/>
          </c:dPt>
          <c:cat>
            <c:numRef>
              <c:f>'Fig 2.8'!$W$4:$AO$4</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2.8'!$W$7:$AO$7</c:f>
              <c:numCache>
                <c:formatCode>0.0</c:formatCode>
                <c:ptCount val="19"/>
                <c:pt idx="0">
                  <c:v>40.363829611766398</c:v>
                </c:pt>
                <c:pt idx="1">
                  <c:v>#N/A</c:v>
                </c:pt>
                <c:pt idx="2">
                  <c:v>#N/A</c:v>
                </c:pt>
                <c:pt idx="3">
                  <c:v>#N/A</c:v>
                </c:pt>
                <c:pt idx="4">
                  <c:v>#N/A</c:v>
                </c:pt>
                <c:pt idx="5">
                  <c:v>42.796114153340284</c:v>
                </c:pt>
                <c:pt idx="6">
                  <c:v>#N/A</c:v>
                </c:pt>
                <c:pt idx="7">
                  <c:v>44.628166450489495</c:v>
                </c:pt>
                <c:pt idx="8">
                  <c:v>45.971759055109949</c:v>
                </c:pt>
                <c:pt idx="9">
                  <c:v>46.383139589228676</c:v>
                </c:pt>
                <c:pt idx="10">
                  <c:v>47.061004196455585</c:v>
                </c:pt>
                <c:pt idx="11">
                  <c:v>49.063804024520124</c:v>
                </c:pt>
                <c:pt idx="12">
                  <c:v>50.429627410438201</c:v>
                </c:pt>
                <c:pt idx="13">
                  <c:v>52.072808705618627</c:v>
                </c:pt>
                <c:pt idx="14">
                  <c:v>53.888620172072756</c:v>
                </c:pt>
                <c:pt idx="15">
                  <c:v>55.230803166519628</c:v>
                </c:pt>
                <c:pt idx="16">
                  <c:v>57.224957081201325</c:v>
                </c:pt>
                <c:pt idx="17">
                  <c:v>58.432884334809231</c:v>
                </c:pt>
                <c:pt idx="18">
                  <c:v>59.73374744505</c:v>
                </c:pt>
              </c:numCache>
            </c:numRef>
          </c:val>
          <c:smooth val="0"/>
        </c:ser>
        <c:dLbls>
          <c:showLegendKey val="0"/>
          <c:showVal val="0"/>
          <c:showCatName val="0"/>
          <c:showSerName val="0"/>
          <c:showPercent val="0"/>
          <c:showBubbleSize val="0"/>
        </c:dLbls>
        <c:marker val="1"/>
        <c:smooth val="0"/>
        <c:axId val="46312832"/>
        <c:axId val="52823168"/>
      </c:lineChart>
      <c:catAx>
        <c:axId val="46312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2823168"/>
        <c:crosses val="autoZero"/>
        <c:auto val="1"/>
        <c:lblAlgn val="ctr"/>
        <c:lblOffset val="100"/>
        <c:tickLblSkip val="1"/>
        <c:tickMarkSkip val="1"/>
        <c:noMultiLvlLbl val="0"/>
      </c:catAx>
      <c:valAx>
        <c:axId val="52823168"/>
        <c:scaling>
          <c:orientation val="minMax"/>
          <c:min val="30"/>
        </c:scaling>
        <c:delete val="0"/>
        <c:axPos val="l"/>
        <c:title>
          <c:tx>
            <c:rich>
              <a:bodyPr/>
              <a:lstStyle/>
              <a:p>
                <a:pPr>
                  <a:defRPr sz="900" b="1" i="0" u="none" strike="noStrike" baseline="0">
                    <a:solidFill>
                      <a:srgbClr val="000000"/>
                    </a:solidFill>
                    <a:latin typeface="Arial"/>
                    <a:ea typeface="Arial"/>
                    <a:cs typeface="Arial"/>
                  </a:defRPr>
                </a:pPr>
                <a:r>
                  <a:rPr lang="en-GB"/>
                  <a:t>mean SAP rating</a:t>
                </a:r>
              </a:p>
            </c:rich>
          </c:tx>
          <c:layout>
            <c:manualLayout>
              <c:xMode val="edge"/>
              <c:yMode val="edge"/>
              <c:x val="8.3056284631087777E-3"/>
              <c:y val="0.23987604353194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6312832"/>
        <c:crosses val="autoZero"/>
        <c:crossBetween val="between"/>
        <c:majorUnit val="10"/>
      </c:valAx>
    </c:plotArea>
    <c:legend>
      <c:legendPos val="r"/>
      <c:layout>
        <c:manualLayout>
          <c:xMode val="edge"/>
          <c:yMode val="edge"/>
          <c:x val="0.71419731800766284"/>
          <c:y val="0.49184999861608253"/>
          <c:w val="0.26456034482758622"/>
          <c:h val="0.2505583333333333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96593196934722"/>
          <c:y val="1.208801530431085E-2"/>
          <c:w val="0.67586946210036991"/>
          <c:h val="0.92059807514186842"/>
        </c:manualLayout>
      </c:layout>
      <c:barChart>
        <c:barDir val="bar"/>
        <c:grouping val="clustered"/>
        <c:varyColors val="0"/>
        <c:ser>
          <c:idx val="1"/>
          <c:order val="0"/>
          <c:spPr>
            <a:solidFill>
              <a:srgbClr val="009999"/>
            </a:solidFill>
            <a:ln>
              <a:noFill/>
            </a:ln>
          </c:spPr>
          <c:invertIfNegative val="0"/>
          <c:dPt>
            <c:idx val="0"/>
            <c:invertIfNegative val="0"/>
            <c:bubble3D val="0"/>
            <c:spPr>
              <a:solidFill>
                <a:srgbClr val="008000"/>
              </a:solidFill>
              <a:ln>
                <a:noFill/>
              </a:ln>
            </c:spPr>
          </c:dPt>
          <c:dPt>
            <c:idx val="1"/>
            <c:invertIfNegative val="0"/>
            <c:bubble3D val="0"/>
            <c:spPr>
              <a:solidFill>
                <a:srgbClr val="008000"/>
              </a:solidFill>
              <a:ln>
                <a:noFill/>
              </a:ln>
            </c:spPr>
          </c:dPt>
          <c:dPt>
            <c:idx val="2"/>
            <c:invertIfNegative val="0"/>
            <c:bubble3D val="0"/>
            <c:spPr>
              <a:solidFill>
                <a:srgbClr val="008000"/>
              </a:solidFill>
              <a:ln>
                <a:noFill/>
              </a:ln>
            </c:spPr>
          </c:dPt>
          <c:dPt>
            <c:idx val="3"/>
            <c:invertIfNegative val="0"/>
            <c:bubble3D val="0"/>
            <c:spPr>
              <a:solidFill>
                <a:srgbClr val="008000"/>
              </a:solidFill>
              <a:ln>
                <a:noFill/>
              </a:ln>
            </c:spPr>
          </c:dPt>
          <c:dPt>
            <c:idx val="4"/>
            <c:invertIfNegative val="0"/>
            <c:bubble3D val="0"/>
            <c:spPr>
              <a:solidFill>
                <a:srgbClr val="99CC00"/>
              </a:solidFill>
              <a:ln>
                <a:noFill/>
              </a:ln>
            </c:spPr>
          </c:dPt>
          <c:dPt>
            <c:idx val="5"/>
            <c:invertIfNegative val="0"/>
            <c:bubble3D val="0"/>
            <c:spPr>
              <a:solidFill>
                <a:srgbClr val="99CC00"/>
              </a:solidFill>
              <a:ln>
                <a:noFill/>
              </a:ln>
            </c:spPr>
          </c:dPt>
          <c:dPt>
            <c:idx val="6"/>
            <c:invertIfNegative val="0"/>
            <c:bubble3D val="0"/>
            <c:spPr>
              <a:solidFill>
                <a:srgbClr val="99CC00"/>
              </a:solidFill>
              <a:ln>
                <a:noFill/>
              </a:ln>
            </c:spPr>
          </c:dPt>
          <c:dPt>
            <c:idx val="7"/>
            <c:invertIfNegative val="0"/>
            <c:bubble3D val="0"/>
            <c:spPr>
              <a:solidFill>
                <a:srgbClr val="99CC00"/>
              </a:solidFill>
              <a:ln>
                <a:noFill/>
              </a:ln>
            </c:spPr>
          </c:dPt>
          <c:dPt>
            <c:idx val="8"/>
            <c:invertIfNegative val="0"/>
            <c:bubble3D val="0"/>
            <c:spPr>
              <a:solidFill>
                <a:srgbClr val="FFFF00"/>
              </a:solidFill>
              <a:ln>
                <a:noFill/>
              </a:ln>
            </c:spPr>
          </c:dPt>
          <c:dPt>
            <c:idx val="9"/>
            <c:invertIfNegative val="0"/>
            <c:bubble3D val="0"/>
            <c:spPr>
              <a:solidFill>
                <a:srgbClr val="FFFF00"/>
              </a:solidFill>
              <a:ln>
                <a:noFill/>
              </a:ln>
            </c:spPr>
          </c:dPt>
          <c:dPt>
            <c:idx val="10"/>
            <c:invertIfNegative val="0"/>
            <c:bubble3D val="0"/>
            <c:spPr>
              <a:solidFill>
                <a:srgbClr val="FFFF00"/>
              </a:solidFill>
              <a:ln>
                <a:noFill/>
              </a:ln>
            </c:spPr>
          </c:dPt>
          <c:dPt>
            <c:idx val="11"/>
            <c:invertIfNegative val="0"/>
            <c:bubble3D val="0"/>
            <c:spPr>
              <a:solidFill>
                <a:srgbClr val="FFFF00"/>
              </a:solidFill>
              <a:ln>
                <a:noFill/>
              </a:ln>
            </c:spPr>
          </c:dPt>
          <c:dPt>
            <c:idx val="12"/>
            <c:invertIfNegative val="0"/>
            <c:bubble3D val="0"/>
            <c:spPr>
              <a:solidFill>
                <a:srgbClr val="FFAA00"/>
              </a:solidFill>
              <a:ln>
                <a:noFill/>
              </a:ln>
            </c:spPr>
          </c:dPt>
          <c:dPt>
            <c:idx val="13"/>
            <c:invertIfNegative val="0"/>
            <c:bubble3D val="0"/>
            <c:spPr>
              <a:solidFill>
                <a:srgbClr val="FFAA00"/>
              </a:solidFill>
              <a:ln>
                <a:noFill/>
              </a:ln>
            </c:spPr>
          </c:dPt>
          <c:dPt>
            <c:idx val="14"/>
            <c:invertIfNegative val="0"/>
            <c:bubble3D val="0"/>
            <c:spPr>
              <a:solidFill>
                <a:srgbClr val="FFAA00"/>
              </a:solidFill>
              <a:ln>
                <a:noFill/>
              </a:ln>
            </c:spPr>
          </c:dPt>
          <c:dPt>
            <c:idx val="15"/>
            <c:invertIfNegative val="0"/>
            <c:bubble3D val="0"/>
            <c:spPr>
              <a:solidFill>
                <a:srgbClr val="FFAA00"/>
              </a:solidFill>
              <a:ln>
                <a:noFill/>
              </a:ln>
            </c:spPr>
          </c:dPt>
          <c:dPt>
            <c:idx val="16"/>
            <c:invertIfNegative val="0"/>
            <c:bubble3D val="0"/>
            <c:spPr>
              <a:solidFill>
                <a:srgbClr val="FF3B3B"/>
              </a:solidFill>
              <a:ln>
                <a:noFill/>
              </a:ln>
            </c:spPr>
          </c:dPt>
          <c:dPt>
            <c:idx val="17"/>
            <c:invertIfNegative val="0"/>
            <c:bubble3D val="0"/>
            <c:spPr>
              <a:solidFill>
                <a:srgbClr val="FF3B3B"/>
              </a:solidFill>
              <a:ln>
                <a:noFill/>
              </a:ln>
            </c:spPr>
          </c:dPt>
          <c:dPt>
            <c:idx val="18"/>
            <c:invertIfNegative val="0"/>
            <c:bubble3D val="0"/>
            <c:spPr>
              <a:solidFill>
                <a:srgbClr val="FF3B3B"/>
              </a:solidFill>
              <a:ln>
                <a:noFill/>
              </a:ln>
            </c:spPr>
          </c:dPt>
          <c:dPt>
            <c:idx val="19"/>
            <c:invertIfNegative val="0"/>
            <c:bubble3D val="0"/>
            <c:spPr>
              <a:solidFill>
                <a:srgbClr val="FF3B3B"/>
              </a:solidFill>
              <a:ln>
                <a:noFill/>
              </a:ln>
            </c:spPr>
          </c:dPt>
          <c:dPt>
            <c:idx val="20"/>
            <c:invertIfNegative val="0"/>
            <c:bubble3D val="0"/>
            <c:spPr>
              <a:solidFill>
                <a:srgbClr val="800000"/>
              </a:solidFill>
              <a:ln>
                <a:noFill/>
              </a:ln>
            </c:spPr>
          </c:dPt>
          <c:dPt>
            <c:idx val="21"/>
            <c:invertIfNegative val="0"/>
            <c:bubble3D val="0"/>
            <c:spPr>
              <a:solidFill>
                <a:srgbClr val="800000"/>
              </a:solidFill>
              <a:ln>
                <a:noFill/>
              </a:ln>
            </c:spPr>
          </c:dPt>
          <c:dPt>
            <c:idx val="22"/>
            <c:invertIfNegative val="0"/>
            <c:bubble3D val="0"/>
            <c:spPr>
              <a:solidFill>
                <a:srgbClr val="800000"/>
              </a:solidFill>
              <a:ln>
                <a:noFill/>
              </a:ln>
            </c:spPr>
          </c:dPt>
          <c:dPt>
            <c:idx val="23"/>
            <c:invertIfNegative val="0"/>
            <c:bubble3D val="0"/>
            <c:spPr>
              <a:solidFill>
                <a:srgbClr val="800000"/>
              </a:solidFill>
              <a:ln>
                <a:noFill/>
              </a:ln>
            </c:spPr>
          </c:dPt>
          <c:cat>
            <c:multiLvlStrRef>
              <c:f>'Fig 2.9'!$P$4:$AM$5</c:f>
              <c:multiLvlStrCache>
                <c:ptCount val="24"/>
                <c:lvl>
                  <c:pt idx="0">
                    <c:v>owner occupied</c:v>
                  </c:pt>
                  <c:pt idx="1">
                    <c:v>private rented</c:v>
                  </c:pt>
                  <c:pt idx="2">
                    <c:v>local authority</c:v>
                  </c:pt>
                  <c:pt idx="3">
                    <c:v>housing association</c:v>
                  </c:pt>
                  <c:pt idx="4">
                    <c:v>owner occupied</c:v>
                  </c:pt>
                  <c:pt idx="5">
                    <c:v>private rented</c:v>
                  </c:pt>
                  <c:pt idx="6">
                    <c:v>local authority</c:v>
                  </c:pt>
                  <c:pt idx="7">
                    <c:v>housing association</c:v>
                  </c:pt>
                  <c:pt idx="8">
                    <c:v>owner occupied</c:v>
                  </c:pt>
                  <c:pt idx="9">
                    <c:v>private rented</c:v>
                  </c:pt>
                  <c:pt idx="10">
                    <c:v>local authority</c:v>
                  </c:pt>
                  <c:pt idx="11">
                    <c:v>housing association</c:v>
                  </c:pt>
                  <c:pt idx="12">
                    <c:v>owner occupied</c:v>
                  </c:pt>
                  <c:pt idx="13">
                    <c:v>private rented</c:v>
                  </c:pt>
                  <c:pt idx="14">
                    <c:v>local authority</c:v>
                  </c:pt>
                  <c:pt idx="15">
                    <c:v>housing association</c:v>
                  </c:pt>
                  <c:pt idx="16">
                    <c:v>owner occupied</c:v>
                  </c:pt>
                  <c:pt idx="17">
                    <c:v>private rented</c:v>
                  </c:pt>
                  <c:pt idx="18">
                    <c:v>local authority</c:v>
                  </c:pt>
                  <c:pt idx="19">
                    <c:v>housing association</c:v>
                  </c:pt>
                  <c:pt idx="20">
                    <c:v>owner occupied</c:v>
                  </c:pt>
                  <c:pt idx="21">
                    <c:v>private rented</c:v>
                  </c:pt>
                  <c:pt idx="22">
                    <c:v>local authority</c:v>
                  </c:pt>
                  <c:pt idx="23">
                    <c:v>housing association</c:v>
                  </c:pt>
                </c:lvl>
                <c:lvl>
                  <c:pt idx="0">
                    <c:v>.</c:v>
                  </c:pt>
                  <c:pt idx="4">
                    <c:v>.</c:v>
                  </c:pt>
                  <c:pt idx="8">
                    <c:v>.</c:v>
                  </c:pt>
                  <c:pt idx="12">
                    <c:v>.</c:v>
                  </c:pt>
                  <c:pt idx="16">
                    <c:v>.</c:v>
                  </c:pt>
                  <c:pt idx="20">
                    <c:v>.</c:v>
                  </c:pt>
                </c:lvl>
              </c:multiLvlStrCache>
            </c:multiLvlStrRef>
          </c:cat>
          <c:val>
            <c:numRef>
              <c:f>'Fig 2.9'!$P$7:$AM$7</c:f>
              <c:numCache>
                <c:formatCode>#,##0.0</c:formatCode>
                <c:ptCount val="24"/>
                <c:pt idx="0">
                  <c:v>0.89433341042831527</c:v>
                </c:pt>
                <c:pt idx="1">
                  <c:v>1.443339120764991</c:v>
                </c:pt>
                <c:pt idx="2">
                  <c:v>1.306032809221072</c:v>
                </c:pt>
                <c:pt idx="3">
                  <c:v>3.2879630233951822</c:v>
                </c:pt>
                <c:pt idx="4">
                  <c:v>20.013513871573743</c:v>
                </c:pt>
                <c:pt idx="5">
                  <c:v>23.849879093383951</c:v>
                </c:pt>
                <c:pt idx="6">
                  <c:v>41.238230102829512</c:v>
                </c:pt>
                <c:pt idx="7">
                  <c:v>46.208338383739921</c:v>
                </c:pt>
                <c:pt idx="8">
                  <c:v>53.674838576593977</c:v>
                </c:pt>
                <c:pt idx="9">
                  <c:v>48.944471254299039</c:v>
                </c:pt>
                <c:pt idx="10">
                  <c:v>47.779113002922699</c:v>
                </c:pt>
                <c:pt idx="11">
                  <c:v>42.031263641395405</c:v>
                </c:pt>
                <c:pt idx="12">
                  <c:v>19.335929624863709</c:v>
                </c:pt>
                <c:pt idx="13">
                  <c:v>18.262887526248921</c:v>
                </c:pt>
                <c:pt idx="14">
                  <c:v>8.3579072985867704</c:v>
                </c:pt>
                <c:pt idx="15">
                  <c:v>6.9025566782762571</c:v>
                </c:pt>
                <c:pt idx="16">
                  <c:v>4.8341264087086238</c:v>
                </c:pt>
                <c:pt idx="17">
                  <c:v>5.3700721593064911</c:v>
                </c:pt>
                <c:pt idx="18">
                  <c:v>0.93444587097834486</c:v>
                </c:pt>
                <c:pt idx="19">
                  <c:v>1.1528065144735484</c:v>
                </c:pt>
                <c:pt idx="20">
                  <c:v>1.2472581078316416</c:v>
                </c:pt>
                <c:pt idx="21">
                  <c:v>2.1293508459966204</c:v>
                </c:pt>
                <c:pt idx="22">
                  <c:v>0.38427091546158937</c:v>
                </c:pt>
                <c:pt idx="23">
                  <c:v>0.41707175871968633</c:v>
                </c:pt>
              </c:numCache>
            </c:numRef>
          </c:val>
        </c:ser>
        <c:dLbls>
          <c:showLegendKey val="0"/>
          <c:showVal val="0"/>
          <c:showCatName val="0"/>
          <c:showSerName val="0"/>
          <c:showPercent val="0"/>
          <c:showBubbleSize val="0"/>
        </c:dLbls>
        <c:gapWidth val="40"/>
        <c:axId val="53906816"/>
        <c:axId val="53912704"/>
      </c:barChart>
      <c:catAx>
        <c:axId val="53906816"/>
        <c:scaling>
          <c:orientation val="maxMin"/>
        </c:scaling>
        <c:delete val="0"/>
        <c:axPos val="l"/>
        <c:numFmt formatCode="General" sourceLinked="1"/>
        <c:majorTickMark val="out"/>
        <c:minorTickMark val="none"/>
        <c:tickLblPos val="nextTo"/>
        <c:crossAx val="53912704"/>
        <c:crosses val="autoZero"/>
        <c:auto val="1"/>
        <c:lblAlgn val="ctr"/>
        <c:lblOffset val="100"/>
        <c:noMultiLvlLbl val="0"/>
      </c:catAx>
      <c:valAx>
        <c:axId val="53912704"/>
        <c:scaling>
          <c:orientation val="minMax"/>
        </c:scaling>
        <c:delete val="0"/>
        <c:axPos val="b"/>
        <c:title>
          <c:tx>
            <c:rich>
              <a:bodyPr/>
              <a:lstStyle/>
              <a:p>
                <a:pPr>
                  <a:defRPr/>
                </a:pPr>
                <a:r>
                  <a:rPr lang="en-GB"/>
                  <a:t>percentage</a:t>
                </a:r>
              </a:p>
            </c:rich>
          </c:tx>
          <c:overlay val="0"/>
        </c:title>
        <c:numFmt formatCode="#,##0" sourceLinked="0"/>
        <c:majorTickMark val="out"/>
        <c:minorTickMark val="none"/>
        <c:tickLblPos val="nextTo"/>
        <c:crossAx val="53906816"/>
        <c:crosses val="max"/>
        <c:crossBetween val="between"/>
        <c:majorUnit val="10"/>
      </c:valAx>
    </c:plotArea>
    <c:plotVisOnly val="1"/>
    <c:dispBlanksAs val="gap"/>
    <c:showDLblsOverMax val="0"/>
  </c:chart>
  <c:spPr>
    <a:noFill/>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35339506172836E-2"/>
          <c:y val="4.145077720207254E-2"/>
          <c:w val="0.89246466049382711"/>
          <c:h val="0.84709805555555551"/>
        </c:manualLayout>
      </c:layout>
      <c:lineChart>
        <c:grouping val="standard"/>
        <c:varyColors val="0"/>
        <c:ser>
          <c:idx val="4"/>
          <c:order val="0"/>
          <c:tx>
            <c:strRef>
              <c:f>'Fig 2.10'!$B$44</c:f>
              <c:strCache>
                <c:ptCount val="1"/>
                <c:pt idx="0">
                  <c:v>condensing-combination boiler</c:v>
                </c:pt>
              </c:strCache>
            </c:strRef>
          </c:tx>
          <c:spPr>
            <a:ln w="25400">
              <a:solidFill>
                <a:srgbClr val="FFDC5D"/>
              </a:solidFill>
              <a:prstDash val="solid"/>
            </a:ln>
          </c:spPr>
          <c:marker>
            <c:symbol val="triangle"/>
            <c:size val="5"/>
            <c:spPr>
              <a:solidFill>
                <a:srgbClr val="FFDC5D"/>
              </a:solidFill>
              <a:ln>
                <a:solidFill>
                  <a:srgbClr val="FFDC5D"/>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numRef>
              <c:f>'Fig 2.10'!$C$38:$U$38</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2.10'!$C$44:$U$44</c:f>
              <c:numCache>
                <c:formatCode>0.0</c:formatCode>
                <c:ptCount val="19"/>
                <c:pt idx="0">
                  <c:v>0</c:v>
                </c:pt>
                <c:pt idx="1">
                  <c:v>0.30099999999999999</c:v>
                </c:pt>
                <c:pt idx="2">
                  <c:v>0.60199999999999998</c:v>
                </c:pt>
                <c:pt idx="3">
                  <c:v>0.90300000000000002</c:v>
                </c:pt>
                <c:pt idx="4">
                  <c:v>1.204</c:v>
                </c:pt>
                <c:pt idx="5">
                  <c:v>1.5049999999999999</c:v>
                </c:pt>
                <c:pt idx="6">
                  <c:v>1.6194730559033208</c:v>
                </c:pt>
                <c:pt idx="7">
                  <c:v>1.7339461118066417</c:v>
                </c:pt>
                <c:pt idx="8">
                  <c:v>1.9308983198067056</c:v>
                </c:pt>
                <c:pt idx="9">
                  <c:v>3.3390623181475827</c:v>
                </c:pt>
                <c:pt idx="10">
                  <c:v>5.8978668831390308</c:v>
                </c:pt>
                <c:pt idx="11">
                  <c:v>8.2770700314007293</c:v>
                </c:pt>
                <c:pt idx="12">
                  <c:v>12.469896891993194</c:v>
                </c:pt>
                <c:pt idx="13">
                  <c:v>18.184257517160102</c:v>
                </c:pt>
                <c:pt idx="14">
                  <c:v>23.735867978660679</c:v>
                </c:pt>
                <c:pt idx="15">
                  <c:v>28.26810417796499</c:v>
                </c:pt>
                <c:pt idx="16">
                  <c:v>31.644959170739593</c:v>
                </c:pt>
                <c:pt idx="17">
                  <c:v>35.225768230981458</c:v>
                </c:pt>
                <c:pt idx="18">
                  <c:v>38.977369812635985</c:v>
                </c:pt>
              </c:numCache>
            </c:numRef>
          </c:val>
          <c:smooth val="0"/>
        </c:ser>
        <c:ser>
          <c:idx val="0"/>
          <c:order val="1"/>
          <c:tx>
            <c:strRef>
              <c:f>'Fig 2.10'!$B$40</c:f>
              <c:strCache>
                <c:ptCount val="1"/>
                <c:pt idx="0">
                  <c:v>standard boiler</c:v>
                </c:pt>
              </c:strCache>
            </c:strRef>
          </c:tx>
          <c:spPr>
            <a:ln w="25400">
              <a:solidFill>
                <a:srgbClr val="009999"/>
              </a:solidFill>
              <a:prstDash val="solid"/>
            </a:ln>
          </c:spPr>
          <c:marker>
            <c:symbol val="triangle"/>
            <c:size val="5"/>
            <c:spPr>
              <a:solidFill>
                <a:srgbClr val="009999"/>
              </a:solidFill>
              <a:ln>
                <a:solidFill>
                  <a:srgbClr val="009999"/>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numRef>
              <c:f>'Fig 2.10'!$C$38:$U$38</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2.10'!$C$40:$U$40</c:f>
              <c:numCache>
                <c:formatCode>0.0</c:formatCode>
                <c:ptCount val="19"/>
                <c:pt idx="0">
                  <c:v>51.375522873663499</c:v>
                </c:pt>
                <c:pt idx="1">
                  <c:v>50.880418298930799</c:v>
                </c:pt>
                <c:pt idx="2">
                  <c:v>50.385313724198099</c:v>
                </c:pt>
                <c:pt idx="3">
                  <c:v>49.890209149465399</c:v>
                </c:pt>
                <c:pt idx="4">
                  <c:v>49.395104574732699</c:v>
                </c:pt>
                <c:pt idx="5">
                  <c:v>48.9</c:v>
                </c:pt>
                <c:pt idx="6">
                  <c:v>46.888830178792119</c:v>
                </c:pt>
                <c:pt idx="7">
                  <c:v>44.877660357584233</c:v>
                </c:pt>
                <c:pt idx="8">
                  <c:v>44.580475434076888</c:v>
                </c:pt>
                <c:pt idx="9">
                  <c:v>43.270690974335267</c:v>
                </c:pt>
                <c:pt idx="10">
                  <c:v>40.992430288849626</c:v>
                </c:pt>
                <c:pt idx="11">
                  <c:v>39.577024175294262</c:v>
                </c:pt>
                <c:pt idx="12">
                  <c:v>36.297124589433622</c:v>
                </c:pt>
                <c:pt idx="13">
                  <c:v>32.69891090535463</c:v>
                </c:pt>
                <c:pt idx="14">
                  <c:v>29.248904717393184</c:v>
                </c:pt>
                <c:pt idx="15">
                  <c:v>26.107903880348857</c:v>
                </c:pt>
                <c:pt idx="16">
                  <c:v>24.251511977190574</c:v>
                </c:pt>
                <c:pt idx="17">
                  <c:v>22.612744138254318</c:v>
                </c:pt>
                <c:pt idx="18">
                  <c:v>20.026673283427737</c:v>
                </c:pt>
              </c:numCache>
            </c:numRef>
          </c:val>
          <c:smooth val="0"/>
        </c:ser>
        <c:ser>
          <c:idx val="3"/>
          <c:order val="2"/>
          <c:tx>
            <c:strRef>
              <c:f>'Fig 2.10'!$B$43</c:f>
              <c:strCache>
                <c:ptCount val="1"/>
                <c:pt idx="0">
                  <c:v>condensing boiler</c:v>
                </c:pt>
              </c:strCache>
            </c:strRef>
          </c:tx>
          <c:spPr>
            <a:ln w="25400">
              <a:solidFill>
                <a:srgbClr val="993366"/>
              </a:solidFill>
              <a:prstDash val="solid"/>
            </a:ln>
          </c:spPr>
          <c:marker>
            <c:symbol val="none"/>
          </c:marker>
          <c:dPt>
            <c:idx val="1"/>
            <c:bubble3D val="0"/>
          </c:dPt>
          <c:dPt>
            <c:idx val="2"/>
            <c:bubble3D val="0"/>
          </c:dPt>
          <c:dPt>
            <c:idx val="3"/>
            <c:bubble3D val="0"/>
          </c:dPt>
          <c:dPt>
            <c:idx val="4"/>
            <c:bubble3D val="0"/>
          </c:dPt>
          <c:dPt>
            <c:idx val="6"/>
            <c:bubble3D val="0"/>
          </c:dPt>
          <c:cat>
            <c:numRef>
              <c:f>'Fig 2.10'!$C$38:$U$38</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2.10'!$C$43:$U$43</c:f>
              <c:numCache>
                <c:formatCode>0.0</c:formatCode>
                <c:ptCount val="19"/>
                <c:pt idx="0">
                  <c:v>0</c:v>
                </c:pt>
                <c:pt idx="1">
                  <c:v>0.14679999999999999</c:v>
                </c:pt>
                <c:pt idx="2">
                  <c:v>0.29359999999999997</c:v>
                </c:pt>
                <c:pt idx="3">
                  <c:v>0.44039999999999996</c:v>
                </c:pt>
                <c:pt idx="4">
                  <c:v>0.58719999999999994</c:v>
                </c:pt>
                <c:pt idx="5">
                  <c:v>0.73399999999999999</c:v>
                </c:pt>
                <c:pt idx="6">
                  <c:v>0.72471269978995068</c:v>
                </c:pt>
                <c:pt idx="7">
                  <c:v>0.71542539957990137</c:v>
                </c:pt>
                <c:pt idx="8">
                  <c:v>0.93600398537013452</c:v>
                </c:pt>
                <c:pt idx="9">
                  <c:v>1.3785144934439586</c:v>
                </c:pt>
                <c:pt idx="10">
                  <c:v>2.0913549760220476</c:v>
                </c:pt>
                <c:pt idx="11">
                  <c:v>3.1469367106862753</c:v>
                </c:pt>
                <c:pt idx="12">
                  <c:v>4.2646927763062576</c:v>
                </c:pt>
                <c:pt idx="13">
                  <c:v>5.959614945319629</c:v>
                </c:pt>
                <c:pt idx="14">
                  <c:v>7.9323588305520039</c:v>
                </c:pt>
                <c:pt idx="15">
                  <c:v>9.6107345740160124</c:v>
                </c:pt>
                <c:pt idx="16">
                  <c:v>11.876698688183355</c:v>
                </c:pt>
                <c:pt idx="17">
                  <c:v>13.454801178354606</c:v>
                </c:pt>
                <c:pt idx="18">
                  <c:v>14.499897757690698</c:v>
                </c:pt>
              </c:numCache>
            </c:numRef>
          </c:val>
          <c:smooth val="0"/>
        </c:ser>
        <c:ser>
          <c:idx val="2"/>
          <c:order val="3"/>
          <c:tx>
            <c:strRef>
              <c:f>'Fig 2.10'!$B$42</c:f>
              <c:strCache>
                <c:ptCount val="1"/>
                <c:pt idx="0">
                  <c:v>combination boiler</c:v>
                </c:pt>
              </c:strCache>
            </c:strRef>
          </c:tx>
          <c:spPr>
            <a:ln w="25400">
              <a:solidFill>
                <a:srgbClr val="C5C5C5"/>
              </a:solidFill>
              <a:prstDash val="solid"/>
            </a:ln>
          </c:spPr>
          <c:marker>
            <c:symbol val="square"/>
            <c:size val="5"/>
            <c:spPr>
              <a:solidFill>
                <a:srgbClr val="C5C5C5"/>
              </a:solidFill>
              <a:ln>
                <a:solidFill>
                  <a:srgbClr val="C5C5C5"/>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numRef>
              <c:f>'Fig 2.10'!$C$38:$U$38</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2.10'!$C$42:$U$42</c:f>
              <c:numCache>
                <c:formatCode>0.0</c:formatCode>
                <c:ptCount val="19"/>
                <c:pt idx="0">
                  <c:v>13.817073638512221</c:v>
                </c:pt>
                <c:pt idx="1">
                  <c:v>15.245258910809778</c:v>
                </c:pt>
                <c:pt idx="2">
                  <c:v>16.673444183107332</c:v>
                </c:pt>
                <c:pt idx="3">
                  <c:v>18.101629455404886</c:v>
                </c:pt>
                <c:pt idx="4">
                  <c:v>19.529814727702441</c:v>
                </c:pt>
                <c:pt idx="5">
                  <c:v>20.957999999999998</c:v>
                </c:pt>
                <c:pt idx="6">
                  <c:v>23.260420462603776</c:v>
                </c:pt>
                <c:pt idx="7">
                  <c:v>25.562840925207553</c:v>
                </c:pt>
                <c:pt idx="8">
                  <c:v>27.456190933542047</c:v>
                </c:pt>
                <c:pt idx="9">
                  <c:v>28.711240112106598</c:v>
                </c:pt>
                <c:pt idx="10">
                  <c:v>28.706868677221969</c:v>
                </c:pt>
                <c:pt idx="11">
                  <c:v>28.332782384044329</c:v>
                </c:pt>
                <c:pt idx="12">
                  <c:v>27.346958762103153</c:v>
                </c:pt>
                <c:pt idx="13">
                  <c:v>24.615931677249559</c:v>
                </c:pt>
                <c:pt idx="14">
                  <c:v>21.579114415292796</c:v>
                </c:pt>
                <c:pt idx="15">
                  <c:v>19.405967441529388</c:v>
                </c:pt>
                <c:pt idx="16">
                  <c:v>16.814588754264999</c:v>
                </c:pt>
                <c:pt idx="17">
                  <c:v>14.128743192343659</c:v>
                </c:pt>
                <c:pt idx="18">
                  <c:v>12.827886207968147</c:v>
                </c:pt>
              </c:numCache>
            </c:numRef>
          </c:val>
          <c:smooth val="0"/>
        </c:ser>
        <c:ser>
          <c:idx val="5"/>
          <c:order val="4"/>
          <c:tx>
            <c:strRef>
              <c:f>'Fig 2.10'!$B$45</c:f>
              <c:strCache>
                <c:ptCount val="1"/>
                <c:pt idx="0">
                  <c:v>no boiler</c:v>
                </c:pt>
              </c:strCache>
            </c:strRef>
          </c:tx>
          <c:spPr>
            <a:ln w="25400">
              <a:solidFill>
                <a:srgbClr val="800000"/>
              </a:solidFill>
              <a:prstDash val="solid"/>
            </a:ln>
          </c:spPr>
          <c:marker>
            <c:symbol val="diamond"/>
            <c:size val="5"/>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numRef>
              <c:f>'Fig 2.10'!$C$38:$U$38</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2.10'!$C$45:$U$45</c:f>
              <c:numCache>
                <c:formatCode>0.0</c:formatCode>
                <c:ptCount val="19"/>
                <c:pt idx="0">
                  <c:v>21.170184620014812</c:v>
                </c:pt>
                <c:pt idx="1">
                  <c:v>19.906547696011849</c:v>
                </c:pt>
                <c:pt idx="2">
                  <c:v>18.642910772008886</c:v>
                </c:pt>
                <c:pt idx="3">
                  <c:v>17.379273848005923</c:v>
                </c:pt>
                <c:pt idx="4">
                  <c:v>16.11563692400296</c:v>
                </c:pt>
                <c:pt idx="5">
                  <c:v>14.852</c:v>
                </c:pt>
                <c:pt idx="6">
                  <c:v>14.975904228732814</c:v>
                </c:pt>
                <c:pt idx="7">
                  <c:v>15.099808457465627</c:v>
                </c:pt>
                <c:pt idx="8">
                  <c:v>13.952362760108489</c:v>
                </c:pt>
                <c:pt idx="9">
                  <c:v>13.286059835026357</c:v>
                </c:pt>
                <c:pt idx="10">
                  <c:v>12.621721364594489</c:v>
                </c:pt>
                <c:pt idx="11">
                  <c:v>11.905827105578334</c:v>
                </c:pt>
                <c:pt idx="12">
                  <c:v>12.033005569665132</c:v>
                </c:pt>
                <c:pt idx="13">
                  <c:v>11.948565411540397</c:v>
                </c:pt>
                <c:pt idx="14">
                  <c:v>11.776255233513274</c:v>
                </c:pt>
                <c:pt idx="15">
                  <c:v>11.542594007068612</c:v>
                </c:pt>
                <c:pt idx="16">
                  <c:v>11.228308533758723</c:v>
                </c:pt>
                <c:pt idx="17">
                  <c:v>11.155807307207368</c:v>
                </c:pt>
                <c:pt idx="18">
                  <c:v>10.483604197364473</c:v>
                </c:pt>
              </c:numCache>
            </c:numRef>
          </c:val>
          <c:smooth val="0"/>
        </c:ser>
        <c:ser>
          <c:idx val="1"/>
          <c:order val="5"/>
          <c:tx>
            <c:strRef>
              <c:f>'Fig 2.10'!$B$41</c:f>
              <c:strCache>
                <c:ptCount val="1"/>
                <c:pt idx="0">
                  <c:v>back boiler</c:v>
                </c:pt>
              </c:strCache>
            </c:strRef>
          </c:tx>
          <c:spPr>
            <a:ln w="25400">
              <a:solidFill>
                <a:srgbClr val="333366"/>
              </a:solidFill>
              <a:prstDash val="solid"/>
            </a:ln>
          </c:spPr>
          <c:marker>
            <c:symbol val="circle"/>
            <c:size val="5"/>
            <c:spPr>
              <a:solidFill>
                <a:srgbClr val="333366"/>
              </a:solidFill>
              <a:ln>
                <a:solidFill>
                  <a:srgbClr val="333366"/>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numRef>
              <c:f>'Fig 2.10'!$C$38:$U$38</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2.10'!$C$41:$U$41</c:f>
              <c:numCache>
                <c:formatCode>0.0</c:formatCode>
                <c:ptCount val="19"/>
                <c:pt idx="0">
                  <c:v>13.637218867809473</c:v>
                </c:pt>
                <c:pt idx="1">
                  <c:v>13.519575094247578</c:v>
                </c:pt>
                <c:pt idx="2">
                  <c:v>13.401931320685684</c:v>
                </c:pt>
                <c:pt idx="3">
                  <c:v>13.284287547123789</c:v>
                </c:pt>
                <c:pt idx="4">
                  <c:v>13.166643773561894</c:v>
                </c:pt>
                <c:pt idx="5">
                  <c:v>13.048999999999999</c:v>
                </c:pt>
                <c:pt idx="6">
                  <c:v>12.529659374178021</c:v>
                </c:pt>
                <c:pt idx="7">
                  <c:v>12.010318748356044</c:v>
                </c:pt>
                <c:pt idx="8">
                  <c:v>11.14406856709574</c:v>
                </c:pt>
                <c:pt idx="9">
                  <c:v>10.014432266940238</c:v>
                </c:pt>
                <c:pt idx="10">
                  <c:v>9.6897578101728374</c:v>
                </c:pt>
                <c:pt idx="11">
                  <c:v>8.7603595929960711</c:v>
                </c:pt>
                <c:pt idx="12">
                  <c:v>7.5883214104986036</c:v>
                </c:pt>
                <c:pt idx="13">
                  <c:v>6.5927195433759715</c:v>
                </c:pt>
                <c:pt idx="14">
                  <c:v>5.7274988245883947</c:v>
                </c:pt>
                <c:pt idx="15">
                  <c:v>5.0646959190723182</c:v>
                </c:pt>
                <c:pt idx="16">
                  <c:v>4.1839328758629843</c:v>
                </c:pt>
                <c:pt idx="17">
                  <c:v>3.4221359528585915</c:v>
                </c:pt>
                <c:pt idx="18">
                  <c:v>3.184568740912586</c:v>
                </c:pt>
              </c:numCache>
            </c:numRef>
          </c:val>
          <c:smooth val="0"/>
        </c:ser>
        <c:dLbls>
          <c:showLegendKey val="0"/>
          <c:showVal val="0"/>
          <c:showCatName val="0"/>
          <c:showSerName val="0"/>
          <c:showPercent val="0"/>
          <c:showBubbleSize val="0"/>
        </c:dLbls>
        <c:marker val="1"/>
        <c:smooth val="0"/>
        <c:axId val="56589312"/>
        <c:axId val="56620160"/>
      </c:lineChart>
      <c:catAx>
        <c:axId val="56589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6620160"/>
        <c:crosses val="autoZero"/>
        <c:auto val="1"/>
        <c:lblAlgn val="ctr"/>
        <c:lblOffset val="100"/>
        <c:tickLblSkip val="1"/>
        <c:tickMarkSkip val="1"/>
        <c:noMultiLvlLbl val="0"/>
      </c:catAx>
      <c:valAx>
        <c:axId val="56620160"/>
        <c:scaling>
          <c:orientation val="minMax"/>
          <c:max val="70"/>
          <c:min val="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2.4806149231346081E-2"/>
              <c:y val="0.293670868861599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6589312"/>
        <c:crosses val="autoZero"/>
        <c:crossBetween val="between"/>
      </c:valAx>
      <c:spPr>
        <a:noFill/>
        <a:ln w="25400">
          <a:noFill/>
        </a:ln>
      </c:spPr>
    </c:plotArea>
    <c:legend>
      <c:legendPos val="tr"/>
      <c:layout>
        <c:manualLayout>
          <c:xMode val="edge"/>
          <c:yMode val="edge"/>
          <c:x val="0.66101647690573584"/>
          <c:y val="2.8222222222222221E-2"/>
          <c:w val="0.32611608556339367"/>
          <c:h val="0.3375983333333333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53176297114824"/>
          <c:y val="6.7357512953367879E-2"/>
          <c:w val="0.86126277671518991"/>
          <c:h val="0.78734767779695991"/>
        </c:manualLayout>
      </c:layout>
      <c:lineChart>
        <c:grouping val="standard"/>
        <c:varyColors val="0"/>
        <c:ser>
          <c:idx val="2"/>
          <c:order val="0"/>
          <c:tx>
            <c:strRef>
              <c:f>'Fig 2.11'!$B$37</c:f>
              <c:strCache>
                <c:ptCount val="1"/>
                <c:pt idx="0">
                  <c:v>full double glazing</c:v>
                </c:pt>
              </c:strCache>
            </c:strRef>
          </c:tx>
          <c:spPr>
            <a:ln w="25400">
              <a:solidFill>
                <a:srgbClr val="C5C5C5"/>
              </a:solidFill>
              <a:prstDash val="solid"/>
            </a:ln>
          </c:spPr>
          <c:marker>
            <c:symbol val="circle"/>
            <c:size val="5"/>
            <c:spPr>
              <a:solidFill>
                <a:srgbClr val="C5C5C5"/>
              </a:solidFill>
              <a:ln>
                <a:solidFill>
                  <a:srgbClr val="C5C5C5"/>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numRef>
              <c:f>'Fig 2.11'!$C$33:$U$33</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2.11'!$C$37:$U$37</c:f>
              <c:numCache>
                <c:formatCode>0.0</c:formatCode>
                <c:ptCount val="19"/>
                <c:pt idx="0">
                  <c:v>30.337702867113126</c:v>
                </c:pt>
                <c:pt idx="1">
                  <c:v>34.44308318388984</c:v>
                </c:pt>
                <c:pt idx="2">
                  <c:v>38.548463500666557</c:v>
                </c:pt>
                <c:pt idx="3">
                  <c:v>42.653843817443274</c:v>
                </c:pt>
                <c:pt idx="4">
                  <c:v>46.759224134219991</c:v>
                </c:pt>
                <c:pt idx="5">
                  <c:v>50.864604450996708</c:v>
                </c:pt>
                <c:pt idx="6">
                  <c:v>53.161527335849073</c:v>
                </c:pt>
                <c:pt idx="7">
                  <c:v>55.458450220701444</c:v>
                </c:pt>
                <c:pt idx="8">
                  <c:v>59.435515090906421</c:v>
                </c:pt>
                <c:pt idx="9">
                  <c:v>61.914443538203265</c:v>
                </c:pt>
                <c:pt idx="10">
                  <c:v>63.324055946282108</c:v>
                </c:pt>
                <c:pt idx="11">
                  <c:v>66.92642179280476</c:v>
                </c:pt>
                <c:pt idx="12">
                  <c:v>70.80587343236536</c:v>
                </c:pt>
                <c:pt idx="13">
                  <c:v>72.893396633346271</c:v>
                </c:pt>
                <c:pt idx="14">
                  <c:v>74.198936601480668</c:v>
                </c:pt>
                <c:pt idx="15">
                  <c:v>76.27649298105753</c:v>
                </c:pt>
                <c:pt idx="16">
                  <c:v>78.761389623662438</c:v>
                </c:pt>
                <c:pt idx="17">
                  <c:v>79.979217143225043</c:v>
                </c:pt>
                <c:pt idx="18">
                  <c:v>80.836573573749774</c:v>
                </c:pt>
              </c:numCache>
            </c:numRef>
          </c:val>
          <c:smooth val="0"/>
        </c:ser>
        <c:ser>
          <c:idx val="0"/>
          <c:order val="1"/>
          <c:tx>
            <c:strRef>
              <c:f>'Fig 2.11'!$B$35</c:f>
              <c:strCache>
                <c:ptCount val="1"/>
                <c:pt idx="0">
                  <c:v>cavity or solid wall insulation</c:v>
                </c:pt>
              </c:strCache>
            </c:strRef>
          </c:tx>
          <c:spPr>
            <a:ln w="25400">
              <a:solidFill>
                <a:srgbClr val="009999"/>
              </a:solidFill>
              <a:prstDash val="solid"/>
            </a:ln>
          </c:spPr>
          <c:marker>
            <c:symbol val="square"/>
            <c:size val="5"/>
            <c:spPr>
              <a:solidFill>
                <a:srgbClr val="009999"/>
              </a:solidFill>
              <a:ln>
                <a:solidFill>
                  <a:srgbClr val="009999"/>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numRef>
              <c:f>'Fig 2.11'!$C$33:$U$33</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2.11'!$C$35:$U$35</c:f>
              <c:numCache>
                <c:formatCode>0.0</c:formatCode>
                <c:ptCount val="19"/>
                <c:pt idx="0">
                  <c:v>14.031529294202926</c:v>
                </c:pt>
                <c:pt idx="1">
                  <c:v>16.76754672225222</c:v>
                </c:pt>
                <c:pt idx="2">
                  <c:v>19.503564150301514</c:v>
                </c:pt>
                <c:pt idx="3">
                  <c:v>22.239581578350808</c:v>
                </c:pt>
                <c:pt idx="4">
                  <c:v>24.975599006400103</c:v>
                </c:pt>
                <c:pt idx="5">
                  <c:v>27.711616434449397</c:v>
                </c:pt>
                <c:pt idx="6">
                  <c:v>28.846400630869464</c:v>
                </c:pt>
                <c:pt idx="7">
                  <c:v>28.846400630869464</c:v>
                </c:pt>
                <c:pt idx="8">
                  <c:v>30.937814465696157</c:v>
                </c:pt>
                <c:pt idx="9">
                  <c:v>31.873869286864206</c:v>
                </c:pt>
                <c:pt idx="10">
                  <c:v>34.927101571618174</c:v>
                </c:pt>
                <c:pt idx="11">
                  <c:v>37.908680868035823</c:v>
                </c:pt>
                <c:pt idx="12">
                  <c:v>39.522014040128376</c:v>
                </c:pt>
                <c:pt idx="13">
                  <c:v>40.784773539360096</c:v>
                </c:pt>
                <c:pt idx="14">
                  <c:v>43.225762789092386</c:v>
                </c:pt>
                <c:pt idx="15">
                  <c:v>44.789361408517308</c:v>
                </c:pt>
                <c:pt idx="16">
                  <c:v>46.72066521274116</c:v>
                </c:pt>
                <c:pt idx="17">
                  <c:v>48.530387380873577</c:v>
                </c:pt>
                <c:pt idx="18">
                  <c:v>50.265297291496431</c:v>
                </c:pt>
              </c:numCache>
            </c:numRef>
          </c:val>
          <c:smooth val="0"/>
        </c:ser>
        <c:ser>
          <c:idx val="1"/>
          <c:order val="2"/>
          <c:tx>
            <c:strRef>
              <c:f>'Fig 2.11'!$B$36</c:f>
              <c:strCache>
                <c:ptCount val="1"/>
                <c:pt idx="0">
                  <c:v>200mm or more of loft insulation</c:v>
                </c:pt>
              </c:strCache>
            </c:strRef>
          </c:tx>
          <c:spPr>
            <a:ln w="25400">
              <a:solidFill>
                <a:srgbClr val="333366"/>
              </a:solidFill>
              <a:prstDash val="solid"/>
            </a:ln>
          </c:spPr>
          <c:marker>
            <c:symbol val="triangle"/>
            <c:size val="5"/>
            <c:spPr>
              <a:solidFill>
                <a:srgbClr val="333366"/>
              </a:solidFill>
              <a:ln>
                <a:solidFill>
                  <a:srgbClr val="333366"/>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numRef>
              <c:f>'Fig 2.11'!$C$33:$U$33</c:f>
              <c:numCache>
                <c:formatCode>General</c:formatCod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'Fig 2.11'!$C$36:$U$36</c:f>
              <c:numCache>
                <c:formatCode>0.0</c:formatCode>
                <c:ptCount val="19"/>
                <c:pt idx="0">
                  <c:v>2.8674770368345008</c:v>
                </c:pt>
                <c:pt idx="1">
                  <c:v>3.482213996635219</c:v>
                </c:pt>
                <c:pt idx="2">
                  <c:v>4.0969509564359372</c:v>
                </c:pt>
                <c:pt idx="3">
                  <c:v>4.7116879162366549</c:v>
                </c:pt>
                <c:pt idx="4">
                  <c:v>5.3264248760373727</c:v>
                </c:pt>
                <c:pt idx="5">
                  <c:v>5.9411618358380913</c:v>
                </c:pt>
                <c:pt idx="6">
                  <c:v>7.7037495674643512</c:v>
                </c:pt>
                <c:pt idx="7">
                  <c:v>9.4663372990906112</c:v>
                </c:pt>
                <c:pt idx="8">
                  <c:v>11.706927606558427</c:v>
                </c:pt>
                <c:pt idx="9">
                  <c:v>13.401375645027295</c:v>
                </c:pt>
                <c:pt idx="10">
                  <c:v>16.007017160892175</c:v>
                </c:pt>
                <c:pt idx="11">
                  <c:v>19.188790829680055</c:v>
                </c:pt>
                <c:pt idx="12">
                  <c:v>21.065857987702714</c:v>
                </c:pt>
                <c:pt idx="13">
                  <c:v>24.011110425580942</c:v>
                </c:pt>
                <c:pt idx="14">
                  <c:v>26.73401747314994</c:v>
                </c:pt>
                <c:pt idx="15">
                  <c:v>30.116066790483025</c:v>
                </c:pt>
                <c:pt idx="16">
                  <c:v>34.128740283259319</c:v>
                </c:pt>
                <c:pt idx="17">
                  <c:v>37.215496267037167</c:v>
                </c:pt>
                <c:pt idx="18">
                  <c:v>38.459179517341653</c:v>
                </c:pt>
              </c:numCache>
            </c:numRef>
          </c:val>
          <c:smooth val="0"/>
        </c:ser>
        <c:dLbls>
          <c:showLegendKey val="0"/>
          <c:showVal val="0"/>
          <c:showCatName val="0"/>
          <c:showSerName val="0"/>
          <c:showPercent val="0"/>
          <c:showBubbleSize val="0"/>
        </c:dLbls>
        <c:marker val="1"/>
        <c:smooth val="0"/>
        <c:axId val="52620288"/>
        <c:axId val="55776384"/>
      </c:lineChart>
      <c:catAx>
        <c:axId val="52620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5776384"/>
        <c:crosses val="autoZero"/>
        <c:auto val="1"/>
        <c:lblAlgn val="ctr"/>
        <c:lblOffset val="100"/>
        <c:tickLblSkip val="1"/>
        <c:tickMarkSkip val="1"/>
        <c:noMultiLvlLbl val="0"/>
      </c:catAx>
      <c:valAx>
        <c:axId val="55776384"/>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3.1067981367193964E-2"/>
              <c:y val="0.283237729998776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2620288"/>
        <c:crosses val="autoZero"/>
        <c:crossBetween val="between"/>
      </c:valAx>
      <c:spPr>
        <a:noFill/>
        <a:ln w="25400">
          <a:noFill/>
        </a:ln>
      </c:spPr>
    </c:plotArea>
    <c:legend>
      <c:legendPos val="b"/>
      <c:layout>
        <c:manualLayout>
          <c:xMode val="edge"/>
          <c:yMode val="edge"/>
          <c:x val="0.17094167140438241"/>
          <c:y val="7.6861246804236671E-2"/>
          <c:w val="0.40349099616858236"/>
          <c:h val="0.1753387511053096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48022315435462"/>
          <c:y val="8.2258747899773554E-2"/>
          <c:w val="0.85533726315398306"/>
          <c:h val="0.74124106135502144"/>
        </c:manualLayout>
      </c:layout>
      <c:barChart>
        <c:barDir val="col"/>
        <c:grouping val="clustered"/>
        <c:varyColors val="0"/>
        <c:ser>
          <c:idx val="0"/>
          <c:order val="0"/>
          <c:spPr>
            <a:solidFill>
              <a:schemeClr val="accent1"/>
            </a:solidFill>
          </c:spPr>
          <c:invertIfNegative val="0"/>
          <c:dPt>
            <c:idx val="4"/>
            <c:invertIfNegative val="0"/>
            <c:bubble3D val="0"/>
            <c:spPr>
              <a:solidFill>
                <a:srgbClr val="333366"/>
              </a:solidFill>
            </c:spPr>
          </c:dPt>
          <c:dPt>
            <c:idx val="5"/>
            <c:invertIfNegative val="0"/>
            <c:bubble3D val="0"/>
            <c:spPr>
              <a:solidFill>
                <a:srgbClr val="333366"/>
              </a:solidFill>
            </c:spPr>
          </c:dPt>
          <c:dPt>
            <c:idx val="6"/>
            <c:invertIfNegative val="0"/>
            <c:bubble3D val="0"/>
            <c:spPr>
              <a:solidFill>
                <a:srgbClr val="333366"/>
              </a:solidFill>
            </c:spPr>
          </c:dPt>
          <c:dPt>
            <c:idx val="7"/>
            <c:invertIfNegative val="0"/>
            <c:bubble3D val="0"/>
            <c:spPr>
              <a:solidFill>
                <a:srgbClr val="333366"/>
              </a:solidFill>
            </c:spPr>
          </c:dPt>
          <c:cat>
            <c:multiLvlStrRef>
              <c:f>'Fig 2.12'!$T$5:$U$12</c:f>
              <c:multiLvlStrCache>
                <c:ptCount val="8"/>
                <c:lvl>
                  <c:pt idx="0">
                    <c:v>owner occupied</c:v>
                  </c:pt>
                  <c:pt idx="1">
                    <c:v>private rented</c:v>
                  </c:pt>
                  <c:pt idx="2">
                    <c:v>local authority</c:v>
                  </c:pt>
                  <c:pt idx="3">
                    <c:v>housing association </c:v>
                  </c:pt>
                  <c:pt idx="4">
                    <c:v>owner occupied</c:v>
                  </c:pt>
                  <c:pt idx="5">
                    <c:v>private rented</c:v>
                  </c:pt>
                  <c:pt idx="6">
                    <c:v>local authority</c:v>
                  </c:pt>
                  <c:pt idx="7">
                    <c:v>housing association </c:v>
                  </c:pt>
                </c:lvl>
                <c:lvl>
                  <c:pt idx="0">
                    <c:v>cavity wall properties with insulation</c:v>
                  </c:pt>
                  <c:pt idx="4">
                    <c:v>solid wall properties with insulation</c:v>
                  </c:pt>
                </c:lvl>
              </c:multiLvlStrCache>
            </c:multiLvlStrRef>
          </c:cat>
          <c:val>
            <c:numRef>
              <c:f>'Fig 2.12'!$V$5:$V$12</c:f>
              <c:numCache>
                <c:formatCode>0.0</c:formatCode>
                <c:ptCount val="8"/>
                <c:pt idx="0">
                  <c:v>71.060031697493457</c:v>
                </c:pt>
                <c:pt idx="1">
                  <c:v>57.887574992947918</c:v>
                </c:pt>
                <c:pt idx="2">
                  <c:v>71.301718632275964</c:v>
                </c:pt>
                <c:pt idx="3">
                  <c:v>74.518223011000572</c:v>
                </c:pt>
                <c:pt idx="4">
                  <c:v>5.565850695461533</c:v>
                </c:pt>
                <c:pt idx="5">
                  <c:v>5.5169239691984648</c:v>
                </c:pt>
                <c:pt idx="6">
                  <c:v>26.212614517426246</c:v>
                </c:pt>
                <c:pt idx="7">
                  <c:v>30.852310569932079</c:v>
                </c:pt>
              </c:numCache>
            </c:numRef>
          </c:val>
        </c:ser>
        <c:dLbls>
          <c:showLegendKey val="0"/>
          <c:showVal val="0"/>
          <c:showCatName val="0"/>
          <c:showSerName val="0"/>
          <c:showPercent val="0"/>
          <c:showBubbleSize val="0"/>
        </c:dLbls>
        <c:gapWidth val="40"/>
        <c:axId val="55819264"/>
        <c:axId val="55825152"/>
      </c:barChart>
      <c:catAx>
        <c:axId val="55819264"/>
        <c:scaling>
          <c:orientation val="minMax"/>
        </c:scaling>
        <c:delete val="0"/>
        <c:axPos val="b"/>
        <c:majorTickMark val="out"/>
        <c:minorTickMark val="none"/>
        <c:tickLblPos val="nextTo"/>
        <c:txPr>
          <a:bodyPr/>
          <a:lstStyle/>
          <a:p>
            <a:pPr>
              <a:defRPr sz="900">
                <a:latin typeface="Arial" pitchFamily="34" charset="0"/>
                <a:cs typeface="Arial" pitchFamily="34" charset="0"/>
              </a:defRPr>
            </a:pPr>
            <a:endParaRPr lang="en-US"/>
          </a:p>
        </c:txPr>
        <c:crossAx val="55825152"/>
        <c:crosses val="autoZero"/>
        <c:auto val="1"/>
        <c:lblAlgn val="ctr"/>
        <c:lblOffset val="100"/>
        <c:noMultiLvlLbl val="0"/>
      </c:catAx>
      <c:valAx>
        <c:axId val="55825152"/>
        <c:scaling>
          <c:orientation val="minMax"/>
        </c:scaling>
        <c:delete val="0"/>
        <c:axPos val="l"/>
        <c:title>
          <c:tx>
            <c:rich>
              <a:bodyPr rot="-5400000" vert="horz"/>
              <a:lstStyle/>
              <a:p>
                <a:pPr>
                  <a:defRPr/>
                </a:pPr>
                <a:r>
                  <a:rPr lang="en-GB" sz="900">
                    <a:latin typeface="Arial" pitchFamily="34" charset="0"/>
                    <a:cs typeface="Arial" pitchFamily="34" charset="0"/>
                  </a:rPr>
                  <a:t>percentage</a:t>
                </a:r>
              </a:p>
            </c:rich>
          </c:tx>
          <c:layout>
            <c:manualLayout>
              <c:xMode val="edge"/>
              <c:yMode val="edge"/>
              <c:x val="2.189655172413793E-2"/>
              <c:y val="0.41124406457739793"/>
            </c:manualLayout>
          </c:layout>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55819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9200528766021"/>
          <c:y val="4.0166924191184207E-2"/>
          <c:w val="0.85969452890868503"/>
          <c:h val="0.80727922351346426"/>
        </c:manualLayout>
      </c:layout>
      <c:lineChart>
        <c:grouping val="standard"/>
        <c:varyColors val="0"/>
        <c:ser>
          <c:idx val="3"/>
          <c:order val="0"/>
          <c:tx>
            <c:strRef>
              <c:f>'Fig 2.13'!$S$5</c:f>
              <c:strCache>
                <c:ptCount val="1"/>
                <c:pt idx="0">
                  <c:v>housing association</c:v>
                </c:pt>
              </c:strCache>
            </c:strRef>
          </c:tx>
          <c:spPr>
            <a:ln w="25400"/>
          </c:spPr>
          <c:marker>
            <c:symbol val="x"/>
            <c:size val="5"/>
          </c:marker>
          <c:dPt>
            <c:idx val="5"/>
            <c:bubble3D val="0"/>
            <c:spPr>
              <a:ln w="25400">
                <a:prstDash val="solid"/>
              </a:ln>
            </c:spPr>
          </c:dPt>
          <c:dPt>
            <c:idx val="10"/>
            <c:bubble3D val="0"/>
            <c:spPr>
              <a:ln w="25400">
                <a:prstDash val="solid"/>
              </a:ln>
            </c:spPr>
          </c:dPt>
          <c:cat>
            <c:strRef>
              <c:f>'Fig 2.13'!$O$7:$O$17</c:f>
              <c:strCache>
                <c:ptCount val="11"/>
                <c:pt idx="0">
                  <c:v>2004-05</c:v>
                </c:pt>
                <c:pt idx="1">
                  <c:v>2005-06</c:v>
                </c:pt>
                <c:pt idx="2">
                  <c:v>2006-07</c:v>
                </c:pt>
                <c:pt idx="3">
                  <c:v>2007-08</c:v>
                </c:pt>
                <c:pt idx="4">
                  <c:v>2008-09</c:v>
                </c:pt>
                <c:pt idx="6">
                  <c:v>2010-11</c:v>
                </c:pt>
                <c:pt idx="7">
                  <c:v>2011-12</c:v>
                </c:pt>
                <c:pt idx="8">
                  <c:v>2012-13</c:v>
                </c:pt>
                <c:pt idx="9">
                  <c:v>2013-14</c:v>
                </c:pt>
                <c:pt idx="10">
                  <c:v>2014-15</c:v>
                </c:pt>
              </c:strCache>
            </c:strRef>
          </c:cat>
          <c:val>
            <c:numRef>
              <c:f>'Fig 2.13'!$S$7:$S$17</c:f>
              <c:numCache>
                <c:formatCode>#,##0.0</c:formatCode>
                <c:ptCount val="11"/>
                <c:pt idx="0">
                  <c:v>89.462289420129053</c:v>
                </c:pt>
                <c:pt idx="1">
                  <c:v>88.889464454399828</c:v>
                </c:pt>
                <c:pt idx="2">
                  <c:v>88.989796971911574</c:v>
                </c:pt>
                <c:pt idx="3">
                  <c:v>91.394350778765372</c:v>
                </c:pt>
                <c:pt idx="4">
                  <c:v>88.956598551772217</c:v>
                </c:pt>
                <c:pt idx="6">
                  <c:v>91.734055204121006</c:v>
                </c:pt>
                <c:pt idx="7">
                  <c:v>92.872317448590636</c:v>
                </c:pt>
                <c:pt idx="8">
                  <c:v>92.296854188955137</c:v>
                </c:pt>
                <c:pt idx="9">
                  <c:v>94.355498714689915</c:v>
                </c:pt>
                <c:pt idx="10">
                  <c:v>93.399612515756004</c:v>
                </c:pt>
              </c:numCache>
            </c:numRef>
          </c:val>
          <c:smooth val="0"/>
        </c:ser>
        <c:ser>
          <c:idx val="2"/>
          <c:order val="1"/>
          <c:tx>
            <c:strRef>
              <c:f>'Fig 2.13'!$R$5</c:f>
              <c:strCache>
                <c:ptCount val="1"/>
                <c:pt idx="0">
                  <c:v>local authority</c:v>
                </c:pt>
              </c:strCache>
            </c:strRef>
          </c:tx>
          <c:spPr>
            <a:ln w="25400"/>
          </c:spPr>
          <c:marker>
            <c:symbol val="triangle"/>
            <c:size val="5"/>
          </c:marker>
          <c:dPt>
            <c:idx val="5"/>
            <c:bubble3D val="0"/>
            <c:spPr>
              <a:ln w="25400">
                <a:prstDash val="solid"/>
              </a:ln>
            </c:spPr>
          </c:dPt>
          <c:dPt>
            <c:idx val="10"/>
            <c:bubble3D val="0"/>
            <c:spPr>
              <a:ln w="25400">
                <a:prstDash val="solid"/>
              </a:ln>
            </c:spPr>
          </c:dPt>
          <c:cat>
            <c:strRef>
              <c:f>'Fig 2.13'!$O$7:$O$17</c:f>
              <c:strCache>
                <c:ptCount val="11"/>
                <c:pt idx="0">
                  <c:v>2004-05</c:v>
                </c:pt>
                <c:pt idx="1">
                  <c:v>2005-06</c:v>
                </c:pt>
                <c:pt idx="2">
                  <c:v>2006-07</c:v>
                </c:pt>
                <c:pt idx="3">
                  <c:v>2007-08</c:v>
                </c:pt>
                <c:pt idx="4">
                  <c:v>2008-09</c:v>
                </c:pt>
                <c:pt idx="6">
                  <c:v>2010-11</c:v>
                </c:pt>
                <c:pt idx="7">
                  <c:v>2011-12</c:v>
                </c:pt>
                <c:pt idx="8">
                  <c:v>2012-13</c:v>
                </c:pt>
                <c:pt idx="9">
                  <c:v>2013-14</c:v>
                </c:pt>
                <c:pt idx="10">
                  <c:v>2014-15</c:v>
                </c:pt>
              </c:strCache>
            </c:strRef>
          </c:cat>
          <c:val>
            <c:numRef>
              <c:f>'Fig 2.13'!$R$7:$R$17</c:f>
              <c:numCache>
                <c:formatCode>#,##0.0</c:formatCode>
                <c:ptCount val="11"/>
                <c:pt idx="0">
                  <c:v>80.352695077963318</c:v>
                </c:pt>
                <c:pt idx="1">
                  <c:v>82.540464730234419</c:v>
                </c:pt>
                <c:pt idx="2">
                  <c:v>85.421794392030506</c:v>
                </c:pt>
                <c:pt idx="3">
                  <c:v>88.359186906018948</c:v>
                </c:pt>
                <c:pt idx="4">
                  <c:v>81.945560818066028</c:v>
                </c:pt>
                <c:pt idx="6">
                  <c:v>87.153149744520363</c:v>
                </c:pt>
                <c:pt idx="7">
                  <c:v>88.167951783341536</c:v>
                </c:pt>
                <c:pt idx="8">
                  <c:v>88.974324312759379</c:v>
                </c:pt>
                <c:pt idx="9">
                  <c:v>91.166590195650315</c:v>
                </c:pt>
                <c:pt idx="10">
                  <c:v>92.126577918786452</c:v>
                </c:pt>
              </c:numCache>
            </c:numRef>
          </c:val>
          <c:smooth val="0"/>
        </c:ser>
        <c:ser>
          <c:idx val="0"/>
          <c:order val="2"/>
          <c:tx>
            <c:strRef>
              <c:f>'Fig 2.13'!$P$5</c:f>
              <c:strCache>
                <c:ptCount val="1"/>
                <c:pt idx="0">
                  <c:v>owner occupiers</c:v>
                </c:pt>
              </c:strCache>
            </c:strRef>
          </c:tx>
          <c:spPr>
            <a:ln w="25400"/>
          </c:spPr>
          <c:marker>
            <c:symbol val="diamond"/>
            <c:size val="5"/>
          </c:marker>
          <c:dPt>
            <c:idx val="5"/>
            <c:bubble3D val="0"/>
            <c:spPr>
              <a:ln w="25400">
                <a:prstDash val="solid"/>
              </a:ln>
            </c:spPr>
          </c:dPt>
          <c:dPt>
            <c:idx val="10"/>
            <c:bubble3D val="0"/>
            <c:spPr>
              <a:ln w="25400">
                <a:prstDash val="solid"/>
              </a:ln>
            </c:spPr>
          </c:dPt>
          <c:cat>
            <c:strRef>
              <c:f>'Fig 2.13'!$O$7:$O$17</c:f>
              <c:strCache>
                <c:ptCount val="11"/>
                <c:pt idx="0">
                  <c:v>2004-05</c:v>
                </c:pt>
                <c:pt idx="1">
                  <c:v>2005-06</c:v>
                </c:pt>
                <c:pt idx="2">
                  <c:v>2006-07</c:v>
                </c:pt>
                <c:pt idx="3">
                  <c:v>2007-08</c:v>
                </c:pt>
                <c:pt idx="4">
                  <c:v>2008-09</c:v>
                </c:pt>
                <c:pt idx="6">
                  <c:v>2010-11</c:v>
                </c:pt>
                <c:pt idx="7">
                  <c:v>2011-12</c:v>
                </c:pt>
                <c:pt idx="8">
                  <c:v>2012-13</c:v>
                </c:pt>
                <c:pt idx="9">
                  <c:v>2013-14</c:v>
                </c:pt>
                <c:pt idx="10">
                  <c:v>2014-15</c:v>
                </c:pt>
              </c:strCache>
            </c:strRef>
          </c:cat>
          <c:val>
            <c:numRef>
              <c:f>'Fig 2.13'!$P$7:$P$17</c:f>
              <c:numCache>
                <c:formatCode>#,##0.0</c:formatCode>
                <c:ptCount val="11"/>
                <c:pt idx="0">
                  <c:v>82.76191648897543</c:v>
                </c:pt>
                <c:pt idx="1">
                  <c:v>83.743644902672642</c:v>
                </c:pt>
                <c:pt idx="2">
                  <c:v>84.256729440631887</c:v>
                </c:pt>
                <c:pt idx="3">
                  <c:v>86.503630288723755</c:v>
                </c:pt>
                <c:pt idx="4">
                  <c:v>85.071449012302253</c:v>
                </c:pt>
                <c:pt idx="6">
                  <c:v>87.060474467388048</c:v>
                </c:pt>
                <c:pt idx="7">
                  <c:v>87.842255988870463</c:v>
                </c:pt>
                <c:pt idx="8">
                  <c:v>87.947618313409563</c:v>
                </c:pt>
                <c:pt idx="9">
                  <c:v>88.059910080387382</c:v>
                </c:pt>
                <c:pt idx="10">
                  <c:v>88.136882426593417</c:v>
                </c:pt>
              </c:numCache>
            </c:numRef>
          </c:val>
          <c:smooth val="0"/>
        </c:ser>
        <c:ser>
          <c:idx val="1"/>
          <c:order val="3"/>
          <c:tx>
            <c:strRef>
              <c:f>'Fig 2.13'!$Q$5</c:f>
              <c:strCache>
                <c:ptCount val="1"/>
                <c:pt idx="0">
                  <c:v>private renters</c:v>
                </c:pt>
              </c:strCache>
            </c:strRef>
          </c:tx>
          <c:spPr>
            <a:ln w="25400"/>
          </c:spPr>
          <c:marker>
            <c:symbol val="square"/>
            <c:size val="5"/>
          </c:marker>
          <c:dPt>
            <c:idx val="5"/>
            <c:bubble3D val="0"/>
            <c:spPr>
              <a:ln w="25400">
                <a:prstDash val="solid"/>
              </a:ln>
            </c:spPr>
          </c:dPt>
          <c:dPt>
            <c:idx val="10"/>
            <c:bubble3D val="0"/>
            <c:spPr>
              <a:ln w="25400">
                <a:prstDash val="solid"/>
              </a:ln>
            </c:spPr>
          </c:dPt>
          <c:cat>
            <c:strRef>
              <c:f>'Fig 2.13'!$O$7:$O$17</c:f>
              <c:strCache>
                <c:ptCount val="11"/>
                <c:pt idx="0">
                  <c:v>2004-05</c:v>
                </c:pt>
                <c:pt idx="1">
                  <c:v>2005-06</c:v>
                </c:pt>
                <c:pt idx="2">
                  <c:v>2006-07</c:v>
                </c:pt>
                <c:pt idx="3">
                  <c:v>2007-08</c:v>
                </c:pt>
                <c:pt idx="4">
                  <c:v>2008-09</c:v>
                </c:pt>
                <c:pt idx="6">
                  <c:v>2010-11</c:v>
                </c:pt>
                <c:pt idx="7">
                  <c:v>2011-12</c:v>
                </c:pt>
                <c:pt idx="8">
                  <c:v>2012-13</c:v>
                </c:pt>
                <c:pt idx="9">
                  <c:v>2013-14</c:v>
                </c:pt>
                <c:pt idx="10">
                  <c:v>2014-15</c:v>
                </c:pt>
              </c:strCache>
            </c:strRef>
          </c:cat>
          <c:val>
            <c:numRef>
              <c:f>'Fig 2.13'!$Q$7:$Q$17</c:f>
              <c:numCache>
                <c:formatCode>#,##0.0</c:formatCode>
                <c:ptCount val="11"/>
                <c:pt idx="0">
                  <c:v>75.879917274447564</c:v>
                </c:pt>
                <c:pt idx="1">
                  <c:v>75.912759043857307</c:v>
                </c:pt>
                <c:pt idx="2">
                  <c:v>78.329468251069855</c:v>
                </c:pt>
                <c:pt idx="3">
                  <c:v>79.222659667184942</c:v>
                </c:pt>
                <c:pt idx="4">
                  <c:v>75.784988779868385</c:v>
                </c:pt>
                <c:pt idx="6">
                  <c:v>79.522785265447141</c:v>
                </c:pt>
                <c:pt idx="7">
                  <c:v>79.664815023071654</c:v>
                </c:pt>
                <c:pt idx="8">
                  <c:v>83.489229147976005</c:v>
                </c:pt>
                <c:pt idx="9">
                  <c:v>82.407959381049139</c:v>
                </c:pt>
                <c:pt idx="10">
                  <c:v>81.130598425292888</c:v>
                </c:pt>
              </c:numCache>
            </c:numRef>
          </c:val>
          <c:smooth val="0"/>
        </c:ser>
        <c:dLbls>
          <c:showLegendKey val="0"/>
          <c:showVal val="0"/>
          <c:showCatName val="0"/>
          <c:showSerName val="0"/>
          <c:showPercent val="0"/>
          <c:showBubbleSize val="0"/>
        </c:dLbls>
        <c:marker val="1"/>
        <c:smooth val="0"/>
        <c:axId val="56887552"/>
        <c:axId val="56889344"/>
      </c:lineChart>
      <c:catAx>
        <c:axId val="56887552"/>
        <c:scaling>
          <c:orientation val="minMax"/>
        </c:scaling>
        <c:delete val="0"/>
        <c:axPos val="b"/>
        <c:numFmt formatCode="0" sourceLinked="1"/>
        <c:majorTickMark val="out"/>
        <c:minorTickMark val="none"/>
        <c:tickLblPos val="nextTo"/>
        <c:txPr>
          <a:bodyPr rot="-5400000" vert="horz"/>
          <a:lstStyle/>
          <a:p>
            <a:pPr>
              <a:defRPr sz="900" b="0" i="0" u="none" strike="noStrike" baseline="0">
                <a:solidFill>
                  <a:srgbClr val="000000"/>
                </a:solidFill>
                <a:latin typeface="Arial"/>
                <a:ea typeface="Arial"/>
                <a:cs typeface="Arial"/>
              </a:defRPr>
            </a:pPr>
            <a:endParaRPr lang="en-US"/>
          </a:p>
        </c:txPr>
        <c:crossAx val="56889344"/>
        <c:crosses val="autoZero"/>
        <c:auto val="1"/>
        <c:lblAlgn val="ctr"/>
        <c:lblOffset val="100"/>
        <c:noMultiLvlLbl val="0"/>
      </c:catAx>
      <c:valAx>
        <c:axId val="56889344"/>
        <c:scaling>
          <c:orientation val="minMax"/>
          <c:min val="5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8.313696189436174E-3"/>
              <c:y val="0.35258925967587385"/>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56887552"/>
        <c:crosses val="autoZero"/>
        <c:crossBetween val="between"/>
      </c:valAx>
    </c:plotArea>
    <c:legend>
      <c:legendPos val="r"/>
      <c:layout>
        <c:manualLayout>
          <c:xMode val="edge"/>
          <c:yMode val="edge"/>
          <c:x val="0.38284694218874571"/>
          <c:y val="0.56032833333333343"/>
          <c:w val="0.53732564403428973"/>
          <c:h val="0.15451000000000001"/>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37168453227784"/>
          <c:y val="9.678546077919295E-2"/>
          <c:w val="0.88193279182691597"/>
          <c:h val="0.76771157271619328"/>
        </c:manualLayout>
      </c:layout>
      <c:barChart>
        <c:barDir val="col"/>
        <c:grouping val="clustered"/>
        <c:varyColors val="0"/>
        <c:ser>
          <c:idx val="5"/>
          <c:order val="0"/>
          <c:tx>
            <c:strRef>
              <c:f>'Fig 2.14'!$M$4</c:f>
              <c:strCache>
                <c:ptCount val="1"/>
                <c:pt idx="0">
                  <c:v>never test</c:v>
                </c:pt>
              </c:strCache>
            </c:strRef>
          </c:tx>
          <c:spPr>
            <a:solidFill>
              <a:srgbClr val="009999"/>
            </a:solidFill>
          </c:spPr>
          <c:invertIfNegative val="0"/>
          <c:cat>
            <c:strRef>
              <c:f>'Fig 2.14'!$L$6:$L$9</c:f>
              <c:strCache>
                <c:ptCount val="4"/>
                <c:pt idx="0">
                  <c:v>owner 
occupiers</c:v>
                </c:pt>
                <c:pt idx="1">
                  <c:v>private 
renters</c:v>
                </c:pt>
                <c:pt idx="2">
                  <c:v>local 
authority</c:v>
                </c:pt>
                <c:pt idx="3">
                  <c:v>housing
association</c:v>
                </c:pt>
              </c:strCache>
            </c:strRef>
          </c:cat>
          <c:val>
            <c:numRef>
              <c:f>'Fig 2.14'!$M$6:$M$9</c:f>
              <c:numCache>
                <c:formatCode>#,##0.0</c:formatCode>
                <c:ptCount val="4"/>
                <c:pt idx="0">
                  <c:v>17.596</c:v>
                </c:pt>
                <c:pt idx="1">
                  <c:v>33.097999999999999</c:v>
                </c:pt>
                <c:pt idx="2">
                  <c:v>26.952000000000002</c:v>
                </c:pt>
                <c:pt idx="3">
                  <c:v>27.152000000000001</c:v>
                </c:pt>
              </c:numCache>
            </c:numRef>
          </c:val>
        </c:ser>
        <c:dLbls>
          <c:showLegendKey val="0"/>
          <c:showVal val="0"/>
          <c:showCatName val="0"/>
          <c:showSerName val="0"/>
          <c:showPercent val="0"/>
          <c:showBubbleSize val="0"/>
        </c:dLbls>
        <c:gapWidth val="80"/>
        <c:axId val="56930688"/>
        <c:axId val="56932224"/>
      </c:barChart>
      <c:catAx>
        <c:axId val="5693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6932224"/>
        <c:crosses val="autoZero"/>
        <c:auto val="1"/>
        <c:lblAlgn val="ctr"/>
        <c:lblOffset val="100"/>
        <c:tickLblSkip val="1"/>
        <c:tickMarkSkip val="1"/>
        <c:noMultiLvlLbl val="0"/>
      </c:catAx>
      <c:valAx>
        <c:axId val="5693222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1.2879885057471264E-2"/>
              <c:y val="0.349628885585332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69306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50">
                <a:latin typeface="Arial" pitchFamily="34" charset="0"/>
                <a:cs typeface="Arial" pitchFamily="34" charset="0"/>
              </a:defRPr>
            </a:pPr>
            <a:r>
              <a:rPr lang="en-GB" sz="1050">
                <a:latin typeface="Arial" pitchFamily="34" charset="0"/>
                <a:cs typeface="Arial" pitchFamily="34" charset="0"/>
              </a:rPr>
              <a:t>private sector</a:t>
            </a:r>
          </a:p>
        </c:rich>
      </c:tx>
      <c:layout>
        <c:manualLayout>
          <c:xMode val="edge"/>
          <c:yMode val="edge"/>
          <c:x val="0.73224107142857153"/>
          <c:y val="4.7037152777777778E-2"/>
        </c:manualLayout>
      </c:layout>
      <c:overlay val="1"/>
    </c:title>
    <c:autoTitleDeleted val="0"/>
    <c:plotArea>
      <c:layout>
        <c:manualLayout>
          <c:layoutTarget val="inner"/>
          <c:xMode val="edge"/>
          <c:yMode val="edge"/>
          <c:x val="0.12816157407407408"/>
          <c:y val="6.4675925925925928E-2"/>
          <c:w val="0.83950046296296299"/>
          <c:h val="0.80608981481481479"/>
        </c:manualLayout>
      </c:layout>
      <c:barChart>
        <c:barDir val="col"/>
        <c:grouping val="clustered"/>
        <c:varyColors val="0"/>
        <c:ser>
          <c:idx val="0"/>
          <c:order val="0"/>
          <c:tx>
            <c:strRef>
              <c:f>'Fig2.2'!$M$5</c:f>
              <c:strCache>
                <c:ptCount val="1"/>
                <c:pt idx="0">
                  <c:v>owner occupied</c:v>
                </c:pt>
              </c:strCache>
            </c:strRef>
          </c:tx>
          <c:invertIfNegative val="0"/>
          <c:cat>
            <c:strRef>
              <c:f>'Fig2.2'!$N$3:$T$3</c:f>
              <c:strCache>
                <c:ptCount val="7"/>
                <c:pt idx="0">
                  <c:v>pre 1919</c:v>
                </c:pt>
                <c:pt idx="1">
                  <c:v>1919-1944</c:v>
                </c:pt>
                <c:pt idx="2">
                  <c:v>1945-1964</c:v>
                </c:pt>
                <c:pt idx="3">
                  <c:v>1965-1980</c:v>
                </c:pt>
                <c:pt idx="4">
                  <c:v>1981-1990</c:v>
                </c:pt>
                <c:pt idx="5">
                  <c:v>1991-2002</c:v>
                </c:pt>
                <c:pt idx="6">
                  <c:v>post 2003</c:v>
                </c:pt>
              </c:strCache>
            </c:strRef>
          </c:cat>
          <c:val>
            <c:numRef>
              <c:f>'Fig2.2'!$N$5:$T$5</c:f>
              <c:numCache>
                <c:formatCode>0.0</c:formatCode>
                <c:ptCount val="7"/>
                <c:pt idx="0">
                  <c:v>19.729391871035592</c:v>
                </c:pt>
                <c:pt idx="1">
                  <c:v>18.205486339110383</c:v>
                </c:pt>
                <c:pt idx="2">
                  <c:v>18.584880388818924</c:v>
                </c:pt>
                <c:pt idx="3">
                  <c:v>20.471651872584722</c:v>
                </c:pt>
                <c:pt idx="4">
                  <c:v>7.8261593776219067</c:v>
                </c:pt>
                <c:pt idx="5">
                  <c:v>8.3673173568949029</c:v>
                </c:pt>
                <c:pt idx="6">
                  <c:v>6.8151127939336629</c:v>
                </c:pt>
              </c:numCache>
            </c:numRef>
          </c:val>
        </c:ser>
        <c:ser>
          <c:idx val="1"/>
          <c:order val="1"/>
          <c:tx>
            <c:strRef>
              <c:f>'Fig2.2'!$M$6</c:f>
              <c:strCache>
                <c:ptCount val="1"/>
                <c:pt idx="0">
                  <c:v>private rented</c:v>
                </c:pt>
              </c:strCache>
            </c:strRef>
          </c:tx>
          <c:invertIfNegative val="0"/>
          <c:cat>
            <c:strRef>
              <c:f>'Fig2.2'!$N$3:$T$3</c:f>
              <c:strCache>
                <c:ptCount val="7"/>
                <c:pt idx="0">
                  <c:v>pre 1919</c:v>
                </c:pt>
                <c:pt idx="1">
                  <c:v>1919-1944</c:v>
                </c:pt>
                <c:pt idx="2">
                  <c:v>1945-1964</c:v>
                </c:pt>
                <c:pt idx="3">
                  <c:v>1965-1980</c:v>
                </c:pt>
                <c:pt idx="4">
                  <c:v>1981-1990</c:v>
                </c:pt>
                <c:pt idx="5">
                  <c:v>1991-2002</c:v>
                </c:pt>
                <c:pt idx="6">
                  <c:v>post 2003</c:v>
                </c:pt>
              </c:strCache>
            </c:strRef>
          </c:cat>
          <c:val>
            <c:numRef>
              <c:f>'Fig2.2'!$N$6:$T$6</c:f>
              <c:numCache>
                <c:formatCode>0.0</c:formatCode>
                <c:ptCount val="7"/>
                <c:pt idx="0">
                  <c:v>33.134270162904819</c:v>
                </c:pt>
                <c:pt idx="1">
                  <c:v>16.021350552253857</c:v>
                </c:pt>
                <c:pt idx="2">
                  <c:v>11.10784730272464</c:v>
                </c:pt>
                <c:pt idx="3">
                  <c:v>15.251521604954451</c:v>
                </c:pt>
                <c:pt idx="4">
                  <c:v>6.8988239798996025</c:v>
                </c:pt>
                <c:pt idx="5">
                  <c:v>8.175031341302855</c:v>
                </c:pt>
                <c:pt idx="6">
                  <c:v>9.4111550559597426</c:v>
                </c:pt>
              </c:numCache>
            </c:numRef>
          </c:val>
        </c:ser>
        <c:dLbls>
          <c:showLegendKey val="0"/>
          <c:showVal val="0"/>
          <c:showCatName val="0"/>
          <c:showSerName val="0"/>
          <c:showPercent val="0"/>
          <c:showBubbleSize val="0"/>
        </c:dLbls>
        <c:gapWidth val="130"/>
        <c:axId val="50923776"/>
        <c:axId val="50950144"/>
      </c:barChart>
      <c:catAx>
        <c:axId val="50923776"/>
        <c:scaling>
          <c:orientation val="minMax"/>
        </c:scaling>
        <c:delete val="0"/>
        <c:axPos val="b"/>
        <c:majorTickMark val="none"/>
        <c:minorTickMark val="none"/>
        <c:tickLblPos val="none"/>
        <c:txPr>
          <a:bodyPr/>
          <a:lstStyle/>
          <a:p>
            <a:pPr>
              <a:defRPr sz="900"/>
            </a:pPr>
            <a:endParaRPr lang="en-US"/>
          </a:p>
        </c:txPr>
        <c:crossAx val="50950144"/>
        <c:crosses val="autoZero"/>
        <c:auto val="1"/>
        <c:lblAlgn val="ctr"/>
        <c:lblOffset val="100"/>
        <c:noMultiLvlLbl val="0"/>
      </c:catAx>
      <c:valAx>
        <c:axId val="50950144"/>
        <c:scaling>
          <c:orientation val="minMax"/>
          <c:max val="45"/>
        </c:scaling>
        <c:delete val="0"/>
        <c:axPos val="l"/>
        <c:title>
          <c:tx>
            <c:rich>
              <a:bodyPr rot="-5400000" vert="horz"/>
              <a:lstStyle/>
              <a:p>
                <a:pPr>
                  <a:defRPr sz="900">
                    <a:latin typeface="Arial" pitchFamily="34" charset="0"/>
                    <a:cs typeface="Arial" pitchFamily="34" charset="0"/>
                  </a:defRPr>
                </a:pPr>
                <a:r>
                  <a:rPr lang="en-US" sz="900">
                    <a:latin typeface="Arial" pitchFamily="34" charset="0"/>
                    <a:cs typeface="Arial" pitchFamily="34" charset="0"/>
                  </a:rPr>
                  <a:t>percentage</a:t>
                </a:r>
              </a:p>
            </c:rich>
          </c:tx>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50923776"/>
        <c:crosses val="autoZero"/>
        <c:crossBetween val="between"/>
      </c:valAx>
    </c:plotArea>
    <c:legend>
      <c:legendPos val="t"/>
      <c:layout>
        <c:manualLayout>
          <c:xMode val="edge"/>
          <c:yMode val="edge"/>
          <c:x val="0.52988809523809521"/>
          <c:y val="0.12200243055555555"/>
          <c:w val="0.41169404761904765"/>
          <c:h val="7.0332986111111107E-2"/>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50">
                <a:latin typeface="Arial" pitchFamily="34" charset="0"/>
                <a:cs typeface="Arial" pitchFamily="34" charset="0"/>
              </a:defRPr>
            </a:pPr>
            <a:r>
              <a:rPr lang="en-US" sz="1050">
                <a:latin typeface="Arial" pitchFamily="34" charset="0"/>
                <a:cs typeface="Arial" pitchFamily="34" charset="0"/>
              </a:rPr>
              <a:t>social sector</a:t>
            </a:r>
          </a:p>
        </c:rich>
      </c:tx>
      <c:layout>
        <c:manualLayout>
          <c:xMode val="edge"/>
          <c:yMode val="edge"/>
          <c:x val="0.76937738095238095"/>
          <c:y val="4.4097222222222225E-2"/>
        </c:manualLayout>
      </c:layout>
      <c:overlay val="1"/>
    </c:title>
    <c:autoTitleDeleted val="0"/>
    <c:plotArea>
      <c:layout>
        <c:manualLayout>
          <c:layoutTarget val="inner"/>
          <c:xMode val="edge"/>
          <c:yMode val="edge"/>
          <c:x val="0.12088448430779374"/>
          <c:y val="7.6291304981286973E-2"/>
          <c:w val="0.85184658119658119"/>
          <c:h val="0.79724097222222223"/>
        </c:manualLayout>
      </c:layout>
      <c:barChart>
        <c:barDir val="col"/>
        <c:grouping val="clustered"/>
        <c:varyColors val="0"/>
        <c:ser>
          <c:idx val="0"/>
          <c:order val="0"/>
          <c:tx>
            <c:strRef>
              <c:f>'Fig2.2'!$M$7</c:f>
              <c:strCache>
                <c:ptCount val="1"/>
                <c:pt idx="0">
                  <c:v>local authority</c:v>
                </c:pt>
              </c:strCache>
            </c:strRef>
          </c:tx>
          <c:spPr>
            <a:solidFill>
              <a:schemeClr val="accent3"/>
            </a:solidFill>
          </c:spPr>
          <c:invertIfNegative val="0"/>
          <c:cat>
            <c:strRef>
              <c:f>'Fig2.2'!$N$3:$T$3</c:f>
              <c:strCache>
                <c:ptCount val="7"/>
                <c:pt idx="0">
                  <c:v>pre 1919</c:v>
                </c:pt>
                <c:pt idx="1">
                  <c:v>1919-1944</c:v>
                </c:pt>
                <c:pt idx="2">
                  <c:v>1945-1964</c:v>
                </c:pt>
                <c:pt idx="3">
                  <c:v>1965-1980</c:v>
                </c:pt>
                <c:pt idx="4">
                  <c:v>1981-1990</c:v>
                </c:pt>
                <c:pt idx="5">
                  <c:v>1991-2002</c:v>
                </c:pt>
                <c:pt idx="6">
                  <c:v>post 2003</c:v>
                </c:pt>
              </c:strCache>
            </c:strRef>
          </c:cat>
          <c:val>
            <c:numRef>
              <c:f>'Fig2.2'!$N$7:$T$7</c:f>
              <c:numCache>
                <c:formatCode>0.0</c:formatCode>
                <c:ptCount val="7"/>
                <c:pt idx="0">
                  <c:v>3.6482810531154999</c:v>
                </c:pt>
                <c:pt idx="1">
                  <c:v>15.832819225336539</c:v>
                </c:pt>
                <c:pt idx="2">
                  <c:v>39.62921102088756</c:v>
                </c:pt>
                <c:pt idx="3">
                  <c:v>31.505510681933522</c:v>
                </c:pt>
                <c:pt idx="4">
                  <c:v>7.0942735118062332</c:v>
                </c:pt>
                <c:pt idx="5">
                  <c:v>1.4893252124119583</c:v>
                </c:pt>
                <c:pt idx="6">
                  <c:v>0.80057929450885124</c:v>
                </c:pt>
              </c:numCache>
            </c:numRef>
          </c:val>
        </c:ser>
        <c:ser>
          <c:idx val="1"/>
          <c:order val="1"/>
          <c:tx>
            <c:strRef>
              <c:f>'Fig2.2'!$M$8</c:f>
              <c:strCache>
                <c:ptCount val="1"/>
                <c:pt idx="0">
                  <c:v>housing association</c:v>
                </c:pt>
              </c:strCache>
            </c:strRef>
          </c:tx>
          <c:spPr>
            <a:solidFill>
              <a:schemeClr val="accent4"/>
            </a:solidFill>
          </c:spPr>
          <c:invertIfNegative val="0"/>
          <c:cat>
            <c:strRef>
              <c:f>'Fig2.2'!$N$3:$T$3</c:f>
              <c:strCache>
                <c:ptCount val="7"/>
                <c:pt idx="0">
                  <c:v>pre 1919</c:v>
                </c:pt>
                <c:pt idx="1">
                  <c:v>1919-1944</c:v>
                </c:pt>
                <c:pt idx="2">
                  <c:v>1945-1964</c:v>
                </c:pt>
                <c:pt idx="3">
                  <c:v>1965-1980</c:v>
                </c:pt>
                <c:pt idx="4">
                  <c:v>1981-1990</c:v>
                </c:pt>
                <c:pt idx="5">
                  <c:v>1991-2002</c:v>
                </c:pt>
                <c:pt idx="6">
                  <c:v>post 2003</c:v>
                </c:pt>
              </c:strCache>
            </c:strRef>
          </c:cat>
          <c:val>
            <c:numRef>
              <c:f>'Fig2.2'!$N$8:$T$8</c:f>
              <c:numCache>
                <c:formatCode>0.0</c:formatCode>
                <c:ptCount val="7"/>
                <c:pt idx="0">
                  <c:v>8.8731476309425599</c:v>
                </c:pt>
                <c:pt idx="1">
                  <c:v>9.219909253729309</c:v>
                </c:pt>
                <c:pt idx="2">
                  <c:v>23.602379440790699</c:v>
                </c:pt>
                <c:pt idx="3">
                  <c:v>22.332007937120107</c:v>
                </c:pt>
                <c:pt idx="4">
                  <c:v>10.642937243011987</c:v>
                </c:pt>
                <c:pt idx="5">
                  <c:v>12.948041699547282</c:v>
                </c:pt>
                <c:pt idx="6">
                  <c:v>12.381576794857978</c:v>
                </c:pt>
              </c:numCache>
            </c:numRef>
          </c:val>
        </c:ser>
        <c:dLbls>
          <c:showLegendKey val="0"/>
          <c:showVal val="0"/>
          <c:showCatName val="0"/>
          <c:showSerName val="0"/>
          <c:showPercent val="0"/>
          <c:showBubbleSize val="0"/>
        </c:dLbls>
        <c:gapWidth val="130"/>
        <c:axId val="52429952"/>
        <c:axId val="52431488"/>
      </c:barChart>
      <c:catAx>
        <c:axId val="52429952"/>
        <c:scaling>
          <c:orientation val="minMax"/>
        </c:scaling>
        <c:delete val="0"/>
        <c:axPos val="b"/>
        <c:majorTickMark val="out"/>
        <c:minorTickMark val="none"/>
        <c:tickLblPos val="nextTo"/>
        <c:txPr>
          <a:bodyPr rot="-5400000" vert="horz"/>
          <a:lstStyle/>
          <a:p>
            <a:pPr>
              <a:defRPr sz="900">
                <a:latin typeface="Arial" pitchFamily="34" charset="0"/>
                <a:cs typeface="Arial" pitchFamily="34" charset="0"/>
              </a:defRPr>
            </a:pPr>
            <a:endParaRPr lang="en-US"/>
          </a:p>
        </c:txPr>
        <c:crossAx val="52431488"/>
        <c:crosses val="autoZero"/>
        <c:auto val="1"/>
        <c:lblAlgn val="ctr"/>
        <c:lblOffset val="100"/>
        <c:noMultiLvlLbl val="0"/>
      </c:catAx>
      <c:valAx>
        <c:axId val="52431488"/>
        <c:scaling>
          <c:orientation val="minMax"/>
        </c:scaling>
        <c:delete val="0"/>
        <c:axPos val="l"/>
        <c:title>
          <c:tx>
            <c:rich>
              <a:bodyPr rot="-5400000" vert="horz"/>
              <a:lstStyle/>
              <a:p>
                <a:pPr>
                  <a:defRPr sz="900">
                    <a:latin typeface="Arial" pitchFamily="34" charset="0"/>
                    <a:cs typeface="Arial" pitchFamily="34" charset="0"/>
                  </a:defRPr>
                </a:pPr>
                <a:r>
                  <a:rPr lang="en-US" sz="900">
                    <a:latin typeface="Arial" pitchFamily="34" charset="0"/>
                    <a:cs typeface="Arial" pitchFamily="34" charset="0"/>
                  </a:rPr>
                  <a:t>percentage</a:t>
                </a:r>
              </a:p>
            </c:rich>
          </c:tx>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52429952"/>
        <c:crosses val="autoZero"/>
        <c:crossBetween val="between"/>
      </c:valAx>
    </c:plotArea>
    <c:legend>
      <c:legendPos val="t"/>
      <c:layout>
        <c:manualLayout>
          <c:xMode val="edge"/>
          <c:yMode val="edge"/>
          <c:x val="0.50537738095238094"/>
          <c:y val="0.10877326388888889"/>
          <c:w val="0.46163214285714288"/>
          <c:h val="7.0332986111111107E-2"/>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private sector</a:t>
            </a:r>
          </a:p>
        </c:rich>
      </c:tx>
      <c:layout>
        <c:manualLayout>
          <c:xMode val="edge"/>
          <c:yMode val="edge"/>
          <c:x val="0.78799889693995928"/>
          <c:y val="7.9374849006267942E-2"/>
        </c:manualLayout>
      </c:layout>
      <c:overlay val="1"/>
    </c:title>
    <c:autoTitleDeleted val="0"/>
    <c:plotArea>
      <c:layout/>
      <c:barChart>
        <c:barDir val="col"/>
        <c:grouping val="clustered"/>
        <c:varyColors val="0"/>
        <c:ser>
          <c:idx val="0"/>
          <c:order val="0"/>
          <c:tx>
            <c:strRef>
              <c:f>'Fig2.3'!$N$4</c:f>
              <c:strCache>
                <c:ptCount val="1"/>
                <c:pt idx="0">
                  <c:v>owner occupied</c:v>
                </c:pt>
              </c:strCache>
            </c:strRef>
          </c:tx>
          <c:invertIfNegative val="0"/>
          <c:cat>
            <c:strRef>
              <c:f>'Fig2.3'!$M$6:$M$14</c:f>
              <c:strCache>
                <c:ptCount val="9"/>
                <c:pt idx="0">
                  <c:v>small 
terrace</c:v>
                </c:pt>
                <c:pt idx="1">
                  <c:v>medium/
large 
terrace</c:v>
                </c:pt>
                <c:pt idx="2">
                  <c:v>semi 
detached</c:v>
                </c:pt>
                <c:pt idx="3">
                  <c:v>detached</c:v>
                </c:pt>
                <c:pt idx="4">
                  <c:v>bungalow</c:v>
                </c:pt>
                <c:pt idx="6">
                  <c:v>converted 
flat</c:v>
                </c:pt>
                <c:pt idx="7">
                  <c:v>purpose 
built flat, 
low rise</c:v>
                </c:pt>
                <c:pt idx="8">
                  <c:v>purpose 
built flat, 
high rise</c:v>
                </c:pt>
              </c:strCache>
            </c:strRef>
          </c:cat>
          <c:val>
            <c:numRef>
              <c:f>'Fig2.3'!$N$6:$N$14</c:f>
              <c:numCache>
                <c:formatCode>0.0</c:formatCode>
                <c:ptCount val="9"/>
                <c:pt idx="0">
                  <c:v>7.9249620290838987</c:v>
                </c:pt>
                <c:pt idx="1">
                  <c:v>18.877046199184672</c:v>
                </c:pt>
                <c:pt idx="2">
                  <c:v>29.293515638907859</c:v>
                </c:pt>
                <c:pt idx="3">
                  <c:v>25.199080904937432</c:v>
                </c:pt>
                <c:pt idx="4">
                  <c:v>10.546512161366287</c:v>
                </c:pt>
                <c:pt idx="6">
                  <c:v>1.5559926755927445</c:v>
                </c:pt>
                <c:pt idx="7">
                  <c:v>5.9869121047411156</c:v>
                </c:pt>
                <c:pt idx="8">
                  <c:v>0.61597828618601425</c:v>
                </c:pt>
              </c:numCache>
            </c:numRef>
          </c:val>
        </c:ser>
        <c:ser>
          <c:idx val="1"/>
          <c:order val="1"/>
          <c:tx>
            <c:strRef>
              <c:f>'Fig2.3'!$O$4</c:f>
              <c:strCache>
                <c:ptCount val="1"/>
                <c:pt idx="0">
                  <c:v>private rented</c:v>
                </c:pt>
              </c:strCache>
            </c:strRef>
          </c:tx>
          <c:invertIfNegative val="0"/>
          <c:cat>
            <c:strRef>
              <c:f>'Fig2.3'!$M$6:$M$14</c:f>
              <c:strCache>
                <c:ptCount val="9"/>
                <c:pt idx="0">
                  <c:v>small 
terrace</c:v>
                </c:pt>
                <c:pt idx="1">
                  <c:v>medium/
large 
terrace</c:v>
                </c:pt>
                <c:pt idx="2">
                  <c:v>semi 
detached</c:v>
                </c:pt>
                <c:pt idx="3">
                  <c:v>detached</c:v>
                </c:pt>
                <c:pt idx="4">
                  <c:v>bungalow</c:v>
                </c:pt>
                <c:pt idx="6">
                  <c:v>converted 
flat</c:v>
                </c:pt>
                <c:pt idx="7">
                  <c:v>purpose 
built flat, 
low rise</c:v>
                </c:pt>
                <c:pt idx="8">
                  <c:v>purpose 
built flat, 
high rise</c:v>
                </c:pt>
              </c:strCache>
            </c:strRef>
          </c:cat>
          <c:val>
            <c:numRef>
              <c:f>'Fig2.3'!$O$6:$O$14</c:f>
              <c:numCache>
                <c:formatCode>0.0</c:formatCode>
                <c:ptCount val="9"/>
                <c:pt idx="0">
                  <c:v>16.376158579124343</c:v>
                </c:pt>
                <c:pt idx="1">
                  <c:v>19.242292312507335</c:v>
                </c:pt>
                <c:pt idx="2">
                  <c:v>16.588072995074558</c:v>
                </c:pt>
                <c:pt idx="3">
                  <c:v>6.6739271832692513</c:v>
                </c:pt>
                <c:pt idx="4">
                  <c:v>3.7178128753743911</c:v>
                </c:pt>
                <c:pt idx="6">
                  <c:v>11.292988290504585</c:v>
                </c:pt>
                <c:pt idx="7">
                  <c:v>21.756983821418391</c:v>
                </c:pt>
                <c:pt idx="8">
                  <c:v>4.3517639427271559</c:v>
                </c:pt>
              </c:numCache>
            </c:numRef>
          </c:val>
        </c:ser>
        <c:dLbls>
          <c:showLegendKey val="0"/>
          <c:showVal val="0"/>
          <c:showCatName val="0"/>
          <c:showSerName val="0"/>
          <c:showPercent val="0"/>
          <c:showBubbleSize val="0"/>
        </c:dLbls>
        <c:gapWidth val="130"/>
        <c:axId val="52471680"/>
        <c:axId val="52473216"/>
      </c:barChart>
      <c:catAx>
        <c:axId val="52471680"/>
        <c:scaling>
          <c:orientation val="minMax"/>
        </c:scaling>
        <c:delete val="0"/>
        <c:axPos val="b"/>
        <c:majorTickMark val="none"/>
        <c:minorTickMark val="none"/>
        <c:tickLblPos val="none"/>
        <c:crossAx val="52473216"/>
        <c:crosses val="autoZero"/>
        <c:auto val="1"/>
        <c:lblAlgn val="ctr"/>
        <c:lblOffset val="100"/>
        <c:noMultiLvlLbl val="0"/>
      </c:catAx>
      <c:valAx>
        <c:axId val="52473216"/>
        <c:scaling>
          <c:orientation val="minMax"/>
          <c:max val="40"/>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52471680"/>
        <c:crosses val="autoZero"/>
        <c:crossBetween val="between"/>
      </c:valAx>
    </c:plotArea>
    <c:legend>
      <c:legendPos val="t"/>
      <c:layout>
        <c:manualLayout>
          <c:xMode val="edge"/>
          <c:yMode val="edge"/>
          <c:x val="0.59011810349746108"/>
          <c:y val="0.1587500416682561"/>
          <c:w val="0.39461744736691967"/>
          <c:h val="6.6461728866568634E-2"/>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social sector</a:t>
            </a:r>
          </a:p>
        </c:rich>
      </c:tx>
      <c:layout>
        <c:manualLayout>
          <c:xMode val="edge"/>
          <c:yMode val="edge"/>
          <c:x val="0.8081636266674368"/>
          <c:y val="4.0792101411870696E-3"/>
        </c:manualLayout>
      </c:layout>
      <c:overlay val="1"/>
    </c:title>
    <c:autoTitleDeleted val="0"/>
    <c:plotArea>
      <c:layout>
        <c:manualLayout>
          <c:layoutTarget val="inner"/>
          <c:xMode val="edge"/>
          <c:yMode val="edge"/>
          <c:x val="0.10606475095785441"/>
          <c:y val="8.4063541666666658E-2"/>
          <c:w val="0.86717279693486593"/>
          <c:h val="0.71114759034173103"/>
        </c:manualLayout>
      </c:layout>
      <c:barChart>
        <c:barDir val="col"/>
        <c:grouping val="clustered"/>
        <c:varyColors val="0"/>
        <c:ser>
          <c:idx val="0"/>
          <c:order val="0"/>
          <c:tx>
            <c:strRef>
              <c:f>'Fig2.3'!$P$4</c:f>
              <c:strCache>
                <c:ptCount val="1"/>
                <c:pt idx="0">
                  <c:v>local authority</c:v>
                </c:pt>
              </c:strCache>
            </c:strRef>
          </c:tx>
          <c:spPr>
            <a:solidFill>
              <a:schemeClr val="accent3"/>
            </a:solidFill>
          </c:spPr>
          <c:invertIfNegative val="0"/>
          <c:cat>
            <c:multiLvlStrRef>
              <c:f>'Fig2.3'!$L$6:$M$14</c:f>
              <c:multiLvlStrCache>
                <c:ptCount val="9"/>
                <c:lvl>
                  <c:pt idx="0">
                    <c:v>small 
terrace</c:v>
                  </c:pt>
                  <c:pt idx="1">
                    <c:v>medium/
large 
terrace</c:v>
                  </c:pt>
                  <c:pt idx="2">
                    <c:v>semi 
detached</c:v>
                  </c:pt>
                  <c:pt idx="3">
                    <c:v>detached</c:v>
                  </c:pt>
                  <c:pt idx="4">
                    <c:v>bungalow</c:v>
                  </c:pt>
                  <c:pt idx="6">
                    <c:v>converted 
flat</c:v>
                  </c:pt>
                  <c:pt idx="7">
                    <c:v>purpose 
built flat, 
low rise</c:v>
                  </c:pt>
                  <c:pt idx="8">
                    <c:v>purpose 
built flat, 
high rise</c:v>
                  </c:pt>
                </c:lvl>
                <c:lvl>
                  <c:pt idx="0">
                    <c:v>houses</c:v>
                  </c:pt>
                  <c:pt idx="5">
                    <c:v>.</c:v>
                  </c:pt>
                  <c:pt idx="6">
                    <c:v>flats</c:v>
                  </c:pt>
                </c:lvl>
              </c:multiLvlStrCache>
            </c:multiLvlStrRef>
          </c:cat>
          <c:val>
            <c:numRef>
              <c:f>'Fig2.3'!$P$6:$P$14</c:f>
              <c:numCache>
                <c:formatCode>0.0</c:formatCode>
                <c:ptCount val="9"/>
                <c:pt idx="0">
                  <c:v>11.583389111073542</c:v>
                </c:pt>
                <c:pt idx="1">
                  <c:v>15.471534296759815</c:v>
                </c:pt>
                <c:pt idx="2">
                  <c:v>17.666636495077707</c:v>
                </c:pt>
                <c:pt idx="3">
                  <c:v>0.29917512463645257</c:v>
                </c:pt>
                <c:pt idx="4">
                  <c:v>9.9436426476998712</c:v>
                </c:pt>
                <c:pt idx="6">
                  <c:v>1.3809456887578291</c:v>
                </c:pt>
                <c:pt idx="7">
                  <c:v>35.349946763025237</c:v>
                </c:pt>
                <c:pt idx="8">
                  <c:v>8.3047298729696823</c:v>
                </c:pt>
              </c:numCache>
            </c:numRef>
          </c:val>
        </c:ser>
        <c:ser>
          <c:idx val="1"/>
          <c:order val="1"/>
          <c:tx>
            <c:strRef>
              <c:f>'Fig2.3'!$Q$4</c:f>
              <c:strCache>
                <c:ptCount val="1"/>
                <c:pt idx="0">
                  <c:v>housing association</c:v>
                </c:pt>
              </c:strCache>
            </c:strRef>
          </c:tx>
          <c:spPr>
            <a:solidFill>
              <a:schemeClr val="accent4"/>
            </a:solidFill>
          </c:spPr>
          <c:invertIfNegative val="0"/>
          <c:cat>
            <c:multiLvlStrRef>
              <c:f>'Fig2.3'!$L$6:$M$14</c:f>
              <c:multiLvlStrCache>
                <c:ptCount val="9"/>
                <c:lvl>
                  <c:pt idx="0">
                    <c:v>small 
terrace</c:v>
                  </c:pt>
                  <c:pt idx="1">
                    <c:v>medium/
large 
terrace</c:v>
                  </c:pt>
                  <c:pt idx="2">
                    <c:v>semi 
detached</c:v>
                  </c:pt>
                  <c:pt idx="3">
                    <c:v>detached</c:v>
                  </c:pt>
                  <c:pt idx="4">
                    <c:v>bungalow</c:v>
                  </c:pt>
                  <c:pt idx="6">
                    <c:v>converted 
flat</c:v>
                  </c:pt>
                  <c:pt idx="7">
                    <c:v>purpose 
built flat, 
low rise</c:v>
                  </c:pt>
                  <c:pt idx="8">
                    <c:v>purpose 
built flat, 
high rise</c:v>
                  </c:pt>
                </c:lvl>
                <c:lvl>
                  <c:pt idx="0">
                    <c:v>houses</c:v>
                  </c:pt>
                  <c:pt idx="5">
                    <c:v>.</c:v>
                  </c:pt>
                  <c:pt idx="6">
                    <c:v>flats</c:v>
                  </c:pt>
                </c:lvl>
              </c:multiLvlStrCache>
            </c:multiLvlStrRef>
          </c:cat>
          <c:val>
            <c:numRef>
              <c:f>'Fig2.3'!$Q$6:$Q$14</c:f>
              <c:numCache>
                <c:formatCode>0.0</c:formatCode>
                <c:ptCount val="9"/>
                <c:pt idx="0">
                  <c:v>11.956155972377724</c:v>
                </c:pt>
                <c:pt idx="1">
                  <c:v>17.313500139433607</c:v>
                </c:pt>
                <c:pt idx="2">
                  <c:v>17.472174731918756</c:v>
                </c:pt>
                <c:pt idx="3">
                  <c:v>0.63503741821519843</c:v>
                </c:pt>
                <c:pt idx="4">
                  <c:v>10.754441744301651</c:v>
                </c:pt>
                <c:pt idx="6">
                  <c:v>3.9463947725536999</c:v>
                </c:pt>
                <c:pt idx="7">
                  <c:v>34.274008644035732</c:v>
                </c:pt>
                <c:pt idx="8">
                  <c:v>3.6482865771635673</c:v>
                </c:pt>
              </c:numCache>
            </c:numRef>
          </c:val>
        </c:ser>
        <c:dLbls>
          <c:showLegendKey val="0"/>
          <c:showVal val="0"/>
          <c:showCatName val="0"/>
          <c:showSerName val="0"/>
          <c:showPercent val="0"/>
          <c:showBubbleSize val="0"/>
        </c:dLbls>
        <c:gapWidth val="150"/>
        <c:axId val="52507392"/>
        <c:axId val="52508928"/>
      </c:barChart>
      <c:catAx>
        <c:axId val="52507392"/>
        <c:scaling>
          <c:orientation val="minMax"/>
        </c:scaling>
        <c:delete val="0"/>
        <c:axPos val="b"/>
        <c:minorGridlines>
          <c:spPr>
            <a:ln>
              <a:noFill/>
            </a:ln>
          </c:spPr>
        </c:minorGridlines>
        <c:majorTickMark val="out"/>
        <c:minorTickMark val="none"/>
        <c:tickLblPos val="nextTo"/>
        <c:crossAx val="52508928"/>
        <c:crosses val="autoZero"/>
        <c:auto val="1"/>
        <c:lblAlgn val="ctr"/>
        <c:lblOffset val="100"/>
        <c:noMultiLvlLbl val="0"/>
      </c:catAx>
      <c:valAx>
        <c:axId val="52508928"/>
        <c:scaling>
          <c:orientation val="minMax"/>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52507392"/>
        <c:crosses val="autoZero"/>
        <c:crossBetween val="between"/>
      </c:valAx>
    </c:plotArea>
    <c:legend>
      <c:legendPos val="t"/>
      <c:layout>
        <c:manualLayout>
          <c:xMode val="edge"/>
          <c:yMode val="edge"/>
          <c:x val="0.55115385207264389"/>
          <c:y val="6.5689782835225058E-2"/>
          <c:w val="0.44202659691390384"/>
          <c:h val="6.5267040046501704E-2"/>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private sector</a:t>
            </a:r>
          </a:p>
        </c:rich>
      </c:tx>
      <c:layout>
        <c:manualLayout>
          <c:xMode val="edge"/>
          <c:yMode val="edge"/>
          <c:x val="0.75652453703703715"/>
          <c:y val="1.6433038062399291E-2"/>
        </c:manualLayout>
      </c:layout>
      <c:overlay val="1"/>
    </c:title>
    <c:autoTitleDeleted val="0"/>
    <c:plotArea>
      <c:layout>
        <c:manualLayout>
          <c:layoutTarget val="inner"/>
          <c:xMode val="edge"/>
          <c:yMode val="edge"/>
          <c:x val="0.11346249999999999"/>
          <c:y val="5.174074074074074E-2"/>
          <c:w val="0.85419953703703699"/>
          <c:h val="0.89651851851851849"/>
        </c:manualLayout>
      </c:layout>
      <c:barChart>
        <c:barDir val="col"/>
        <c:grouping val="clustered"/>
        <c:varyColors val="0"/>
        <c:ser>
          <c:idx val="0"/>
          <c:order val="0"/>
          <c:tx>
            <c:strRef>
              <c:f>'Fig2.4'!$N$3</c:f>
              <c:strCache>
                <c:ptCount val="1"/>
                <c:pt idx="0">
                  <c:v>owner occupied</c:v>
                </c:pt>
              </c:strCache>
            </c:strRef>
          </c:tx>
          <c:invertIfNegative val="0"/>
          <c:cat>
            <c:strRef>
              <c:f>'Fig2.4'!$M$5:$M$9</c:f>
              <c:strCache>
                <c:ptCount val="5"/>
                <c:pt idx="0">
                  <c:v>less than 
50 m²</c:v>
                </c:pt>
                <c:pt idx="1">
                  <c:v>50 to 
69 m²</c:v>
                </c:pt>
                <c:pt idx="2">
                  <c:v>70 to 
89 m²</c:v>
                </c:pt>
                <c:pt idx="3">
                  <c:v>90 to 
109 m²</c:v>
                </c:pt>
                <c:pt idx="4">
                  <c:v>110 m² 
or more</c:v>
                </c:pt>
              </c:strCache>
            </c:strRef>
          </c:cat>
          <c:val>
            <c:numRef>
              <c:f>'Fig2.4'!$N$5:$N$9</c:f>
              <c:numCache>
                <c:formatCode>0.0</c:formatCode>
                <c:ptCount val="5"/>
                <c:pt idx="0">
                  <c:v>3.4869813953523088</c:v>
                </c:pt>
                <c:pt idx="1">
                  <c:v>15.269658390171392</c:v>
                </c:pt>
                <c:pt idx="2">
                  <c:v>28.810277156345897</c:v>
                </c:pt>
                <c:pt idx="3">
                  <c:v>19.466013006034085</c:v>
                </c:pt>
                <c:pt idx="4">
                  <c:v>32.967070052096368</c:v>
                </c:pt>
              </c:numCache>
            </c:numRef>
          </c:val>
        </c:ser>
        <c:ser>
          <c:idx val="1"/>
          <c:order val="1"/>
          <c:tx>
            <c:strRef>
              <c:f>'Fig2.4'!$O$3</c:f>
              <c:strCache>
                <c:ptCount val="1"/>
                <c:pt idx="0">
                  <c:v>private rented</c:v>
                </c:pt>
              </c:strCache>
            </c:strRef>
          </c:tx>
          <c:invertIfNegative val="0"/>
          <c:dPt>
            <c:idx val="1"/>
            <c:invertIfNegative val="0"/>
            <c:bubble3D val="0"/>
            <c:spPr>
              <a:solidFill>
                <a:schemeClr val="tx2">
                  <a:lumMod val="75000"/>
                </a:schemeClr>
              </a:solidFill>
            </c:spPr>
          </c:dPt>
          <c:cat>
            <c:strRef>
              <c:f>'Fig2.4'!$M$5:$M$9</c:f>
              <c:strCache>
                <c:ptCount val="5"/>
                <c:pt idx="0">
                  <c:v>less than 
50 m²</c:v>
                </c:pt>
                <c:pt idx="1">
                  <c:v>50 to 
69 m²</c:v>
                </c:pt>
                <c:pt idx="2">
                  <c:v>70 to 
89 m²</c:v>
                </c:pt>
                <c:pt idx="3">
                  <c:v>90 to 
109 m²</c:v>
                </c:pt>
                <c:pt idx="4">
                  <c:v>110 m² 
or more</c:v>
                </c:pt>
              </c:strCache>
            </c:strRef>
          </c:cat>
          <c:val>
            <c:numRef>
              <c:f>'Fig2.4'!$O$5:$O$9</c:f>
              <c:numCache>
                <c:formatCode>0.0</c:formatCode>
                <c:ptCount val="5"/>
                <c:pt idx="0">
                  <c:v>14.757994436372348</c:v>
                </c:pt>
                <c:pt idx="1">
                  <c:v>32.15840602592278</c:v>
                </c:pt>
                <c:pt idx="2">
                  <c:v>30.879051420718255</c:v>
                </c:pt>
                <c:pt idx="3">
                  <c:v>11.780985926574802</c:v>
                </c:pt>
                <c:pt idx="4">
                  <c:v>10.423562190411747</c:v>
                </c:pt>
              </c:numCache>
            </c:numRef>
          </c:val>
        </c:ser>
        <c:dLbls>
          <c:showLegendKey val="0"/>
          <c:showVal val="0"/>
          <c:showCatName val="0"/>
          <c:showSerName val="0"/>
          <c:showPercent val="0"/>
          <c:showBubbleSize val="0"/>
        </c:dLbls>
        <c:gapWidth val="130"/>
        <c:axId val="52847360"/>
        <c:axId val="52848896"/>
      </c:barChart>
      <c:catAx>
        <c:axId val="52847360"/>
        <c:scaling>
          <c:orientation val="minMax"/>
        </c:scaling>
        <c:delete val="0"/>
        <c:axPos val="b"/>
        <c:majorTickMark val="none"/>
        <c:minorTickMark val="none"/>
        <c:tickLblPos val="none"/>
        <c:crossAx val="52848896"/>
        <c:crosses val="autoZero"/>
        <c:auto val="1"/>
        <c:lblAlgn val="ctr"/>
        <c:lblOffset val="100"/>
        <c:noMultiLvlLbl val="0"/>
      </c:catAx>
      <c:valAx>
        <c:axId val="52848896"/>
        <c:scaling>
          <c:orientation val="minMax"/>
          <c:max val="40"/>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52847360"/>
        <c:crosses val="autoZero"/>
        <c:crossBetween val="between"/>
      </c:valAx>
    </c:plotArea>
    <c:legend>
      <c:legendPos val="t"/>
      <c:layout>
        <c:manualLayout>
          <c:xMode val="edge"/>
          <c:yMode val="edge"/>
          <c:x val="0.52544212962962966"/>
          <c:y val="0.11171296296296296"/>
          <c:w val="0.45929328703703698"/>
          <c:h val="6.6461728866568634E-2"/>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social sector</a:t>
            </a:r>
          </a:p>
        </c:rich>
      </c:tx>
      <c:layout>
        <c:manualLayout>
          <c:xMode val="edge"/>
          <c:yMode val="edge"/>
          <c:x val="0.77651527777777773"/>
          <c:y val="4.0791666666666667E-3"/>
        </c:manualLayout>
      </c:layout>
      <c:overlay val="1"/>
    </c:title>
    <c:autoTitleDeleted val="0"/>
    <c:plotArea>
      <c:layout>
        <c:manualLayout>
          <c:layoutTarget val="inner"/>
          <c:xMode val="edge"/>
          <c:yMode val="edge"/>
          <c:x val="0.10606481481481483"/>
          <c:y val="0.11052187500000001"/>
          <c:w val="0.86717279693486593"/>
          <c:h val="0.72777256944444457"/>
        </c:manualLayout>
      </c:layout>
      <c:barChart>
        <c:barDir val="col"/>
        <c:grouping val="clustered"/>
        <c:varyColors val="0"/>
        <c:ser>
          <c:idx val="0"/>
          <c:order val="0"/>
          <c:tx>
            <c:strRef>
              <c:f>'Fig2.4'!$P$3</c:f>
              <c:strCache>
                <c:ptCount val="1"/>
                <c:pt idx="0">
                  <c:v>local authority</c:v>
                </c:pt>
              </c:strCache>
            </c:strRef>
          </c:tx>
          <c:spPr>
            <a:solidFill>
              <a:schemeClr val="accent3"/>
            </a:solidFill>
          </c:spPr>
          <c:invertIfNegative val="0"/>
          <c:cat>
            <c:strRef>
              <c:f>'Fig2.4'!$M$5:$M$9</c:f>
              <c:strCache>
                <c:ptCount val="5"/>
                <c:pt idx="0">
                  <c:v>less than 
50 m²</c:v>
                </c:pt>
                <c:pt idx="1">
                  <c:v>50 to 
69 m²</c:v>
                </c:pt>
                <c:pt idx="2">
                  <c:v>70 to 
89 m²</c:v>
                </c:pt>
                <c:pt idx="3">
                  <c:v>90 to 
109 m²</c:v>
                </c:pt>
                <c:pt idx="4">
                  <c:v>110 m² 
or more</c:v>
                </c:pt>
              </c:strCache>
            </c:strRef>
          </c:cat>
          <c:val>
            <c:numRef>
              <c:f>'Fig2.4'!$P$5:$P$9</c:f>
              <c:numCache>
                <c:formatCode>0.0</c:formatCode>
                <c:ptCount val="5"/>
                <c:pt idx="0">
                  <c:v>22.44998463630931</c:v>
                </c:pt>
                <c:pt idx="1">
                  <c:v>33.50183768796709</c:v>
                </c:pt>
                <c:pt idx="2">
                  <c:v>34.418061507166236</c:v>
                </c:pt>
                <c:pt idx="3">
                  <c:v>7.5211816464636208</c:v>
                </c:pt>
                <c:pt idx="4">
                  <c:v>2.1089345220939428</c:v>
                </c:pt>
              </c:numCache>
            </c:numRef>
          </c:val>
        </c:ser>
        <c:ser>
          <c:idx val="1"/>
          <c:order val="1"/>
          <c:tx>
            <c:strRef>
              <c:f>'Fig2.4'!$Q$3</c:f>
              <c:strCache>
                <c:ptCount val="1"/>
                <c:pt idx="0">
                  <c:v>housing association</c:v>
                </c:pt>
              </c:strCache>
            </c:strRef>
          </c:tx>
          <c:spPr>
            <a:solidFill>
              <a:schemeClr val="accent4"/>
            </a:solidFill>
          </c:spPr>
          <c:invertIfNegative val="0"/>
          <c:cat>
            <c:strRef>
              <c:f>'Fig2.4'!$M$5:$M$9</c:f>
              <c:strCache>
                <c:ptCount val="5"/>
                <c:pt idx="0">
                  <c:v>less than 
50 m²</c:v>
                </c:pt>
                <c:pt idx="1">
                  <c:v>50 to 
69 m²</c:v>
                </c:pt>
                <c:pt idx="2">
                  <c:v>70 to 
89 m²</c:v>
                </c:pt>
                <c:pt idx="3">
                  <c:v>90 to 
109 m²</c:v>
                </c:pt>
                <c:pt idx="4">
                  <c:v>110 m² 
or more</c:v>
                </c:pt>
              </c:strCache>
            </c:strRef>
          </c:cat>
          <c:val>
            <c:numRef>
              <c:f>'Fig2.4'!$Q$5:$Q$9</c:f>
              <c:numCache>
                <c:formatCode>0.0</c:formatCode>
                <c:ptCount val="5"/>
                <c:pt idx="0">
                  <c:v>23.142969028787704</c:v>
                </c:pt>
                <c:pt idx="1">
                  <c:v>33.942080383260119</c:v>
                </c:pt>
                <c:pt idx="2">
                  <c:v>31.609004444075207</c:v>
                </c:pt>
                <c:pt idx="3">
                  <c:v>7.8697342624386106</c:v>
                </c:pt>
                <c:pt idx="4">
                  <c:v>3.4362118814382061</c:v>
                </c:pt>
              </c:numCache>
            </c:numRef>
          </c:val>
        </c:ser>
        <c:dLbls>
          <c:showLegendKey val="0"/>
          <c:showVal val="0"/>
          <c:showCatName val="0"/>
          <c:showSerName val="0"/>
          <c:showPercent val="0"/>
          <c:showBubbleSize val="0"/>
        </c:dLbls>
        <c:gapWidth val="150"/>
        <c:axId val="52886912"/>
        <c:axId val="52692096"/>
      </c:barChart>
      <c:catAx>
        <c:axId val="52886912"/>
        <c:scaling>
          <c:orientation val="minMax"/>
        </c:scaling>
        <c:delete val="0"/>
        <c:axPos val="b"/>
        <c:majorTickMark val="out"/>
        <c:minorTickMark val="none"/>
        <c:tickLblPos val="nextTo"/>
        <c:txPr>
          <a:bodyPr/>
          <a:lstStyle/>
          <a:p>
            <a:pPr>
              <a:defRPr baseline="0"/>
            </a:pPr>
            <a:endParaRPr lang="en-US"/>
          </a:p>
        </c:txPr>
        <c:crossAx val="52692096"/>
        <c:crosses val="autoZero"/>
        <c:auto val="1"/>
        <c:lblAlgn val="ctr"/>
        <c:lblOffset val="100"/>
        <c:noMultiLvlLbl val="0"/>
      </c:catAx>
      <c:valAx>
        <c:axId val="52692096"/>
        <c:scaling>
          <c:orientation val="minMax"/>
          <c:max val="40"/>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52886912"/>
        <c:crosses val="autoZero"/>
        <c:crossBetween val="between"/>
      </c:valAx>
    </c:plotArea>
    <c:legend>
      <c:legendPos val="t"/>
      <c:layout>
        <c:manualLayout>
          <c:xMode val="edge"/>
          <c:yMode val="edge"/>
          <c:x val="0.50117708333333333"/>
          <c:y val="7.891909722222222E-2"/>
          <c:w val="0.48612384259259261"/>
          <c:h val="6.5267040046501704E-2"/>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4126984126984"/>
          <c:y val="4.0166924191184207E-2"/>
          <c:w val="0.8742765873015873"/>
          <c:h val="0.81406180555555552"/>
        </c:manualLayout>
      </c:layout>
      <c:lineChart>
        <c:grouping val="standard"/>
        <c:varyColors val="0"/>
        <c:ser>
          <c:idx val="1"/>
          <c:order val="0"/>
          <c:tx>
            <c:strRef>
              <c:f>'Fig 2.5'!$Q$5</c:f>
              <c:strCache>
                <c:ptCount val="1"/>
                <c:pt idx="0">
                  <c:v>private rented</c:v>
                </c:pt>
              </c:strCache>
            </c:strRef>
          </c:tx>
          <c:spPr>
            <a:ln w="25400"/>
          </c:spPr>
          <c:marker>
            <c:symbol val="square"/>
            <c:size val="5"/>
          </c:marker>
          <c:dPt>
            <c:idx val="5"/>
            <c:bubble3D val="0"/>
            <c:spPr>
              <a:ln w="25400">
                <a:prstDash val="solid"/>
              </a:ln>
            </c:spPr>
          </c:dPt>
          <c:dPt>
            <c:idx val="10"/>
            <c:bubble3D val="0"/>
            <c:spPr>
              <a:ln w="25400">
                <a:prstDash val="solid"/>
              </a:ln>
            </c:spPr>
          </c:dPt>
          <c:cat>
            <c:numRef>
              <c:f>'Fig 2.5'!$O$7:$O$15</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 2.5'!$Q$7:$Q$15</c:f>
              <c:numCache>
                <c:formatCode>0.0</c:formatCode>
                <c:ptCount val="9"/>
                <c:pt idx="0">
                  <c:v>46.695</c:v>
                </c:pt>
                <c:pt idx="1">
                  <c:v>45.441000000000003</c:v>
                </c:pt>
                <c:pt idx="2">
                  <c:v>43.966999999999999</c:v>
                </c:pt>
                <c:pt idx="3">
                  <c:v>40.834000000000003</c:v>
                </c:pt>
                <c:pt idx="4">
                  <c:v>37.200000000000003</c:v>
                </c:pt>
                <c:pt idx="5">
                  <c:v>35.021000000000001</c:v>
                </c:pt>
                <c:pt idx="6">
                  <c:v>33.139000000000003</c:v>
                </c:pt>
                <c:pt idx="7">
                  <c:v>29.823</c:v>
                </c:pt>
                <c:pt idx="8">
                  <c:v>28.646978033986748</c:v>
                </c:pt>
              </c:numCache>
            </c:numRef>
          </c:val>
          <c:smooth val="0"/>
        </c:ser>
        <c:ser>
          <c:idx val="0"/>
          <c:order val="1"/>
          <c:tx>
            <c:strRef>
              <c:f>'Fig 2.5'!$P$5</c:f>
              <c:strCache>
                <c:ptCount val="1"/>
                <c:pt idx="0">
                  <c:v>owner occupied</c:v>
                </c:pt>
              </c:strCache>
            </c:strRef>
          </c:tx>
          <c:spPr>
            <a:ln w="25400"/>
          </c:spPr>
          <c:marker>
            <c:symbol val="diamond"/>
            <c:size val="5"/>
          </c:marker>
          <c:dPt>
            <c:idx val="5"/>
            <c:bubble3D val="0"/>
            <c:spPr>
              <a:ln w="25400">
                <a:prstDash val="solid"/>
              </a:ln>
            </c:spPr>
          </c:dPt>
          <c:dPt>
            <c:idx val="10"/>
            <c:bubble3D val="0"/>
            <c:spPr>
              <a:ln w="25400">
                <a:prstDash val="solid"/>
              </a:ln>
            </c:spPr>
          </c:dPt>
          <c:cat>
            <c:numRef>
              <c:f>'Fig 2.5'!$O$7:$O$15</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 2.5'!$P$7:$P$15</c:f>
              <c:numCache>
                <c:formatCode>0.0</c:formatCode>
                <c:ptCount val="9"/>
                <c:pt idx="0">
                  <c:v>34.423000000000002</c:v>
                </c:pt>
                <c:pt idx="1">
                  <c:v>34.085999999999999</c:v>
                </c:pt>
                <c:pt idx="2">
                  <c:v>32.262</c:v>
                </c:pt>
                <c:pt idx="3">
                  <c:v>29.251000000000001</c:v>
                </c:pt>
                <c:pt idx="4">
                  <c:v>25.571000000000002</c:v>
                </c:pt>
                <c:pt idx="5">
                  <c:v>22.294</c:v>
                </c:pt>
                <c:pt idx="6">
                  <c:v>20.305</c:v>
                </c:pt>
                <c:pt idx="7">
                  <c:v>19.391999999999999</c:v>
                </c:pt>
                <c:pt idx="8">
                  <c:v>18.622781844897624</c:v>
                </c:pt>
              </c:numCache>
            </c:numRef>
          </c:val>
          <c:smooth val="0"/>
        </c:ser>
        <c:ser>
          <c:idx val="2"/>
          <c:order val="2"/>
          <c:tx>
            <c:strRef>
              <c:f>'Fig 2.5'!$R$5</c:f>
              <c:strCache>
                <c:ptCount val="1"/>
                <c:pt idx="0">
                  <c:v>local authority</c:v>
                </c:pt>
              </c:strCache>
            </c:strRef>
          </c:tx>
          <c:spPr>
            <a:ln w="25400"/>
          </c:spPr>
          <c:marker>
            <c:symbol val="triangle"/>
            <c:size val="5"/>
          </c:marker>
          <c:dPt>
            <c:idx val="5"/>
            <c:bubble3D val="0"/>
            <c:spPr>
              <a:ln w="25400">
                <a:prstDash val="solid"/>
              </a:ln>
            </c:spPr>
          </c:dPt>
          <c:dPt>
            <c:idx val="10"/>
            <c:bubble3D val="0"/>
            <c:spPr>
              <a:ln w="25400">
                <a:prstDash val="solid"/>
              </a:ln>
            </c:spPr>
          </c:dPt>
          <c:cat>
            <c:numRef>
              <c:f>'Fig 2.5'!$O$7:$O$15</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 2.5'!$R$7:$R$15</c:f>
              <c:numCache>
                <c:formatCode>0.0</c:formatCode>
                <c:ptCount val="9"/>
                <c:pt idx="0">
                  <c:v>32.183999999999997</c:v>
                </c:pt>
                <c:pt idx="1">
                  <c:v>32.771000000000001</c:v>
                </c:pt>
                <c:pt idx="2">
                  <c:v>31.481000000000002</c:v>
                </c:pt>
                <c:pt idx="3">
                  <c:v>27.097999999999999</c:v>
                </c:pt>
                <c:pt idx="4">
                  <c:v>21.657</c:v>
                </c:pt>
                <c:pt idx="5">
                  <c:v>17.736999999999998</c:v>
                </c:pt>
                <c:pt idx="6">
                  <c:v>16.268000000000001</c:v>
                </c:pt>
                <c:pt idx="7">
                  <c:v>15.705</c:v>
                </c:pt>
                <c:pt idx="8">
                  <c:v>16.448140993423422</c:v>
                </c:pt>
              </c:numCache>
            </c:numRef>
          </c:val>
          <c:smooth val="0"/>
        </c:ser>
        <c:ser>
          <c:idx val="3"/>
          <c:order val="3"/>
          <c:tx>
            <c:strRef>
              <c:f>'Fig 2.5'!$S$5</c:f>
              <c:strCache>
                <c:ptCount val="1"/>
                <c:pt idx="0">
                  <c:v>housing association</c:v>
                </c:pt>
              </c:strCache>
            </c:strRef>
          </c:tx>
          <c:spPr>
            <a:ln w="25400"/>
          </c:spPr>
          <c:marker>
            <c:symbol val="x"/>
            <c:size val="5"/>
          </c:marker>
          <c:dPt>
            <c:idx val="5"/>
            <c:bubble3D val="0"/>
            <c:spPr>
              <a:ln w="25400">
                <a:prstDash val="solid"/>
              </a:ln>
            </c:spPr>
          </c:dPt>
          <c:dPt>
            <c:idx val="10"/>
            <c:bubble3D val="0"/>
            <c:spPr>
              <a:ln w="25400">
                <a:prstDash val="solid"/>
              </a:ln>
            </c:spPr>
          </c:dPt>
          <c:cat>
            <c:numRef>
              <c:f>'Fig 2.5'!$O$7:$O$15</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 2.5'!$S$7:$S$15</c:f>
              <c:numCache>
                <c:formatCode>0.0</c:formatCode>
                <c:ptCount val="9"/>
                <c:pt idx="0">
                  <c:v>25.042999999999999</c:v>
                </c:pt>
                <c:pt idx="1">
                  <c:v>25.78</c:v>
                </c:pt>
                <c:pt idx="2">
                  <c:v>22.771999999999998</c:v>
                </c:pt>
                <c:pt idx="3">
                  <c:v>19.702000000000002</c:v>
                </c:pt>
                <c:pt idx="4">
                  <c:v>18.254000000000001</c:v>
                </c:pt>
                <c:pt idx="5">
                  <c:v>15.878</c:v>
                </c:pt>
                <c:pt idx="6">
                  <c:v>14.307</c:v>
                </c:pt>
                <c:pt idx="7">
                  <c:v>13.974</c:v>
                </c:pt>
                <c:pt idx="8">
                  <c:v>12.803013800112376</c:v>
                </c:pt>
              </c:numCache>
            </c:numRef>
          </c:val>
          <c:smooth val="0"/>
        </c:ser>
        <c:dLbls>
          <c:showLegendKey val="0"/>
          <c:showVal val="0"/>
          <c:showCatName val="0"/>
          <c:showSerName val="0"/>
          <c:showPercent val="0"/>
          <c:showBubbleSize val="0"/>
        </c:dLbls>
        <c:marker val="1"/>
        <c:smooth val="0"/>
        <c:axId val="52745728"/>
        <c:axId val="52747264"/>
      </c:lineChart>
      <c:catAx>
        <c:axId val="52745728"/>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Arial"/>
                <a:ea typeface="Arial"/>
                <a:cs typeface="Arial"/>
              </a:defRPr>
            </a:pPr>
            <a:endParaRPr lang="en-US"/>
          </a:p>
        </c:txPr>
        <c:crossAx val="52747264"/>
        <c:crosses val="autoZero"/>
        <c:auto val="1"/>
        <c:lblAlgn val="ctr"/>
        <c:lblOffset val="100"/>
        <c:noMultiLvlLbl val="0"/>
      </c:catAx>
      <c:valAx>
        <c:axId val="5274726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8.313696189436174E-3"/>
              <c:y val="0.35258925967587385"/>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52745728"/>
        <c:crosses val="autoZero"/>
        <c:crossBetween val="between"/>
      </c:valAx>
    </c:plotArea>
    <c:legend>
      <c:legendPos val="tr"/>
      <c:layout>
        <c:manualLayout>
          <c:xMode val="edge"/>
          <c:yMode val="edge"/>
          <c:x val="0.11540873015873018"/>
          <c:y val="0.5423958333333333"/>
          <c:w val="0.27478968253968256"/>
          <c:h val="0.28133194444444443"/>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1428571428571"/>
          <c:y val="4.145077720207254E-2"/>
          <c:w val="0.87678571428571428"/>
          <c:h val="0.81182027777777777"/>
        </c:manualLayout>
      </c:layout>
      <c:lineChart>
        <c:grouping val="standard"/>
        <c:varyColors val="0"/>
        <c:ser>
          <c:idx val="3"/>
          <c:order val="0"/>
          <c:tx>
            <c:strRef>
              <c:f>'Fig 2.6'!$B$44</c:f>
              <c:strCache>
                <c:ptCount val="1"/>
                <c:pt idx="0">
                  <c:v>any damp problems</c:v>
                </c:pt>
              </c:strCache>
            </c:strRef>
          </c:tx>
          <c:spPr>
            <a:ln w="25400">
              <a:solidFill>
                <a:srgbClr val="993366"/>
              </a:solidFill>
              <a:prstDash val="solid"/>
            </a:ln>
          </c:spPr>
          <c:marker>
            <c:symbol val="x"/>
            <c:size val="5"/>
          </c:marker>
          <c:dPt>
            <c:idx val="1"/>
            <c:bubble3D val="0"/>
          </c:dPt>
          <c:dPt>
            <c:idx val="2"/>
            <c:bubble3D val="0"/>
          </c:dPt>
          <c:dPt>
            <c:idx val="3"/>
            <c:bubble3D val="0"/>
          </c:dPt>
          <c:dPt>
            <c:idx val="4"/>
            <c:bubble3D val="0"/>
          </c:dPt>
          <c:dPt>
            <c:idx val="6"/>
            <c:bubble3D val="0"/>
          </c:dPt>
          <c:cat>
            <c:strRef>
              <c:f>'Fig 2.6'!$C$39:$U$39</c:f>
              <c:strCach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'Fig 2.6'!$C$44:$U$44</c:f>
              <c:numCache>
                <c:formatCode>0.0</c:formatCode>
                <c:ptCount val="19"/>
                <c:pt idx="0">
                  <c:v>12.8</c:v>
                </c:pt>
                <c:pt idx="1">
                  <c:v>#N/A</c:v>
                </c:pt>
                <c:pt idx="2">
                  <c:v>#N/A</c:v>
                </c:pt>
                <c:pt idx="3">
                  <c:v>#N/A</c:v>
                </c:pt>
                <c:pt idx="4">
                  <c:v>#N/A</c:v>
                </c:pt>
                <c:pt idx="5">
                  <c:v>9.6</c:v>
                </c:pt>
                <c:pt idx="6">
                  <c:v>#N/A</c:v>
                </c:pt>
                <c:pt idx="7">
                  <c:v>10.6</c:v>
                </c:pt>
                <c:pt idx="8">
                  <c:v>10.4</c:v>
                </c:pt>
                <c:pt idx="9">
                  <c:v>10.1</c:v>
                </c:pt>
                <c:pt idx="10">
                  <c:v>9.8000000000000007</c:v>
                </c:pt>
                <c:pt idx="11">
                  <c:v>8.6366810544425778</c:v>
                </c:pt>
                <c:pt idx="12">
                  <c:v>7.8487196460982736</c:v>
                </c:pt>
                <c:pt idx="13">
                  <c:v>8.0559450591183612</c:v>
                </c:pt>
                <c:pt idx="14">
                  <c:v>6.5205547463449589</c:v>
                </c:pt>
                <c:pt idx="15">
                  <c:v>4.5561027575641164</c:v>
                </c:pt>
                <c:pt idx="16">
                  <c:v>4.2718445148938828</c:v>
                </c:pt>
                <c:pt idx="17">
                  <c:v>4.2949617526715098</c:v>
                </c:pt>
                <c:pt idx="18">
                  <c:v>4.2645761398412816</c:v>
                </c:pt>
              </c:numCache>
            </c:numRef>
          </c:val>
          <c:smooth val="0"/>
        </c:ser>
        <c:ser>
          <c:idx val="2"/>
          <c:order val="1"/>
          <c:tx>
            <c:strRef>
              <c:f>'Fig 2.6'!$B$43</c:f>
              <c:strCache>
                <c:ptCount val="1"/>
                <c:pt idx="0">
                  <c:v>condensation/mould</c:v>
                </c:pt>
              </c:strCache>
            </c:strRef>
          </c:tx>
          <c:spPr>
            <a:ln w="25400">
              <a:solidFill>
                <a:srgbClr val="C5C5C5"/>
              </a:solidFill>
              <a:prstDash val="solid"/>
            </a:ln>
          </c:spPr>
          <c:marker>
            <c:symbol val="square"/>
            <c:size val="5"/>
            <c:spPr>
              <a:solidFill>
                <a:srgbClr val="C5C5C5"/>
              </a:solidFill>
              <a:ln>
                <a:solidFill>
                  <a:srgbClr val="C5C5C5"/>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strRef>
              <c:f>'Fig 2.6'!$C$39:$U$39</c:f>
              <c:strCach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'Fig 2.6'!$C$43:$U$43</c:f>
              <c:numCache>
                <c:formatCode>0.0</c:formatCode>
                <c:ptCount val="19"/>
                <c:pt idx="0">
                  <c:v>5.6</c:v>
                </c:pt>
                <c:pt idx="1">
                  <c:v>#N/A</c:v>
                </c:pt>
                <c:pt idx="2">
                  <c:v>#N/A</c:v>
                </c:pt>
                <c:pt idx="3">
                  <c:v>#N/A</c:v>
                </c:pt>
                <c:pt idx="4">
                  <c:v>#N/A</c:v>
                </c:pt>
                <c:pt idx="5">
                  <c:v>4.0999999999999996</c:v>
                </c:pt>
                <c:pt idx="6">
                  <c:v>#N/A</c:v>
                </c:pt>
                <c:pt idx="7">
                  <c:v>4.7</c:v>
                </c:pt>
                <c:pt idx="8">
                  <c:v>4.4000000000000004</c:v>
                </c:pt>
                <c:pt idx="9">
                  <c:v>4.3</c:v>
                </c:pt>
                <c:pt idx="10">
                  <c:v>4.3</c:v>
                </c:pt>
                <c:pt idx="11">
                  <c:v>3.9726711125682912</c:v>
                </c:pt>
                <c:pt idx="12">
                  <c:v>3.8915666692056869</c:v>
                </c:pt>
                <c:pt idx="13">
                  <c:v>4.0063313146208746</c:v>
                </c:pt>
                <c:pt idx="14">
                  <c:v>3.5468686327906847</c:v>
                </c:pt>
                <c:pt idx="15">
                  <c:v>2.7253721740307473</c:v>
                </c:pt>
                <c:pt idx="16">
                  <c:v>2.6607620493571167</c:v>
                </c:pt>
                <c:pt idx="17">
                  <c:v>2.6563250079632068</c:v>
                </c:pt>
                <c:pt idx="18">
                  <c:v>2.5568792643482872</c:v>
                </c:pt>
              </c:numCache>
            </c:numRef>
          </c:val>
          <c:smooth val="0"/>
        </c:ser>
        <c:ser>
          <c:idx val="1"/>
          <c:order val="2"/>
          <c:tx>
            <c:strRef>
              <c:f>'Fig 2.6'!$B$42</c:f>
              <c:strCache>
                <c:ptCount val="1"/>
                <c:pt idx="0">
                  <c:v>penetrating damp</c:v>
                </c:pt>
              </c:strCache>
            </c:strRef>
          </c:tx>
          <c:spPr>
            <a:ln w="25400">
              <a:solidFill>
                <a:srgbClr val="333366"/>
              </a:solidFill>
              <a:prstDash val="solid"/>
            </a:ln>
          </c:spPr>
          <c:marker>
            <c:symbol val="circle"/>
            <c:size val="5"/>
            <c:spPr>
              <a:solidFill>
                <a:srgbClr val="333366"/>
              </a:solidFill>
              <a:ln>
                <a:solidFill>
                  <a:srgbClr val="333366"/>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strRef>
              <c:f>'Fig 2.6'!$C$39:$U$39</c:f>
              <c:strCach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'Fig 2.6'!$C$42:$U$42</c:f>
              <c:numCache>
                <c:formatCode>0.0</c:formatCode>
                <c:ptCount val="19"/>
                <c:pt idx="0">
                  <c:v>6.3</c:v>
                </c:pt>
                <c:pt idx="1">
                  <c:v>#N/A</c:v>
                </c:pt>
                <c:pt idx="2">
                  <c:v>#N/A</c:v>
                </c:pt>
                <c:pt idx="3">
                  <c:v>#N/A</c:v>
                </c:pt>
                <c:pt idx="4">
                  <c:v>#N/A</c:v>
                </c:pt>
                <c:pt idx="5">
                  <c:v>4.9000000000000004</c:v>
                </c:pt>
                <c:pt idx="6">
                  <c:v>#N/A</c:v>
                </c:pt>
                <c:pt idx="7">
                  <c:v>5</c:v>
                </c:pt>
                <c:pt idx="8">
                  <c:v>4.8</c:v>
                </c:pt>
                <c:pt idx="9">
                  <c:v>4.4000000000000004</c:v>
                </c:pt>
                <c:pt idx="10">
                  <c:v>4</c:v>
                </c:pt>
                <c:pt idx="11">
                  <c:v>3.7538281962100548</c:v>
                </c:pt>
                <c:pt idx="12">
                  <c:v>3.410964631326785</c:v>
                </c:pt>
                <c:pt idx="13">
                  <c:v>3.1383097277608192</c:v>
                </c:pt>
                <c:pt idx="14">
                  <c:v>2.3957906152085884</c:v>
                </c:pt>
                <c:pt idx="15">
                  <c:v>1.7277647056755374</c:v>
                </c:pt>
                <c:pt idx="16">
                  <c:v>1.6519174482770853</c:v>
                </c:pt>
                <c:pt idx="17">
                  <c:v>1.7200858647460273</c:v>
                </c:pt>
                <c:pt idx="18">
                  <c:v>1.8050271039462575</c:v>
                </c:pt>
              </c:numCache>
            </c:numRef>
          </c:val>
          <c:smooth val="0"/>
        </c:ser>
        <c:ser>
          <c:idx val="0"/>
          <c:order val="3"/>
          <c:tx>
            <c:strRef>
              <c:f>'Fig 2.6'!$B$41</c:f>
              <c:strCache>
                <c:ptCount val="1"/>
                <c:pt idx="0">
                  <c:v>rising damp</c:v>
                </c:pt>
              </c:strCache>
            </c:strRef>
          </c:tx>
          <c:spPr>
            <a:ln w="25400">
              <a:solidFill>
                <a:srgbClr val="009999"/>
              </a:solidFill>
              <a:prstDash val="solid"/>
            </a:ln>
          </c:spPr>
          <c:marker>
            <c:symbol val="triangle"/>
            <c:size val="5"/>
            <c:spPr>
              <a:solidFill>
                <a:srgbClr val="009999"/>
              </a:solidFill>
              <a:ln>
                <a:solidFill>
                  <a:srgbClr val="009999"/>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cat>
            <c:strRef>
              <c:f>'Fig 2.6'!$C$39:$U$39</c:f>
              <c:strCache>
                <c:ptCount val="19"/>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'Fig 2.6'!$C$41:$U$41</c:f>
              <c:numCache>
                <c:formatCode>0.0</c:formatCode>
                <c:ptCount val="19"/>
                <c:pt idx="0" formatCode="General">
                  <c:v>4.2</c:v>
                </c:pt>
                <c:pt idx="1">
                  <c:v>#N/A</c:v>
                </c:pt>
                <c:pt idx="2">
                  <c:v>#N/A</c:v>
                </c:pt>
                <c:pt idx="3">
                  <c:v>#N/A</c:v>
                </c:pt>
                <c:pt idx="4">
                  <c:v>#N/A</c:v>
                </c:pt>
                <c:pt idx="5">
                  <c:v>2.9</c:v>
                </c:pt>
                <c:pt idx="6">
                  <c:v>#N/A</c:v>
                </c:pt>
                <c:pt idx="7">
                  <c:v>3.4</c:v>
                </c:pt>
                <c:pt idx="8">
                  <c:v>3.5</c:v>
                </c:pt>
                <c:pt idx="9">
                  <c:v>3.5</c:v>
                </c:pt>
                <c:pt idx="10">
                  <c:v>3.3</c:v>
                </c:pt>
                <c:pt idx="11">
                  <c:v>2.8836347780823584</c:v>
                </c:pt>
                <c:pt idx="12">
                  <c:v>2.6279848042649228</c:v>
                </c:pt>
                <c:pt idx="13">
                  <c:v>2.9157501928165841</c:v>
                </c:pt>
                <c:pt idx="14">
                  <c:v>2.274577236977569</c:v>
                </c:pt>
                <c:pt idx="15">
                  <c:v>1.5778842883097308</c:v>
                </c:pt>
                <c:pt idx="16">
                  <c:v>1.3874650468482082</c:v>
                </c:pt>
                <c:pt idx="17">
                  <c:v>1.264882472231067</c:v>
                </c:pt>
                <c:pt idx="18">
                  <c:v>1.329838909850092</c:v>
                </c:pt>
              </c:numCache>
            </c:numRef>
          </c:val>
          <c:smooth val="0"/>
        </c:ser>
        <c:dLbls>
          <c:showLegendKey val="0"/>
          <c:showVal val="0"/>
          <c:showCatName val="0"/>
          <c:showSerName val="0"/>
          <c:showPercent val="0"/>
          <c:showBubbleSize val="0"/>
        </c:dLbls>
        <c:marker val="1"/>
        <c:smooth val="0"/>
        <c:axId val="53437952"/>
        <c:axId val="53439872"/>
      </c:lineChart>
      <c:catAx>
        <c:axId val="53437952"/>
        <c:scaling>
          <c:orientation val="minMax"/>
        </c:scaling>
        <c:delete val="0"/>
        <c:axPos val="b"/>
        <c:numFmt formatCode="General" sourceLinked="1"/>
        <c:majorTickMark val="out"/>
        <c:minorTickMark val="none"/>
        <c:tickLblPos val="nextTo"/>
        <c:txPr>
          <a:bodyPr rot="-5400000" vert="horz"/>
          <a:lstStyle/>
          <a:p>
            <a:pPr>
              <a:defRPr baseline="0"/>
            </a:pPr>
            <a:endParaRPr lang="en-US"/>
          </a:p>
        </c:txPr>
        <c:crossAx val="53439872"/>
        <c:crosses val="autoZero"/>
        <c:auto val="1"/>
        <c:lblAlgn val="ctr"/>
        <c:lblOffset val="100"/>
        <c:tickLblSkip val="1"/>
        <c:tickMarkSkip val="1"/>
        <c:noMultiLvlLbl val="0"/>
      </c:catAx>
      <c:valAx>
        <c:axId val="53439872"/>
        <c:scaling>
          <c:orientation val="minMax"/>
          <c:min val="0"/>
        </c:scaling>
        <c:delete val="0"/>
        <c:axPos val="l"/>
        <c:title>
          <c:tx>
            <c:rich>
              <a:bodyPr/>
              <a:lstStyle/>
              <a:p>
                <a:pPr>
                  <a:defRPr b="1"/>
                </a:pPr>
                <a:r>
                  <a:rPr lang="en-GB" b="1"/>
                  <a:t>percentage</a:t>
                </a:r>
              </a:p>
            </c:rich>
          </c:tx>
          <c:layout>
            <c:manualLayout>
              <c:xMode val="edge"/>
              <c:yMode val="edge"/>
              <c:x val="3.9186512510059404E-2"/>
              <c:y val="0.339531944444444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437952"/>
        <c:crosses val="autoZero"/>
        <c:crossBetween val="between"/>
      </c:valAx>
      <c:spPr>
        <a:noFill/>
        <a:ln w="25400">
          <a:noFill/>
        </a:ln>
      </c:spPr>
    </c:plotArea>
    <c:legend>
      <c:legendPos val="b"/>
      <c:layout>
        <c:manualLayout>
          <c:xMode val="edge"/>
          <c:yMode val="edge"/>
          <c:x val="0.69134406130268211"/>
          <c:y val="5.384166666666667E-2"/>
          <c:w val="0.28403486590038313"/>
          <c:h val="0.2497533333333333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552450</xdr:colOff>
      <xdr:row>3</xdr:row>
      <xdr:rowOff>57148</xdr:rowOff>
    </xdr:from>
    <xdr:to>
      <xdr:col>6</xdr:col>
      <xdr:colOff>1190925</xdr:colOff>
      <xdr:row>22</xdr:row>
      <xdr:rowOff>11998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95250</xdr:rowOff>
    </xdr:from>
    <xdr:to>
      <xdr:col>8</xdr:col>
      <xdr:colOff>142875</xdr:colOff>
      <xdr:row>31</xdr:row>
      <xdr:rowOff>104775</xdr:rowOff>
    </xdr:to>
    <xdr:grpSp>
      <xdr:nvGrpSpPr>
        <xdr:cNvPr id="48" name="Group 47"/>
        <xdr:cNvGrpSpPr/>
      </xdr:nvGrpSpPr>
      <xdr:grpSpPr>
        <a:xfrm>
          <a:off x="609600" y="457200"/>
          <a:ext cx="4838700" cy="5334000"/>
          <a:chOff x="5505450" y="1257777"/>
          <a:chExt cx="4838700" cy="6057901"/>
        </a:xfrm>
      </xdr:grpSpPr>
      <xdr:graphicFrame macro="">
        <xdr:nvGraphicFramePr>
          <xdr:cNvPr id="49" name="Chart 48"/>
          <xdr:cNvGraphicFramePr>
            <a:graphicFrameLocks/>
          </xdr:cNvGraphicFramePr>
        </xdr:nvGraphicFramePr>
        <xdr:xfrm>
          <a:off x="5600700" y="1257777"/>
          <a:ext cx="4743450" cy="60579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0" name="TextBox 1"/>
          <xdr:cNvSpPr txBox="1"/>
        </xdr:nvSpPr>
        <xdr:spPr>
          <a:xfrm>
            <a:off x="5505450" y="1661367"/>
            <a:ext cx="409574" cy="221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A/B</a:t>
            </a:r>
          </a:p>
        </xdr:txBody>
      </xdr:sp>
      <xdr:sp macro="" textlink="">
        <xdr:nvSpPr>
          <xdr:cNvPr id="51" name="TextBox 1"/>
          <xdr:cNvSpPr txBox="1"/>
        </xdr:nvSpPr>
        <xdr:spPr>
          <a:xfrm>
            <a:off x="5600700" y="2582229"/>
            <a:ext cx="238125" cy="265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C</a:t>
            </a:r>
          </a:p>
        </xdr:txBody>
      </xdr:sp>
      <xdr:sp macro="" textlink="">
        <xdr:nvSpPr>
          <xdr:cNvPr id="52" name="TextBox 1"/>
          <xdr:cNvSpPr txBox="1"/>
        </xdr:nvSpPr>
        <xdr:spPr>
          <a:xfrm>
            <a:off x="5562600" y="3496154"/>
            <a:ext cx="304800" cy="303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D</a:t>
            </a:r>
          </a:p>
        </xdr:txBody>
      </xdr:sp>
      <xdr:sp macro="" textlink="">
        <xdr:nvSpPr>
          <xdr:cNvPr id="53" name="TextBox 1"/>
          <xdr:cNvSpPr txBox="1"/>
        </xdr:nvSpPr>
        <xdr:spPr>
          <a:xfrm>
            <a:off x="5629275" y="4453345"/>
            <a:ext cx="180975" cy="244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E</a:t>
            </a:r>
          </a:p>
        </xdr:txBody>
      </xdr:sp>
      <xdr:sp macro="" textlink="">
        <xdr:nvSpPr>
          <xdr:cNvPr id="54" name="TextBox 1"/>
          <xdr:cNvSpPr txBox="1"/>
        </xdr:nvSpPr>
        <xdr:spPr>
          <a:xfrm>
            <a:off x="5581651" y="5402308"/>
            <a:ext cx="2667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F</a:t>
            </a:r>
          </a:p>
        </xdr:txBody>
      </xdr:sp>
      <xdr:sp macro="" textlink="">
        <xdr:nvSpPr>
          <xdr:cNvPr id="55" name="TextBox 1"/>
          <xdr:cNvSpPr txBox="1"/>
        </xdr:nvSpPr>
        <xdr:spPr>
          <a:xfrm>
            <a:off x="5600700" y="6312354"/>
            <a:ext cx="2476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G</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447675</xdr:colOff>
      <xdr:row>2</xdr:row>
      <xdr:rowOff>28573</xdr:rowOff>
    </xdr:from>
    <xdr:to>
      <xdr:col>11</xdr:col>
      <xdr:colOff>397425</xdr:colOff>
      <xdr:row>23</xdr:row>
      <xdr:rowOff>48148</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dr:twoCellAnchor>
    <xdr:from>
      <xdr:col>0</xdr:col>
      <xdr:colOff>561975</xdr:colOff>
      <xdr:row>2</xdr:row>
      <xdr:rowOff>47625</xdr:rowOff>
    </xdr:from>
    <xdr:to>
      <xdr:col>9</xdr:col>
      <xdr:colOff>209850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257175</xdr:colOff>
      <xdr:row>2</xdr:row>
      <xdr:rowOff>114300</xdr:rowOff>
    </xdr:from>
    <xdr:to>
      <xdr:col>8</xdr:col>
      <xdr:colOff>152700</xdr:colOff>
      <xdr:row>18</xdr:row>
      <xdr:rowOff>98700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47625</xdr:rowOff>
    </xdr:from>
    <xdr:to>
      <xdr:col>9</xdr:col>
      <xdr:colOff>285075</xdr:colOff>
      <xdr:row>23</xdr:row>
      <xdr:rowOff>18600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1248075</xdr:colOff>
      <xdr:row>17</xdr:row>
      <xdr:rowOff>114300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0.42394</cdr:x>
      <cdr:y>0.43382</cdr:y>
    </cdr:from>
    <cdr:to>
      <cdr:x>0.57722</cdr:x>
      <cdr:y>0.61903</cdr:y>
    </cdr:to>
    <cdr:sp macro="" textlink="">
      <cdr:nvSpPr>
        <cdr:cNvPr id="2" name="TextBox 1"/>
        <cdr:cNvSpPr txBox="1"/>
      </cdr:nvSpPr>
      <cdr:spPr>
        <a:xfrm xmlns:a="http://schemas.openxmlformats.org/drawingml/2006/main">
          <a:off x="2212973" y="1327492"/>
          <a:ext cx="800121" cy="566743"/>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latin typeface="Arial" pitchFamily="34" charset="0"/>
              <a:cs typeface="Arial" pitchFamily="34" charset="0"/>
            </a:rPr>
            <a:t>all dwellings, 23.4m</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38100</xdr:colOff>
      <xdr:row>2</xdr:row>
      <xdr:rowOff>119061</xdr:rowOff>
    </xdr:from>
    <xdr:to>
      <xdr:col>7</xdr:col>
      <xdr:colOff>603300</xdr:colOff>
      <xdr:row>19</xdr:row>
      <xdr:rowOff>104436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60325</xdr:colOff>
      <xdr:row>18</xdr:row>
      <xdr:rowOff>33336</xdr:rowOff>
    </xdr:from>
    <xdr:to>
      <xdr:col>7</xdr:col>
      <xdr:colOff>647700</xdr:colOff>
      <xdr:row>35</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28575</xdr:rowOff>
    </xdr:from>
    <xdr:to>
      <xdr:col>8</xdr:col>
      <xdr:colOff>428925</xdr:colOff>
      <xdr:row>35</xdr:row>
      <xdr:rowOff>171450</xdr:rowOff>
    </xdr:to>
    <xdr:grpSp>
      <xdr:nvGrpSpPr>
        <xdr:cNvPr id="6" name="Group 5"/>
        <xdr:cNvGrpSpPr/>
      </xdr:nvGrpSpPr>
      <xdr:grpSpPr>
        <a:xfrm>
          <a:off x="390525" y="447675"/>
          <a:ext cx="5229525" cy="6105525"/>
          <a:chOff x="390525" y="447675"/>
          <a:chExt cx="5229525" cy="6105525"/>
        </a:xfrm>
      </xdr:grpSpPr>
      <xdr:graphicFrame macro="">
        <xdr:nvGraphicFramePr>
          <xdr:cNvPr id="2" name="Chart 1"/>
          <xdr:cNvGraphicFramePr>
            <a:graphicFrameLocks/>
          </xdr:cNvGraphicFramePr>
        </xdr:nvGraphicFramePr>
        <xdr:xfrm>
          <a:off x="390525" y="447675"/>
          <a:ext cx="5220000" cy="2781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400050" y="3238500"/>
          <a:ext cx="5220000" cy="32289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xdr:cNvSpPr txBox="1"/>
        </xdr:nvSpPr>
        <xdr:spPr>
          <a:xfrm>
            <a:off x="3590925" y="6305550"/>
            <a:ext cx="209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66674</xdr:rowOff>
    </xdr:from>
    <xdr:to>
      <xdr:col>7</xdr:col>
      <xdr:colOff>205200</xdr:colOff>
      <xdr:row>16</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29936</xdr:colOff>
      <xdr:row>16</xdr:row>
      <xdr:rowOff>66675</xdr:rowOff>
    </xdr:from>
    <xdr:to>
      <xdr:col>7</xdr:col>
      <xdr:colOff>235136</xdr:colOff>
      <xdr:row>33</xdr:row>
      <xdr:rowOff>142876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2</xdr:row>
      <xdr:rowOff>180974</xdr:rowOff>
    </xdr:from>
    <xdr:to>
      <xdr:col>8</xdr:col>
      <xdr:colOff>363225</xdr:colOff>
      <xdr:row>18</xdr:row>
      <xdr:rowOff>155849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2</xdr:row>
      <xdr:rowOff>142875</xdr:rowOff>
    </xdr:from>
    <xdr:to>
      <xdr:col>10</xdr:col>
      <xdr:colOff>6900</xdr:colOff>
      <xdr:row>25</xdr:row>
      <xdr:rowOff>18600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xdr:row>
      <xdr:rowOff>38100</xdr:rowOff>
    </xdr:from>
    <xdr:to>
      <xdr:col>6</xdr:col>
      <xdr:colOff>736650</xdr:colOff>
      <xdr:row>15</xdr:row>
      <xdr:rowOff>133350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514350</xdr:colOff>
      <xdr:row>2</xdr:row>
      <xdr:rowOff>66673</xdr:rowOff>
    </xdr:from>
    <xdr:to>
      <xdr:col>9</xdr:col>
      <xdr:colOff>245025</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HS colours 2">
      <a:dk1>
        <a:sysClr val="windowText" lastClr="000000"/>
      </a:dk1>
      <a:lt1>
        <a:sysClr val="window" lastClr="FFFFFF"/>
      </a:lt1>
      <a:dk2>
        <a:srgbClr val="1F497D"/>
      </a:dk2>
      <a:lt2>
        <a:srgbClr val="EEECE1"/>
      </a:lt2>
      <a:accent1>
        <a:srgbClr val="009999"/>
      </a:accent1>
      <a:accent2>
        <a:srgbClr val="333366"/>
      </a:accent2>
      <a:accent3>
        <a:srgbClr val="C0C0C0"/>
      </a:accent3>
      <a:accent4>
        <a:srgbClr val="993D66"/>
      </a:accent4>
      <a:accent5>
        <a:srgbClr val="FFDC5D"/>
      </a:accent5>
      <a:accent6>
        <a:srgbClr val="800000"/>
      </a:accent6>
      <a:hlink>
        <a:srgbClr val="CCCCFF"/>
      </a:hlink>
      <a:folHlink>
        <a:srgbClr val="6666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76"/>
  <sheetViews>
    <sheetView tabSelected="1" workbookViewId="0"/>
  </sheetViews>
  <sheetFormatPr defaultRowHeight="13.2" x14ac:dyDescent="0.25"/>
  <sheetData>
    <row r="1" spans="1:26" ht="15" x14ac:dyDescent="0.25">
      <c r="A1" s="129"/>
      <c r="B1" s="1"/>
      <c r="C1" s="130"/>
      <c r="D1" s="35"/>
      <c r="E1" s="35"/>
      <c r="F1" s="35"/>
      <c r="G1" s="35"/>
      <c r="H1" s="35"/>
      <c r="I1" s="35"/>
      <c r="J1" s="35"/>
      <c r="K1" s="35"/>
      <c r="L1" s="35"/>
      <c r="M1" s="35"/>
      <c r="N1" s="35"/>
      <c r="O1" s="35"/>
      <c r="P1" s="35"/>
      <c r="Q1" s="35"/>
      <c r="R1" s="35"/>
      <c r="S1" s="35"/>
      <c r="T1" s="35"/>
      <c r="U1" s="35"/>
      <c r="V1" s="35"/>
      <c r="W1" s="35"/>
      <c r="X1" s="35"/>
      <c r="Y1" s="35"/>
      <c r="Z1" s="35"/>
    </row>
    <row r="2" spans="1:26" ht="15.6" x14ac:dyDescent="0.3">
      <c r="A2" s="1"/>
      <c r="B2" s="127" t="s">
        <v>328</v>
      </c>
      <c r="C2" s="130"/>
      <c r="D2" s="35"/>
      <c r="E2" s="35"/>
      <c r="F2" s="35"/>
      <c r="G2" s="35"/>
      <c r="H2" s="35"/>
      <c r="I2" s="35"/>
      <c r="J2" s="35"/>
      <c r="K2" s="35"/>
      <c r="L2" s="35"/>
      <c r="M2" s="35"/>
      <c r="N2" s="35"/>
      <c r="O2" s="35"/>
      <c r="P2" s="35"/>
      <c r="Q2" s="35"/>
      <c r="R2" s="35"/>
      <c r="S2" s="35"/>
      <c r="T2" s="35"/>
      <c r="U2" s="35"/>
      <c r="V2" s="35"/>
      <c r="W2" s="35"/>
      <c r="X2" s="35"/>
      <c r="Y2" s="35"/>
      <c r="Z2" s="35"/>
    </row>
    <row r="3" spans="1:26" x14ac:dyDescent="0.25">
      <c r="A3" s="1"/>
      <c r="B3" s="1"/>
      <c r="C3" s="130"/>
      <c r="D3" s="35"/>
      <c r="E3" s="35"/>
      <c r="F3" s="35"/>
      <c r="G3" s="35"/>
      <c r="H3" s="35"/>
      <c r="I3" s="35"/>
      <c r="J3" s="35"/>
      <c r="K3" s="35"/>
      <c r="L3" s="35"/>
      <c r="M3" s="35"/>
      <c r="N3" s="35"/>
      <c r="O3" s="35"/>
      <c r="P3" s="35"/>
      <c r="Q3" s="35"/>
      <c r="R3" s="35"/>
      <c r="S3" s="35"/>
      <c r="T3" s="35"/>
      <c r="U3" s="35"/>
      <c r="V3" s="35"/>
      <c r="W3" s="35"/>
      <c r="X3" s="35"/>
      <c r="Y3" s="35"/>
      <c r="Z3" s="35"/>
    </row>
    <row r="4" spans="1:26" ht="13.8" x14ac:dyDescent="0.25">
      <c r="A4" s="1"/>
      <c r="B4" s="120" t="s">
        <v>118</v>
      </c>
      <c r="C4" s="130"/>
      <c r="D4" s="35"/>
      <c r="E4" s="35"/>
      <c r="F4" s="35"/>
      <c r="G4" s="35"/>
      <c r="H4" s="35"/>
      <c r="I4" s="35"/>
      <c r="J4" s="35"/>
      <c r="K4" s="35"/>
      <c r="L4" s="35"/>
      <c r="M4" s="35"/>
      <c r="N4" s="35"/>
      <c r="O4" s="35"/>
      <c r="P4" s="35"/>
      <c r="Q4" s="35"/>
      <c r="R4" s="35"/>
      <c r="S4" s="35"/>
      <c r="T4" s="35"/>
      <c r="U4" s="35"/>
      <c r="V4" s="35"/>
      <c r="W4" s="35"/>
      <c r="X4" s="35"/>
      <c r="Y4" s="35"/>
      <c r="Z4" s="35"/>
    </row>
    <row r="5" spans="1:26" x14ac:dyDescent="0.25">
      <c r="A5" s="1"/>
      <c r="B5" s="578" t="s">
        <v>120</v>
      </c>
      <c r="C5" s="574" t="s">
        <v>293</v>
      </c>
      <c r="D5" s="579"/>
      <c r="E5" s="35"/>
      <c r="F5" s="35"/>
      <c r="G5" s="35"/>
      <c r="H5" s="35"/>
      <c r="I5" s="35"/>
      <c r="J5" s="35"/>
      <c r="K5" s="35"/>
      <c r="L5" s="35"/>
      <c r="M5" s="35"/>
      <c r="N5" s="35"/>
      <c r="O5" s="35"/>
      <c r="P5" s="35"/>
      <c r="Q5" s="35"/>
      <c r="R5" s="35"/>
      <c r="S5" s="35"/>
      <c r="T5" s="35"/>
      <c r="U5" s="35"/>
      <c r="V5" s="35"/>
      <c r="W5" s="35"/>
      <c r="X5" s="35"/>
      <c r="Y5" s="35"/>
      <c r="Z5" s="35"/>
    </row>
    <row r="6" spans="1:26" x14ac:dyDescent="0.25">
      <c r="A6" s="1"/>
      <c r="B6" s="578" t="s">
        <v>121</v>
      </c>
      <c r="C6" s="574" t="s">
        <v>294</v>
      </c>
      <c r="D6" s="575"/>
      <c r="E6" s="35"/>
      <c r="F6" s="35"/>
      <c r="G6" s="35"/>
      <c r="H6" s="35"/>
      <c r="I6" s="35"/>
      <c r="J6" s="35"/>
      <c r="K6" s="35"/>
      <c r="L6" s="35"/>
      <c r="M6" s="35"/>
      <c r="N6" s="35"/>
      <c r="O6" s="35"/>
      <c r="P6" s="35"/>
      <c r="Q6" s="35"/>
      <c r="R6" s="35"/>
      <c r="S6" s="35"/>
      <c r="T6" s="35"/>
      <c r="U6" s="35"/>
      <c r="V6" s="35"/>
      <c r="W6" s="35"/>
      <c r="X6" s="35"/>
      <c r="Y6" s="35"/>
      <c r="Z6" s="35"/>
    </row>
    <row r="7" spans="1:26" x14ac:dyDescent="0.25">
      <c r="A7" s="1"/>
      <c r="B7" s="578" t="s">
        <v>122</v>
      </c>
      <c r="C7" s="574" t="s">
        <v>295</v>
      </c>
      <c r="D7" s="575"/>
      <c r="E7" s="35"/>
      <c r="F7" s="35"/>
      <c r="G7" s="35"/>
      <c r="H7" s="35"/>
      <c r="I7" s="35"/>
      <c r="J7" s="35"/>
      <c r="K7" s="35"/>
      <c r="L7" s="35"/>
      <c r="M7" s="35"/>
      <c r="N7" s="35"/>
      <c r="O7" s="35"/>
      <c r="P7" s="35"/>
      <c r="Q7" s="35"/>
      <c r="R7" s="35"/>
      <c r="S7" s="35"/>
      <c r="T7" s="35"/>
      <c r="U7" s="35"/>
      <c r="V7" s="35"/>
      <c r="W7" s="35"/>
      <c r="X7" s="35"/>
      <c r="Y7" s="35"/>
      <c r="Z7" s="35"/>
    </row>
    <row r="8" spans="1:26" x14ac:dyDescent="0.25">
      <c r="A8" s="1"/>
      <c r="B8" s="578" t="s">
        <v>123</v>
      </c>
      <c r="C8" s="574" t="s">
        <v>296</v>
      </c>
      <c r="D8" s="575"/>
      <c r="E8" s="35"/>
      <c r="F8" s="35"/>
      <c r="G8" s="35"/>
      <c r="H8" s="35"/>
      <c r="I8" s="35"/>
      <c r="J8" s="35"/>
      <c r="K8" s="35"/>
      <c r="L8" s="35"/>
      <c r="M8" s="35"/>
      <c r="N8" s="35"/>
      <c r="O8" s="35"/>
      <c r="P8" s="35"/>
      <c r="Q8" s="35"/>
      <c r="R8" s="35"/>
      <c r="S8" s="35"/>
      <c r="T8" s="35"/>
      <c r="U8" s="35"/>
      <c r="V8" s="35"/>
      <c r="W8" s="35"/>
      <c r="X8" s="35"/>
      <c r="Y8" s="35"/>
      <c r="Z8" s="35"/>
    </row>
    <row r="9" spans="1:26" x14ac:dyDescent="0.25">
      <c r="A9" s="1"/>
      <c r="B9" s="578" t="s">
        <v>124</v>
      </c>
      <c r="C9" s="574" t="s">
        <v>309</v>
      </c>
      <c r="D9" s="575"/>
      <c r="E9" s="35"/>
      <c r="F9" s="35"/>
      <c r="G9" s="35"/>
      <c r="H9" s="35"/>
      <c r="I9" s="35"/>
      <c r="J9" s="35"/>
      <c r="K9" s="35"/>
      <c r="L9" s="35"/>
      <c r="M9" s="35"/>
      <c r="N9" s="35"/>
      <c r="O9" s="35"/>
      <c r="P9" s="35"/>
      <c r="Q9" s="35"/>
      <c r="R9" s="35"/>
      <c r="S9" s="35"/>
      <c r="T9" s="35"/>
      <c r="U9" s="35"/>
      <c r="V9" s="35"/>
      <c r="W9" s="35"/>
      <c r="X9" s="35"/>
      <c r="Y9" s="35"/>
      <c r="Z9" s="35"/>
    </row>
    <row r="10" spans="1:26" x14ac:dyDescent="0.25">
      <c r="A10" s="1"/>
      <c r="B10" s="578" t="s">
        <v>125</v>
      </c>
      <c r="C10" s="574" t="s">
        <v>298</v>
      </c>
      <c r="D10" s="57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1"/>
      <c r="B11" s="578" t="s">
        <v>126</v>
      </c>
      <c r="C11" s="574" t="s">
        <v>299</v>
      </c>
      <c r="D11" s="575"/>
      <c r="E11" s="35"/>
      <c r="F11" s="35"/>
      <c r="G11" s="35"/>
      <c r="H11" s="35"/>
      <c r="I11" s="35"/>
      <c r="J11" s="35"/>
      <c r="K11" s="35"/>
      <c r="L11" s="35"/>
      <c r="M11" s="35"/>
      <c r="N11" s="35"/>
      <c r="O11" s="35"/>
      <c r="P11" s="35"/>
      <c r="Q11" s="35"/>
      <c r="R11" s="35"/>
      <c r="S11" s="35"/>
      <c r="T11" s="35"/>
      <c r="U11" s="35"/>
      <c r="V11" s="35"/>
      <c r="W11" s="35"/>
      <c r="X11" s="35"/>
      <c r="Y11" s="35"/>
      <c r="Z11" s="35"/>
    </row>
    <row r="12" spans="1:26" x14ac:dyDescent="0.25">
      <c r="A12" s="1"/>
      <c r="B12" s="578" t="s">
        <v>127</v>
      </c>
      <c r="C12" s="574" t="s">
        <v>300</v>
      </c>
      <c r="D12" s="575"/>
      <c r="E12" s="35"/>
      <c r="F12" s="35"/>
      <c r="G12" s="35"/>
      <c r="H12" s="35"/>
      <c r="I12" s="35"/>
      <c r="J12" s="35"/>
      <c r="K12" s="35"/>
      <c r="L12" s="35"/>
      <c r="M12" s="35"/>
      <c r="N12" s="35"/>
      <c r="O12" s="35"/>
      <c r="P12" s="35"/>
      <c r="Q12" s="35"/>
      <c r="R12" s="35"/>
      <c r="S12" s="35"/>
      <c r="T12" s="35"/>
      <c r="U12" s="35"/>
      <c r="V12" s="35"/>
      <c r="W12" s="35"/>
      <c r="X12" s="35"/>
      <c r="Y12" s="35"/>
      <c r="Z12" s="35"/>
    </row>
    <row r="13" spans="1:26" x14ac:dyDescent="0.25">
      <c r="A13" s="1"/>
      <c r="B13" s="578" t="s">
        <v>128</v>
      </c>
      <c r="C13" s="574" t="s">
        <v>301</v>
      </c>
      <c r="D13" s="575"/>
      <c r="E13" s="35"/>
      <c r="F13" s="35"/>
      <c r="G13" s="35"/>
      <c r="H13" s="35"/>
      <c r="I13" s="35"/>
      <c r="J13" s="35"/>
      <c r="K13" s="35"/>
      <c r="L13" s="35"/>
      <c r="M13" s="35"/>
      <c r="N13" s="35"/>
      <c r="O13" s="35"/>
      <c r="P13" s="35"/>
      <c r="Q13" s="35"/>
      <c r="R13" s="35"/>
      <c r="S13" s="35"/>
      <c r="T13" s="35"/>
      <c r="U13" s="35"/>
      <c r="V13" s="35"/>
      <c r="W13" s="35"/>
      <c r="X13" s="35"/>
      <c r="Y13" s="35"/>
      <c r="Z13" s="35"/>
    </row>
    <row r="14" spans="1:26" x14ac:dyDescent="0.25">
      <c r="A14" s="1"/>
      <c r="B14" s="578" t="s">
        <v>129</v>
      </c>
      <c r="C14" s="574" t="s">
        <v>302</v>
      </c>
      <c r="D14" s="575"/>
      <c r="E14" s="35"/>
      <c r="F14" s="35"/>
      <c r="G14" s="35"/>
      <c r="H14" s="35"/>
      <c r="I14" s="35"/>
      <c r="J14" s="35"/>
      <c r="K14" s="35"/>
      <c r="L14" s="35"/>
      <c r="M14" s="35"/>
      <c r="N14" s="35"/>
      <c r="O14" s="35"/>
      <c r="P14" s="35"/>
      <c r="Q14" s="35"/>
      <c r="R14" s="35"/>
      <c r="S14" s="35"/>
      <c r="T14" s="35"/>
      <c r="U14" s="35"/>
      <c r="V14" s="35"/>
      <c r="W14" s="35"/>
      <c r="X14" s="35"/>
      <c r="Y14" s="35"/>
      <c r="Z14" s="35"/>
    </row>
    <row r="15" spans="1:26" x14ac:dyDescent="0.25">
      <c r="A15" s="1"/>
      <c r="B15" s="578" t="s">
        <v>130</v>
      </c>
      <c r="C15" s="574" t="s">
        <v>303</v>
      </c>
      <c r="D15" s="57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25">
      <c r="A16" s="1"/>
      <c r="B16" s="578" t="s">
        <v>131</v>
      </c>
      <c r="C16" s="574" t="s">
        <v>314</v>
      </c>
      <c r="D16" s="57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25">
      <c r="A17" s="1"/>
      <c r="B17" s="578" t="s">
        <v>304</v>
      </c>
      <c r="C17" s="574" t="s">
        <v>306</v>
      </c>
      <c r="D17" s="575"/>
      <c r="E17" s="35"/>
      <c r="F17" s="35"/>
      <c r="G17" s="35"/>
      <c r="H17" s="35"/>
      <c r="I17" s="35"/>
      <c r="J17" s="35"/>
      <c r="K17" s="35"/>
      <c r="L17" s="35"/>
      <c r="M17" s="35"/>
      <c r="N17" s="35"/>
      <c r="O17" s="35"/>
      <c r="P17" s="35"/>
      <c r="Q17" s="35"/>
      <c r="R17" s="35"/>
      <c r="S17" s="35"/>
      <c r="T17" s="35"/>
      <c r="U17" s="35"/>
      <c r="V17" s="35"/>
      <c r="W17" s="35"/>
      <c r="X17" s="35"/>
      <c r="Y17" s="35"/>
      <c r="Z17" s="35"/>
    </row>
    <row r="18" spans="1:26" x14ac:dyDescent="0.25">
      <c r="A18" s="1"/>
      <c r="B18" s="578" t="s">
        <v>305</v>
      </c>
      <c r="C18" s="574" t="s">
        <v>307</v>
      </c>
      <c r="D18" s="575"/>
      <c r="E18" s="35"/>
      <c r="F18" s="35"/>
      <c r="G18" s="35"/>
      <c r="H18" s="35"/>
      <c r="I18" s="35"/>
      <c r="J18" s="35"/>
      <c r="K18" s="35"/>
      <c r="L18" s="35"/>
      <c r="M18" s="35"/>
      <c r="N18" s="35"/>
      <c r="O18" s="35"/>
      <c r="P18" s="35"/>
      <c r="Q18" s="35"/>
      <c r="R18" s="35"/>
      <c r="S18" s="35"/>
      <c r="T18" s="35"/>
      <c r="U18" s="35"/>
      <c r="V18" s="35"/>
      <c r="W18" s="35"/>
      <c r="X18" s="35"/>
      <c r="Y18" s="35"/>
      <c r="Z18" s="35"/>
    </row>
    <row r="19" spans="1:26" x14ac:dyDescent="0.25">
      <c r="A19" s="1"/>
      <c r="B19" s="575"/>
      <c r="C19" s="575"/>
      <c r="D19" s="575"/>
      <c r="E19" s="35"/>
      <c r="F19" s="35"/>
      <c r="G19" s="35"/>
      <c r="H19" s="35"/>
      <c r="I19" s="35"/>
      <c r="J19" s="35"/>
      <c r="K19" s="35"/>
      <c r="L19" s="35"/>
      <c r="M19" s="35"/>
      <c r="N19" s="35"/>
      <c r="O19" s="35"/>
      <c r="P19" s="35"/>
      <c r="Q19" s="35"/>
      <c r="R19" s="35"/>
      <c r="S19" s="35"/>
      <c r="T19" s="35"/>
      <c r="U19" s="35"/>
      <c r="V19" s="35"/>
      <c r="W19" s="35"/>
      <c r="X19" s="35"/>
      <c r="Y19" s="35"/>
      <c r="Z19" s="35"/>
    </row>
    <row r="20" spans="1:26" ht="13.8" x14ac:dyDescent="0.25">
      <c r="A20" s="1"/>
      <c r="B20" s="120" t="s">
        <v>119</v>
      </c>
      <c r="C20" s="575"/>
      <c r="D20" s="575"/>
      <c r="E20" s="35"/>
      <c r="F20" s="35"/>
      <c r="G20" s="35"/>
      <c r="H20" s="35"/>
      <c r="I20" s="35"/>
      <c r="J20" s="35"/>
      <c r="K20" s="35"/>
      <c r="L20" s="35"/>
      <c r="M20" s="35"/>
      <c r="N20" s="35"/>
      <c r="O20" s="35"/>
      <c r="P20" s="35"/>
      <c r="Q20" s="35"/>
      <c r="R20" s="35"/>
      <c r="S20" s="35"/>
      <c r="T20" s="35"/>
      <c r="U20" s="35"/>
      <c r="V20" s="35"/>
      <c r="W20" s="35"/>
      <c r="X20" s="35"/>
      <c r="Y20" s="35"/>
      <c r="Z20" s="35"/>
    </row>
    <row r="21" spans="1:26" x14ac:dyDescent="0.25">
      <c r="A21" s="1"/>
      <c r="B21" s="580" t="s">
        <v>132</v>
      </c>
      <c r="C21" s="576" t="s">
        <v>308</v>
      </c>
      <c r="D21" s="575"/>
      <c r="E21" s="35"/>
      <c r="F21" s="35"/>
      <c r="G21" s="35"/>
      <c r="H21" s="35"/>
      <c r="I21" s="35"/>
      <c r="J21" s="35"/>
      <c r="K21" s="35"/>
      <c r="L21" s="35"/>
      <c r="M21" s="35"/>
      <c r="N21" s="35"/>
      <c r="O21" s="35"/>
      <c r="P21" s="35"/>
      <c r="Q21" s="35"/>
      <c r="R21" s="35"/>
      <c r="S21" s="35"/>
      <c r="T21" s="35"/>
      <c r="U21" s="35"/>
      <c r="V21" s="35"/>
      <c r="W21" s="35"/>
      <c r="X21" s="35"/>
      <c r="Y21" s="35"/>
      <c r="Z21" s="35"/>
    </row>
    <row r="22" spans="1:26" x14ac:dyDescent="0.25">
      <c r="A22" s="1"/>
      <c r="B22" s="580" t="s">
        <v>138</v>
      </c>
      <c r="C22" s="574" t="s">
        <v>309</v>
      </c>
      <c r="D22" s="575"/>
      <c r="E22" s="35"/>
      <c r="F22" s="35"/>
      <c r="G22" s="35"/>
      <c r="H22" s="35"/>
      <c r="I22" s="35"/>
      <c r="J22" s="35"/>
      <c r="K22" s="35"/>
      <c r="L22" s="35"/>
      <c r="M22" s="35"/>
      <c r="N22" s="35"/>
      <c r="O22" s="35"/>
      <c r="P22" s="35"/>
      <c r="Q22" s="35"/>
      <c r="R22" s="35"/>
      <c r="S22" s="35"/>
      <c r="T22" s="35"/>
      <c r="U22" s="35"/>
      <c r="V22" s="35"/>
      <c r="W22" s="35"/>
      <c r="X22" s="35"/>
      <c r="Y22" s="35"/>
      <c r="Z22" s="35"/>
    </row>
    <row r="23" spans="1:26" x14ac:dyDescent="0.25">
      <c r="A23" s="1"/>
      <c r="B23" s="580" t="s">
        <v>139</v>
      </c>
      <c r="C23" s="574" t="s">
        <v>298</v>
      </c>
      <c r="D23" s="575"/>
      <c r="E23" s="35"/>
      <c r="F23" s="35"/>
      <c r="G23" s="35"/>
      <c r="H23" s="35"/>
      <c r="I23" s="35"/>
      <c r="J23" s="35"/>
      <c r="K23" s="35"/>
      <c r="L23" s="35"/>
      <c r="M23" s="35"/>
      <c r="N23" s="35"/>
      <c r="O23" s="35"/>
      <c r="P23" s="35"/>
      <c r="Q23" s="35"/>
      <c r="R23" s="35"/>
      <c r="S23" s="35"/>
      <c r="T23" s="35"/>
      <c r="U23" s="35"/>
      <c r="V23" s="35"/>
      <c r="W23" s="35"/>
      <c r="X23" s="35"/>
      <c r="Y23" s="35"/>
      <c r="Z23" s="35"/>
    </row>
    <row r="24" spans="1:26" x14ac:dyDescent="0.25">
      <c r="A24" s="1"/>
      <c r="B24" s="580" t="s">
        <v>140</v>
      </c>
      <c r="C24" s="574" t="s">
        <v>299</v>
      </c>
      <c r="D24" s="575"/>
      <c r="E24" s="35"/>
      <c r="F24" s="35"/>
      <c r="G24" s="35"/>
      <c r="H24" s="35"/>
      <c r="I24" s="35"/>
      <c r="J24" s="35"/>
      <c r="K24" s="35"/>
      <c r="L24" s="35"/>
      <c r="M24" s="35"/>
      <c r="N24" s="35"/>
      <c r="O24" s="35"/>
      <c r="P24" s="35"/>
      <c r="Q24" s="35"/>
      <c r="R24" s="35"/>
      <c r="S24" s="35"/>
      <c r="T24" s="35"/>
      <c r="U24" s="35"/>
      <c r="V24" s="35"/>
      <c r="W24" s="35"/>
      <c r="X24" s="35"/>
      <c r="Y24" s="35"/>
      <c r="Z24" s="35"/>
    </row>
    <row r="25" spans="1:26" x14ac:dyDescent="0.25">
      <c r="A25" s="1"/>
      <c r="B25" s="580" t="s">
        <v>141</v>
      </c>
      <c r="C25" s="574" t="s">
        <v>300</v>
      </c>
      <c r="D25" s="575"/>
      <c r="E25" s="35"/>
      <c r="F25" s="35"/>
      <c r="G25" s="35"/>
      <c r="H25" s="35"/>
      <c r="I25" s="35"/>
      <c r="J25" s="35"/>
      <c r="K25" s="35"/>
      <c r="L25" s="35"/>
      <c r="M25" s="35"/>
      <c r="N25" s="35"/>
      <c r="O25" s="35"/>
      <c r="P25" s="35"/>
      <c r="Q25" s="35"/>
      <c r="R25" s="35"/>
      <c r="S25" s="35"/>
      <c r="T25" s="35"/>
      <c r="U25" s="35"/>
      <c r="V25" s="35"/>
      <c r="W25" s="35"/>
      <c r="X25" s="35"/>
      <c r="Y25" s="35"/>
      <c r="Z25" s="35"/>
    </row>
    <row r="26" spans="1:26" x14ac:dyDescent="0.25">
      <c r="A26" s="1"/>
      <c r="B26" s="580" t="s">
        <v>142</v>
      </c>
      <c r="C26" s="574" t="s">
        <v>310</v>
      </c>
      <c r="D26" s="575"/>
      <c r="E26" s="35"/>
      <c r="F26" s="35"/>
      <c r="G26" s="35"/>
      <c r="H26" s="35"/>
      <c r="I26" s="35"/>
      <c r="J26" s="35"/>
      <c r="K26" s="35"/>
      <c r="L26" s="35"/>
      <c r="M26" s="35"/>
      <c r="N26" s="35"/>
      <c r="O26" s="35"/>
      <c r="P26" s="35"/>
      <c r="Q26" s="35"/>
      <c r="R26" s="35"/>
      <c r="S26" s="35"/>
      <c r="T26" s="35"/>
      <c r="U26" s="35"/>
      <c r="V26" s="35"/>
      <c r="W26" s="35"/>
      <c r="X26" s="35"/>
      <c r="Y26" s="35"/>
      <c r="Z26" s="35"/>
    </row>
    <row r="27" spans="1:26" x14ac:dyDescent="0.25">
      <c r="A27" s="1"/>
      <c r="B27" s="580" t="s">
        <v>143</v>
      </c>
      <c r="C27" s="574" t="s">
        <v>311</v>
      </c>
      <c r="D27" s="575"/>
      <c r="E27" s="35"/>
      <c r="F27" s="35"/>
      <c r="G27" s="35"/>
      <c r="H27" s="35"/>
      <c r="I27" s="35"/>
      <c r="J27" s="35"/>
      <c r="K27" s="35"/>
      <c r="L27" s="35"/>
      <c r="M27" s="35"/>
      <c r="N27" s="35"/>
      <c r="O27" s="35"/>
      <c r="P27" s="35"/>
      <c r="Q27" s="35"/>
      <c r="R27" s="35"/>
      <c r="S27" s="35"/>
      <c r="T27" s="35"/>
      <c r="U27" s="35"/>
      <c r="V27" s="35"/>
      <c r="W27" s="35"/>
      <c r="X27" s="35"/>
      <c r="Y27" s="35"/>
      <c r="Z27" s="35"/>
    </row>
    <row r="28" spans="1:26" x14ac:dyDescent="0.25">
      <c r="A28" s="1"/>
      <c r="B28" s="580" t="s">
        <v>144</v>
      </c>
      <c r="C28" s="574" t="s">
        <v>312</v>
      </c>
      <c r="D28" s="575"/>
      <c r="E28" s="35"/>
      <c r="F28" s="35"/>
      <c r="G28" s="35"/>
      <c r="H28" s="35"/>
      <c r="I28" s="35"/>
      <c r="J28" s="35"/>
      <c r="K28" s="35"/>
      <c r="L28" s="35"/>
      <c r="M28" s="35"/>
      <c r="N28" s="35"/>
      <c r="O28" s="35"/>
      <c r="P28" s="35"/>
      <c r="Q28" s="35"/>
      <c r="R28" s="35"/>
      <c r="S28" s="35"/>
      <c r="T28" s="35"/>
      <c r="U28" s="35"/>
      <c r="V28" s="35"/>
      <c r="W28" s="35"/>
      <c r="X28" s="35"/>
      <c r="Y28" s="35"/>
      <c r="Z28" s="35"/>
    </row>
    <row r="29" spans="1:26" x14ac:dyDescent="0.25">
      <c r="A29" s="1"/>
      <c r="B29" s="580" t="s">
        <v>145</v>
      </c>
      <c r="C29" s="574" t="s">
        <v>302</v>
      </c>
      <c r="D29" s="575"/>
      <c r="E29" s="35"/>
      <c r="F29" s="35"/>
      <c r="G29" s="35"/>
      <c r="H29" s="35"/>
      <c r="I29" s="35"/>
      <c r="J29" s="35"/>
      <c r="K29" s="35"/>
      <c r="L29" s="35"/>
      <c r="M29" s="35"/>
      <c r="N29" s="35"/>
      <c r="O29" s="35"/>
      <c r="P29" s="35"/>
      <c r="Q29" s="35"/>
      <c r="R29" s="35"/>
      <c r="S29" s="35"/>
      <c r="T29" s="35"/>
      <c r="U29" s="35"/>
      <c r="V29" s="35"/>
      <c r="W29" s="35"/>
      <c r="X29" s="35"/>
      <c r="Y29" s="35"/>
      <c r="Z29" s="35"/>
    </row>
    <row r="30" spans="1:26" x14ac:dyDescent="0.25">
      <c r="A30" s="1"/>
      <c r="B30" s="580" t="s">
        <v>146</v>
      </c>
      <c r="C30" s="574" t="s">
        <v>313</v>
      </c>
      <c r="D30" s="575"/>
      <c r="E30" s="35"/>
      <c r="F30" s="35"/>
      <c r="G30" s="35"/>
      <c r="H30" s="35"/>
      <c r="I30" s="35"/>
      <c r="J30" s="35"/>
      <c r="K30" s="35"/>
      <c r="L30" s="35"/>
      <c r="M30" s="35"/>
      <c r="N30" s="35"/>
      <c r="O30" s="35"/>
      <c r="P30" s="35"/>
      <c r="Q30" s="35"/>
      <c r="R30" s="35"/>
      <c r="S30" s="35"/>
      <c r="T30" s="35"/>
      <c r="U30" s="35"/>
      <c r="V30" s="35"/>
      <c r="W30" s="35"/>
      <c r="X30" s="35"/>
      <c r="Y30" s="35"/>
      <c r="Z30" s="35"/>
    </row>
    <row r="31" spans="1:26" x14ac:dyDescent="0.25">
      <c r="A31" s="1"/>
      <c r="B31" s="580" t="s">
        <v>147</v>
      </c>
      <c r="C31" s="574" t="s">
        <v>303</v>
      </c>
      <c r="D31" s="575"/>
      <c r="E31" s="35"/>
      <c r="F31" s="35"/>
      <c r="G31" s="35"/>
      <c r="H31" s="35"/>
      <c r="I31" s="35"/>
      <c r="J31" s="35"/>
      <c r="K31" s="35"/>
      <c r="L31" s="35"/>
      <c r="M31" s="35"/>
      <c r="N31" s="35"/>
      <c r="O31" s="35"/>
      <c r="P31" s="35"/>
      <c r="Q31" s="35"/>
      <c r="R31" s="35"/>
      <c r="S31" s="35"/>
      <c r="T31" s="35"/>
      <c r="U31" s="35"/>
      <c r="V31" s="35"/>
      <c r="W31" s="35"/>
      <c r="X31" s="35"/>
      <c r="Y31" s="35"/>
      <c r="Z31" s="35"/>
    </row>
    <row r="32" spans="1:26" x14ac:dyDescent="0.25">
      <c r="A32" s="1"/>
      <c r="B32" s="580" t="s">
        <v>148</v>
      </c>
      <c r="C32" s="574" t="s">
        <v>314</v>
      </c>
      <c r="D32" s="575"/>
      <c r="E32" s="35"/>
      <c r="F32" s="35"/>
      <c r="G32" s="35"/>
      <c r="H32" s="35"/>
      <c r="I32" s="35"/>
      <c r="J32" s="35"/>
      <c r="K32" s="35"/>
      <c r="L32" s="35"/>
      <c r="M32" s="35"/>
      <c r="N32" s="35"/>
      <c r="O32" s="35"/>
      <c r="P32" s="35"/>
      <c r="Q32" s="35"/>
      <c r="R32" s="35"/>
      <c r="S32" s="35"/>
      <c r="T32" s="35"/>
      <c r="U32" s="35"/>
      <c r="V32" s="35"/>
      <c r="W32" s="35"/>
      <c r="X32" s="35"/>
      <c r="Y32" s="35"/>
      <c r="Z32" s="35"/>
    </row>
    <row r="33" spans="1:26" x14ac:dyDescent="0.25">
      <c r="A33" s="1"/>
      <c r="B33" s="580" t="s">
        <v>149</v>
      </c>
      <c r="C33" s="574" t="s">
        <v>315</v>
      </c>
      <c r="D33" s="575"/>
      <c r="E33" s="35"/>
      <c r="F33" s="35"/>
      <c r="G33" s="35"/>
      <c r="H33" s="35"/>
      <c r="I33" s="35"/>
      <c r="J33" s="35"/>
      <c r="K33" s="35"/>
      <c r="L33" s="35"/>
      <c r="M33" s="35"/>
      <c r="N33" s="35"/>
      <c r="O33" s="35"/>
      <c r="P33" s="35"/>
      <c r="Q33" s="35"/>
      <c r="R33" s="35"/>
      <c r="S33" s="35"/>
      <c r="T33" s="35"/>
      <c r="U33" s="35"/>
      <c r="V33" s="35"/>
      <c r="W33" s="35"/>
      <c r="X33" s="35"/>
      <c r="Y33" s="35"/>
      <c r="Z33" s="35"/>
    </row>
    <row r="34" spans="1:26" x14ac:dyDescent="0.25">
      <c r="A34" s="1"/>
      <c r="B34" s="580" t="s">
        <v>150</v>
      </c>
      <c r="C34" s="574" t="s">
        <v>316</v>
      </c>
      <c r="D34" s="575"/>
      <c r="E34" s="35"/>
      <c r="F34" s="35"/>
      <c r="G34" s="35"/>
      <c r="H34" s="35"/>
      <c r="I34" s="35"/>
      <c r="J34" s="35"/>
      <c r="K34" s="35"/>
      <c r="L34" s="35"/>
      <c r="M34" s="35"/>
      <c r="N34" s="35"/>
      <c r="O34" s="35"/>
      <c r="P34" s="35"/>
      <c r="Q34" s="35"/>
      <c r="R34" s="35"/>
      <c r="S34" s="35"/>
      <c r="T34" s="35"/>
      <c r="U34" s="35"/>
      <c r="V34" s="35"/>
      <c r="W34" s="35"/>
      <c r="X34" s="35"/>
      <c r="Y34" s="35"/>
      <c r="Z34" s="35"/>
    </row>
    <row r="35" spans="1:26" x14ac:dyDescent="0.25">
      <c r="A35" s="1"/>
      <c r="B35" s="144"/>
      <c r="C35" s="577"/>
      <c r="D35" s="35"/>
      <c r="E35" s="35"/>
      <c r="F35" s="35"/>
      <c r="G35" s="35"/>
      <c r="H35" s="35"/>
      <c r="I35" s="35"/>
      <c r="J35" s="35"/>
      <c r="K35" s="35"/>
      <c r="L35" s="35"/>
      <c r="M35" s="35"/>
      <c r="N35" s="35"/>
      <c r="O35" s="35"/>
      <c r="P35" s="35"/>
      <c r="Q35" s="35"/>
      <c r="R35" s="35"/>
      <c r="S35" s="35"/>
      <c r="T35" s="35"/>
      <c r="U35" s="35"/>
      <c r="V35" s="35"/>
      <c r="W35" s="35"/>
      <c r="X35" s="35"/>
      <c r="Y35" s="35"/>
      <c r="Z35" s="35"/>
    </row>
    <row r="36" spans="1:26" x14ac:dyDescent="0.25">
      <c r="A36" s="1"/>
      <c r="B36" s="144"/>
      <c r="C36" s="131"/>
      <c r="D36" s="35"/>
      <c r="E36" s="35"/>
      <c r="F36" s="35"/>
      <c r="G36" s="35"/>
      <c r="H36" s="35"/>
      <c r="I36" s="35"/>
      <c r="J36" s="35"/>
      <c r="K36" s="35"/>
      <c r="L36" s="35"/>
      <c r="M36" s="35"/>
      <c r="N36" s="35"/>
      <c r="O36" s="35"/>
      <c r="P36" s="35"/>
      <c r="Q36" s="35"/>
      <c r="R36" s="35"/>
      <c r="S36" s="35"/>
      <c r="T36" s="35"/>
      <c r="U36" s="35"/>
      <c r="V36" s="35"/>
      <c r="W36" s="35"/>
      <c r="X36" s="35"/>
      <c r="Y36" s="35"/>
      <c r="Z36" s="35"/>
    </row>
    <row r="37" spans="1:26" x14ac:dyDescent="0.25">
      <c r="A37" s="1"/>
      <c r="B37" s="144"/>
      <c r="C37" s="131"/>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1"/>
      <c r="B38" s="1"/>
      <c r="C38" s="131"/>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1"/>
      <c r="B39" s="1"/>
      <c r="C39" s="130"/>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1"/>
      <c r="B40" s="1"/>
      <c r="C40" s="130"/>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1"/>
      <c r="B41" s="1"/>
      <c r="C41" s="130"/>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1"/>
      <c r="B42" s="1"/>
      <c r="C42" s="130"/>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1"/>
      <c r="B43" s="1"/>
      <c r="C43" s="130"/>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1"/>
      <c r="B44" s="1"/>
      <c r="C44" s="130"/>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1"/>
      <c r="B45" s="1"/>
      <c r="C45" s="130"/>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1"/>
      <c r="B46" s="1"/>
      <c r="C46" s="130"/>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1"/>
      <c r="B47" s="1"/>
      <c r="C47" s="130"/>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1"/>
      <c r="B48" s="1"/>
      <c r="C48" s="130"/>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1"/>
      <c r="B49" s="1"/>
      <c r="C49" s="130"/>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1"/>
      <c r="B50" s="1"/>
      <c r="C50" s="130"/>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1"/>
      <c r="B51" s="1"/>
      <c r="C51" s="130"/>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1"/>
      <c r="B52" s="1"/>
      <c r="C52" s="130"/>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1"/>
      <c r="B53" s="1"/>
      <c r="C53" s="130"/>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1"/>
      <c r="B54" s="1"/>
      <c r="C54" s="1"/>
      <c r="D54" s="130"/>
      <c r="E54" s="35"/>
      <c r="F54" s="35"/>
      <c r="G54" s="35"/>
      <c r="H54" s="35"/>
      <c r="I54" s="35"/>
      <c r="J54" s="35"/>
      <c r="K54" s="35"/>
      <c r="L54" s="35"/>
      <c r="M54" s="35"/>
      <c r="N54" s="35"/>
      <c r="O54" s="35"/>
      <c r="P54" s="35"/>
      <c r="Q54" s="35"/>
      <c r="R54" s="35"/>
      <c r="S54" s="35"/>
      <c r="T54" s="35"/>
      <c r="U54" s="35"/>
      <c r="V54" s="35"/>
      <c r="W54" s="35"/>
      <c r="X54" s="35"/>
      <c r="Y54" s="35"/>
      <c r="Z54" s="35"/>
    </row>
    <row r="55" spans="1:26" x14ac:dyDescent="0.25">
      <c r="A55" s="1"/>
      <c r="B55" s="1"/>
      <c r="C55" s="1"/>
      <c r="D55" s="130"/>
      <c r="E55" s="35"/>
      <c r="F55" s="35"/>
      <c r="G55" s="35"/>
      <c r="H55" s="35"/>
      <c r="I55" s="35"/>
      <c r="J55" s="35"/>
      <c r="K55" s="35"/>
      <c r="L55" s="35"/>
      <c r="M55" s="35"/>
      <c r="N55" s="35"/>
      <c r="O55" s="35"/>
      <c r="P55" s="35"/>
      <c r="Q55" s="35"/>
      <c r="R55" s="35"/>
      <c r="S55" s="35"/>
      <c r="T55" s="35"/>
      <c r="U55" s="35"/>
      <c r="V55" s="35"/>
      <c r="W55" s="35"/>
      <c r="X55" s="35"/>
      <c r="Y55" s="35"/>
      <c r="Z55" s="35"/>
    </row>
    <row r="56" spans="1:26" x14ac:dyDescent="0.25">
      <c r="A56" s="1"/>
      <c r="B56" s="1"/>
      <c r="C56" s="1"/>
      <c r="D56" s="130"/>
      <c r="E56" s="35"/>
      <c r="F56" s="35"/>
      <c r="G56" s="35"/>
      <c r="H56" s="35"/>
      <c r="I56" s="35"/>
      <c r="J56" s="35"/>
      <c r="K56" s="35"/>
      <c r="L56" s="35"/>
      <c r="M56" s="35"/>
      <c r="N56" s="35"/>
      <c r="O56" s="35"/>
      <c r="P56" s="35"/>
      <c r="Q56" s="35"/>
      <c r="R56" s="35"/>
      <c r="S56" s="35"/>
      <c r="T56" s="35"/>
      <c r="U56" s="35"/>
      <c r="V56" s="35"/>
      <c r="W56" s="35"/>
      <c r="X56" s="35"/>
      <c r="Y56" s="35"/>
      <c r="Z56" s="35"/>
    </row>
    <row r="57" spans="1:26" x14ac:dyDescent="0.25">
      <c r="A57" s="1"/>
      <c r="B57" s="1"/>
      <c r="C57" s="1"/>
      <c r="D57" s="130"/>
      <c r="E57" s="35"/>
      <c r="F57" s="35"/>
      <c r="G57" s="35"/>
      <c r="H57" s="35"/>
      <c r="I57" s="35"/>
      <c r="J57" s="35"/>
      <c r="K57" s="35"/>
      <c r="L57" s="35"/>
      <c r="M57" s="35"/>
      <c r="N57" s="35"/>
      <c r="O57" s="35"/>
      <c r="P57" s="35"/>
      <c r="Q57" s="35"/>
      <c r="R57" s="35"/>
      <c r="S57" s="35"/>
      <c r="T57" s="35"/>
      <c r="U57" s="35"/>
      <c r="V57" s="35"/>
      <c r="W57" s="35"/>
      <c r="X57" s="35"/>
      <c r="Y57" s="35"/>
      <c r="Z57" s="35"/>
    </row>
    <row r="58" spans="1:26" x14ac:dyDescent="0.25">
      <c r="A58" s="1"/>
      <c r="B58" s="1"/>
      <c r="C58" s="1"/>
      <c r="D58" s="130"/>
      <c r="E58" s="35"/>
      <c r="F58" s="35"/>
      <c r="G58" s="35"/>
      <c r="H58" s="35"/>
      <c r="I58" s="35"/>
      <c r="J58" s="35"/>
      <c r="K58" s="35"/>
      <c r="L58" s="35"/>
      <c r="M58" s="35"/>
      <c r="N58" s="35"/>
      <c r="O58" s="35"/>
      <c r="P58" s="35"/>
      <c r="Q58" s="35"/>
      <c r="R58" s="35"/>
      <c r="S58" s="35"/>
      <c r="T58" s="35"/>
      <c r="U58" s="35"/>
      <c r="V58" s="35"/>
      <c r="W58" s="35"/>
      <c r="X58" s="35"/>
      <c r="Y58" s="35"/>
      <c r="Z58" s="35"/>
    </row>
    <row r="59" spans="1:26" x14ac:dyDescent="0.25">
      <c r="A59" s="1"/>
      <c r="B59" s="1"/>
      <c r="C59" s="1"/>
      <c r="D59" s="130"/>
      <c r="E59" s="35"/>
      <c r="F59" s="35"/>
      <c r="G59" s="35"/>
      <c r="H59" s="35"/>
      <c r="I59" s="35"/>
      <c r="J59" s="35"/>
      <c r="K59" s="35"/>
      <c r="L59" s="35"/>
      <c r="M59" s="35"/>
      <c r="N59" s="35"/>
      <c r="O59" s="35"/>
      <c r="P59" s="35"/>
      <c r="Q59" s="35"/>
      <c r="R59" s="35"/>
      <c r="S59" s="35"/>
      <c r="T59" s="35"/>
      <c r="U59" s="35"/>
      <c r="V59" s="35"/>
      <c r="W59" s="35"/>
      <c r="X59" s="35"/>
      <c r="Y59" s="35"/>
      <c r="Z59" s="35"/>
    </row>
    <row r="60" spans="1:26" x14ac:dyDescent="0.25">
      <c r="A60" s="1"/>
      <c r="B60" s="1"/>
      <c r="C60" s="1"/>
      <c r="D60" s="130"/>
      <c r="E60" s="35"/>
      <c r="F60" s="35"/>
      <c r="G60" s="35"/>
      <c r="H60" s="35"/>
      <c r="I60" s="35"/>
      <c r="J60" s="35"/>
      <c r="K60" s="35"/>
      <c r="L60" s="35"/>
      <c r="M60" s="35"/>
      <c r="N60" s="35"/>
      <c r="O60" s="35"/>
      <c r="P60" s="35"/>
      <c r="Q60" s="35"/>
      <c r="R60" s="35"/>
      <c r="S60" s="35"/>
      <c r="T60" s="35"/>
      <c r="U60" s="35"/>
      <c r="V60" s="35"/>
      <c r="W60" s="35"/>
      <c r="X60" s="35"/>
      <c r="Y60" s="35"/>
      <c r="Z60" s="35"/>
    </row>
    <row r="61" spans="1:26" x14ac:dyDescent="0.25">
      <c r="A61" s="1"/>
      <c r="B61" s="1"/>
      <c r="C61" s="1"/>
      <c r="D61" s="130"/>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1"/>
      <c r="B62" s="1"/>
      <c r="C62" s="1"/>
      <c r="D62" s="130"/>
      <c r="E62" s="35"/>
      <c r="F62" s="35"/>
      <c r="G62" s="35"/>
      <c r="H62" s="35"/>
      <c r="I62" s="35"/>
      <c r="J62" s="35"/>
      <c r="K62" s="35"/>
      <c r="L62" s="35"/>
      <c r="M62" s="35"/>
      <c r="N62" s="35"/>
      <c r="O62" s="35"/>
      <c r="P62" s="35"/>
      <c r="Q62" s="35"/>
      <c r="R62" s="35"/>
      <c r="S62" s="35"/>
      <c r="T62" s="35"/>
      <c r="U62" s="35"/>
      <c r="V62" s="35"/>
      <c r="W62" s="35"/>
      <c r="X62" s="35"/>
      <c r="Y62" s="35"/>
      <c r="Z62" s="35"/>
    </row>
    <row r="63" spans="1:26" x14ac:dyDescent="0.25">
      <c r="A63" s="1"/>
      <c r="B63" s="1"/>
      <c r="C63" s="1"/>
      <c r="D63" s="130"/>
      <c r="E63" s="35"/>
      <c r="F63" s="35"/>
      <c r="G63" s="35"/>
      <c r="H63" s="35"/>
      <c r="I63" s="35"/>
      <c r="J63" s="35"/>
      <c r="K63" s="35"/>
      <c r="L63" s="35"/>
      <c r="M63" s="35"/>
      <c r="N63" s="35"/>
      <c r="O63" s="35"/>
      <c r="P63" s="35"/>
      <c r="Q63" s="35"/>
      <c r="R63" s="35"/>
      <c r="S63" s="35"/>
      <c r="T63" s="35"/>
      <c r="U63" s="35"/>
      <c r="V63" s="35"/>
      <c r="W63" s="35"/>
      <c r="X63" s="35"/>
      <c r="Y63" s="35"/>
      <c r="Z63" s="35"/>
    </row>
    <row r="64" spans="1:26" x14ac:dyDescent="0.25">
      <c r="A64" s="1"/>
      <c r="B64" s="1"/>
      <c r="C64" s="1"/>
      <c r="D64" s="130"/>
      <c r="E64" s="35"/>
      <c r="F64" s="35"/>
      <c r="G64" s="35"/>
      <c r="H64" s="35"/>
      <c r="I64" s="35"/>
      <c r="J64" s="35"/>
      <c r="K64" s="35"/>
      <c r="L64" s="35"/>
      <c r="M64" s="35"/>
      <c r="N64" s="35"/>
      <c r="O64" s="35"/>
      <c r="P64" s="35"/>
      <c r="Q64" s="35"/>
      <c r="R64" s="35"/>
      <c r="S64" s="35"/>
      <c r="T64" s="35"/>
      <c r="U64" s="35"/>
      <c r="V64" s="35"/>
      <c r="W64" s="35"/>
      <c r="X64" s="35"/>
      <c r="Y64" s="35"/>
      <c r="Z64" s="35"/>
    </row>
    <row r="65" spans="1:26" x14ac:dyDescent="0.25">
      <c r="A65" s="1"/>
      <c r="B65" s="1"/>
      <c r="C65" s="1"/>
      <c r="D65" s="130"/>
      <c r="E65" s="35"/>
      <c r="F65" s="35"/>
      <c r="G65" s="35"/>
      <c r="H65" s="35"/>
      <c r="I65" s="35"/>
      <c r="J65" s="35"/>
      <c r="K65" s="35"/>
      <c r="L65" s="35"/>
      <c r="M65" s="35"/>
      <c r="N65" s="35"/>
      <c r="O65" s="35"/>
      <c r="P65" s="35"/>
      <c r="Q65" s="35"/>
      <c r="R65" s="35"/>
      <c r="S65" s="35"/>
      <c r="T65" s="35"/>
      <c r="U65" s="35"/>
      <c r="V65" s="35"/>
      <c r="W65" s="35"/>
      <c r="X65" s="35"/>
      <c r="Y65" s="35"/>
      <c r="Z65" s="35"/>
    </row>
    <row r="66" spans="1:26" x14ac:dyDescent="0.25">
      <c r="A66" s="1"/>
      <c r="B66" s="1"/>
      <c r="C66" s="1"/>
      <c r="D66" s="130"/>
      <c r="E66" s="35"/>
      <c r="F66" s="35"/>
      <c r="G66" s="35"/>
      <c r="H66" s="35"/>
      <c r="I66" s="35"/>
      <c r="J66" s="35"/>
      <c r="K66" s="35"/>
      <c r="L66" s="35"/>
      <c r="M66" s="35"/>
      <c r="N66" s="35"/>
      <c r="O66" s="35"/>
      <c r="P66" s="35"/>
      <c r="Q66" s="35"/>
      <c r="R66" s="35"/>
      <c r="S66" s="35"/>
      <c r="T66" s="35"/>
      <c r="U66" s="35"/>
      <c r="V66" s="35"/>
      <c r="W66" s="35"/>
      <c r="X66" s="35"/>
      <c r="Y66" s="35"/>
      <c r="Z66" s="35"/>
    </row>
    <row r="67" spans="1:26" x14ac:dyDescent="0.25">
      <c r="A67" s="1"/>
      <c r="B67" s="1"/>
      <c r="C67" s="1"/>
      <c r="D67" s="130"/>
      <c r="E67" s="35"/>
      <c r="F67" s="35"/>
      <c r="G67" s="35"/>
      <c r="H67" s="35"/>
      <c r="I67" s="35"/>
      <c r="J67" s="35"/>
      <c r="K67" s="35"/>
      <c r="L67" s="35"/>
      <c r="M67" s="35"/>
      <c r="N67" s="35"/>
      <c r="O67" s="35"/>
      <c r="P67" s="35"/>
      <c r="Q67" s="35"/>
      <c r="R67" s="35"/>
      <c r="S67" s="35"/>
      <c r="T67" s="35"/>
      <c r="U67" s="35"/>
      <c r="V67" s="35"/>
      <c r="W67" s="35"/>
      <c r="X67" s="35"/>
      <c r="Y67" s="35"/>
      <c r="Z67" s="35"/>
    </row>
    <row r="68" spans="1:26" x14ac:dyDescent="0.25">
      <c r="A68" s="1"/>
      <c r="B68" s="1"/>
      <c r="C68" s="1"/>
      <c r="D68" s="130"/>
      <c r="E68" s="35"/>
      <c r="F68" s="35"/>
      <c r="G68" s="35"/>
      <c r="H68" s="35"/>
      <c r="I68" s="35"/>
      <c r="J68" s="35"/>
      <c r="K68" s="35"/>
      <c r="L68" s="35"/>
      <c r="M68" s="35"/>
      <c r="N68" s="35"/>
      <c r="O68" s="35"/>
      <c r="P68" s="35"/>
      <c r="Q68" s="35"/>
      <c r="R68" s="35"/>
      <c r="S68" s="35"/>
      <c r="T68" s="35"/>
      <c r="U68" s="35"/>
      <c r="V68" s="35"/>
      <c r="W68" s="35"/>
      <c r="X68" s="35"/>
      <c r="Y68" s="35"/>
      <c r="Z68" s="35"/>
    </row>
    <row r="69" spans="1:26" x14ac:dyDescent="0.25">
      <c r="A69" s="1"/>
      <c r="B69" s="1"/>
      <c r="C69" s="1"/>
      <c r="D69" s="130"/>
      <c r="E69" s="35"/>
      <c r="F69" s="35"/>
      <c r="G69" s="35"/>
      <c r="H69" s="35"/>
      <c r="I69" s="35"/>
      <c r="J69" s="35"/>
      <c r="K69" s="35"/>
      <c r="L69" s="35"/>
      <c r="M69" s="35"/>
      <c r="N69" s="35"/>
      <c r="O69" s="35"/>
      <c r="P69" s="35"/>
      <c r="Q69" s="35"/>
      <c r="R69" s="35"/>
      <c r="S69" s="35"/>
      <c r="T69" s="35"/>
      <c r="U69" s="35"/>
      <c r="V69" s="35"/>
      <c r="W69" s="35"/>
      <c r="X69" s="35"/>
      <c r="Y69" s="35"/>
      <c r="Z69" s="35"/>
    </row>
    <row r="70" spans="1:26" x14ac:dyDescent="0.25">
      <c r="A70" s="1"/>
      <c r="B70" s="1"/>
      <c r="C70" s="1"/>
      <c r="D70" s="130"/>
      <c r="E70" s="35"/>
      <c r="F70" s="35"/>
      <c r="G70" s="35"/>
      <c r="H70" s="35"/>
      <c r="I70" s="35"/>
      <c r="J70" s="35"/>
      <c r="K70" s="35"/>
      <c r="L70" s="35"/>
      <c r="M70" s="35"/>
      <c r="N70" s="35"/>
      <c r="O70" s="35"/>
      <c r="P70" s="35"/>
      <c r="Q70" s="35"/>
      <c r="R70" s="35"/>
      <c r="S70" s="35"/>
      <c r="T70" s="35"/>
      <c r="U70" s="35"/>
      <c r="V70" s="35"/>
      <c r="W70" s="35"/>
      <c r="X70" s="35"/>
      <c r="Y70" s="35"/>
      <c r="Z70" s="35"/>
    </row>
    <row r="71" spans="1:26" x14ac:dyDescent="0.25">
      <c r="A71" s="1"/>
      <c r="B71" s="1"/>
      <c r="C71" s="1"/>
      <c r="D71" s="130"/>
      <c r="E71" s="35"/>
      <c r="F71" s="35"/>
      <c r="G71" s="35"/>
      <c r="H71" s="35"/>
      <c r="I71" s="35"/>
      <c r="J71" s="35"/>
      <c r="K71" s="35"/>
      <c r="L71" s="35"/>
      <c r="M71" s="35"/>
      <c r="N71" s="35"/>
      <c r="O71" s="35"/>
      <c r="P71" s="35"/>
      <c r="Q71" s="35"/>
      <c r="R71" s="35"/>
      <c r="S71" s="35"/>
      <c r="T71" s="35"/>
      <c r="U71" s="35"/>
      <c r="V71" s="35"/>
      <c r="W71" s="35"/>
      <c r="X71" s="35"/>
      <c r="Y71" s="35"/>
      <c r="Z71" s="35"/>
    </row>
    <row r="72" spans="1:26" x14ac:dyDescent="0.25">
      <c r="A72" s="1"/>
      <c r="B72" s="1"/>
      <c r="C72" s="1"/>
      <c r="D72" s="130"/>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1"/>
      <c r="B73" s="1"/>
      <c r="C73" s="1"/>
      <c r="D73" s="130"/>
      <c r="E73" s="35"/>
      <c r="F73" s="35"/>
      <c r="G73" s="35"/>
      <c r="H73" s="35"/>
      <c r="I73" s="35"/>
      <c r="J73" s="35"/>
      <c r="K73" s="35"/>
      <c r="L73" s="35"/>
      <c r="M73" s="35"/>
      <c r="N73" s="35"/>
      <c r="O73" s="35"/>
      <c r="P73" s="35"/>
      <c r="Q73" s="35"/>
      <c r="R73" s="35"/>
      <c r="S73" s="35"/>
      <c r="T73" s="35"/>
      <c r="U73" s="35"/>
      <c r="V73" s="35"/>
      <c r="W73" s="35"/>
      <c r="X73" s="35"/>
      <c r="Y73" s="35"/>
      <c r="Z73" s="35"/>
    </row>
    <row r="74" spans="1:26" x14ac:dyDescent="0.25">
      <c r="A74" s="1"/>
      <c r="B74" s="1"/>
      <c r="C74" s="1"/>
      <c r="D74" s="130"/>
      <c r="E74" s="35"/>
      <c r="F74" s="35"/>
      <c r="G74" s="35"/>
      <c r="H74" s="35"/>
      <c r="I74" s="35"/>
      <c r="J74" s="35"/>
      <c r="K74" s="35"/>
      <c r="L74" s="35"/>
      <c r="M74" s="35"/>
      <c r="N74" s="35"/>
      <c r="O74" s="35"/>
      <c r="P74" s="35"/>
      <c r="Q74" s="35"/>
      <c r="R74" s="35"/>
      <c r="S74" s="35"/>
      <c r="T74" s="35"/>
      <c r="U74" s="35"/>
      <c r="V74" s="35"/>
      <c r="W74" s="35"/>
      <c r="X74" s="35"/>
      <c r="Y74" s="35"/>
      <c r="Z74" s="35"/>
    </row>
    <row r="75" spans="1:26" x14ac:dyDescent="0.25">
      <c r="A75" s="1"/>
      <c r="B75" s="1"/>
      <c r="C75" s="1"/>
      <c r="D75" s="130"/>
      <c r="E75" s="35"/>
      <c r="F75" s="35"/>
      <c r="G75" s="35"/>
      <c r="H75" s="35"/>
      <c r="I75" s="35"/>
      <c r="J75" s="35"/>
      <c r="K75" s="35"/>
      <c r="L75" s="35"/>
      <c r="M75" s="35"/>
      <c r="N75" s="35"/>
      <c r="O75" s="35"/>
      <c r="P75" s="35"/>
      <c r="Q75" s="35"/>
      <c r="R75" s="35"/>
      <c r="S75" s="35"/>
      <c r="T75" s="35"/>
      <c r="U75" s="35"/>
      <c r="V75" s="35"/>
      <c r="W75" s="35"/>
      <c r="X75" s="35"/>
      <c r="Y75" s="35"/>
      <c r="Z75" s="35"/>
    </row>
    <row r="76" spans="1:26" x14ac:dyDescent="0.25">
      <c r="B76" s="1"/>
      <c r="C76" s="1"/>
      <c r="D76" s="130"/>
      <c r="E76" s="35"/>
      <c r="F76" s="35"/>
      <c r="G76" s="35"/>
      <c r="H76" s="35"/>
      <c r="I76" s="35"/>
      <c r="J76" s="35"/>
      <c r="K76" s="35"/>
    </row>
  </sheetData>
  <hyperlinks>
    <hyperlink ref="C6" location="Fig2.2!A1" display="Dwelling age, by tenure, 2014"/>
    <hyperlink ref="C7" location="Fig2.3!A1" display="Dwelling type, by tenure, 2014"/>
    <hyperlink ref="C8" location="Fig2.4!A1" display="Usable floor area, by tenure, 2014"/>
    <hyperlink ref="C9" location="'Fig 2.5'!A1" display="Usable floor area, by tenure, 2013"/>
    <hyperlink ref="C10" location="'Fig 2.6'!A1" display="Boiler types, 1996 to 2013"/>
    <hyperlink ref="C11" location="'Fig 2.7'!A1" display="Insulation measures, 1996 to 2013"/>
    <hyperlink ref="C12" location="'Fig 2.8'!A1" display="Percentage of dwellings with efficient insulation measures, by tenure, 2013"/>
    <hyperlink ref="C13" location="'Fig 2.9'!A1" display="Mean SAP rating, by tenure, 1996 to 2013"/>
    <hyperlink ref="C14" location="'Fig 2.10'!A1" display="Energy Efficiency Rating Bands, by tenure, 1996 and 2013 "/>
    <hyperlink ref="C18" location="'Fig 2.14'!A1" display="Households who never test their smoke alarm, by tenure, 2014 "/>
    <hyperlink ref="C15" location="'Fig 2.11'!A1" display="Damp problems, by tenure, 2013"/>
    <hyperlink ref="C5" location="'Fig 2.1'!A1" display="Age of housing stock, private sector, 2013"/>
    <hyperlink ref="C21" location="AT2.1!A1" display="Stock profile, 2013"/>
    <hyperlink ref="C22" location="AT2.2!A1" display="Main heating system, 1996 to 2013"/>
    <hyperlink ref="C23" location="AT2.3!A1" display="Main heating system, by tenure, 2013"/>
    <hyperlink ref="C24" location="AT2.4!A1" display="Boiler types, 1996 to 2013"/>
    <hyperlink ref="C25" location="AT2.5!A1" display="Boiler types, by tenure, 2013"/>
    <hyperlink ref="C26" location="AT2.6!A1" display="Insulation measures, 1996 to 2013"/>
    <hyperlink ref="C27" location="AT2.7!A1" display="Cavity wall insulation, by tenure, 2013"/>
    <hyperlink ref="C28" location="AT2.8!A1" display="Loft insulation, by tenure, 2013"/>
    <hyperlink ref="C29" location="AT2.9!A1" display=" Extent of double glazing, by tenure, 2013"/>
    <hyperlink ref="C30" location="AT2.10!A1" display="Energy efficiency rating bands, 1996 to 2013"/>
    <hyperlink ref="C31" location="AT2.11!A1" display="Energy efficiency rating bands, by tenure, 1996 and 2013"/>
    <hyperlink ref="C32" location="AT2.12!A1" display="Damp problems, by tenure, 2013"/>
    <hyperlink ref="C33" location="'AT 2.13'!A1" display="Households with at least one working smoke alarm by tenure, 2003-04 to 2014-15"/>
    <hyperlink ref="C34" location="AT2.14!A1" display="Existence, working state and power source of smoke alarms, 2013-14"/>
    <hyperlink ref="C16" location="'Fig 2.12'!A1" display="Cause of most recent outbreak of fire"/>
    <hyperlink ref="C17" location="'Fig 2.13'!A1" display="Households with at least one working smoke alarm by tenure, 2004-05 to 2014-15"/>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V46"/>
  <sheetViews>
    <sheetView workbookViewId="0"/>
  </sheetViews>
  <sheetFormatPr defaultColWidth="9.109375" defaultRowHeight="14.25" customHeight="1" x14ac:dyDescent="0.25"/>
  <cols>
    <col min="1" max="1" width="9.109375" style="1"/>
    <col min="2" max="2" width="15" style="1" customWidth="1"/>
    <col min="3" max="4" width="7.6640625" style="1" customWidth="1"/>
    <col min="5" max="5" width="11.109375" style="1" customWidth="1"/>
    <col min="6" max="6" width="7.6640625" style="1" customWidth="1"/>
    <col min="7" max="7" width="7.88671875" style="1" customWidth="1"/>
    <col min="8" max="8" width="13.33203125" style="1" customWidth="1"/>
    <col min="9" max="10" width="7.6640625" style="1" customWidth="1"/>
    <col min="11" max="11" width="9.5546875" style="1" customWidth="1"/>
    <col min="12" max="13" width="7.6640625" style="1" customWidth="1"/>
    <col min="14" max="14" width="2.44140625" style="1" customWidth="1"/>
    <col min="15" max="15" width="7.6640625" style="1" customWidth="1"/>
    <col min="16" max="16" width="17.109375" style="1" customWidth="1"/>
    <col min="17" max="17" width="13.88671875" style="1" bestFit="1" customWidth="1"/>
    <col min="18" max="18" width="14.109375" style="1" bestFit="1" customWidth="1"/>
    <col min="19" max="19" width="19.109375" style="1" bestFit="1" customWidth="1"/>
    <col min="20" max="20" width="15.6640625" style="1" bestFit="1" customWidth="1"/>
    <col min="21" max="21" width="13.88671875" style="1" bestFit="1" customWidth="1"/>
    <col min="22" max="22" width="14.109375" style="1" bestFit="1" customWidth="1"/>
    <col min="23" max="23" width="19.109375" style="1" bestFit="1" customWidth="1"/>
    <col min="24" max="24" width="15.6640625" style="1" bestFit="1" customWidth="1"/>
    <col min="25" max="25" width="13.88671875" style="1" bestFit="1" customWidth="1"/>
    <col min="26" max="26" width="14.109375" style="1" bestFit="1" customWidth="1"/>
    <col min="27" max="27" width="19.109375" style="1" bestFit="1" customWidth="1"/>
    <col min="28" max="28" width="15.6640625" style="1" bestFit="1" customWidth="1"/>
    <col min="29" max="29" width="13.88671875" style="1" bestFit="1" customWidth="1"/>
    <col min="30" max="30" width="14.109375" style="1" bestFit="1" customWidth="1"/>
    <col min="31" max="31" width="19.109375" style="1" bestFit="1" customWidth="1"/>
    <col min="32" max="32" width="15.6640625" style="1" bestFit="1" customWidth="1"/>
    <col min="33" max="33" width="13.88671875" style="1" bestFit="1" customWidth="1"/>
    <col min="34" max="34" width="14.109375" style="1" bestFit="1" customWidth="1"/>
    <col min="35" max="35" width="19.109375" style="1" bestFit="1" customWidth="1"/>
    <col min="36" max="36" width="15.6640625" style="1" bestFit="1" customWidth="1"/>
    <col min="37" max="37" width="13.88671875" style="1" bestFit="1" customWidth="1"/>
    <col min="38" max="38" width="14.109375" style="1" bestFit="1" customWidth="1"/>
    <col min="39" max="39" width="19.109375" style="1" bestFit="1" customWidth="1"/>
    <col min="40" max="16384" width="9.109375" style="1"/>
  </cols>
  <sheetData>
    <row r="1" spans="1:39" ht="14.25" customHeight="1" x14ac:dyDescent="0.25">
      <c r="A1" s="7"/>
    </row>
    <row r="2" spans="1:39" ht="14.25" customHeight="1" x14ac:dyDescent="0.3">
      <c r="B2" s="609" t="s">
        <v>206</v>
      </c>
      <c r="C2" s="609"/>
      <c r="D2" s="609"/>
      <c r="E2" s="609"/>
      <c r="F2" s="609"/>
      <c r="G2" s="609"/>
      <c r="H2" s="609"/>
      <c r="I2" s="610"/>
      <c r="J2" s="609"/>
      <c r="K2" s="609"/>
      <c r="L2" s="609"/>
      <c r="M2" s="609"/>
      <c r="N2" s="609"/>
      <c r="O2" s="609"/>
      <c r="P2" s="120" t="s">
        <v>259</v>
      </c>
    </row>
    <row r="3" spans="1:39" ht="12.75" customHeight="1" x14ac:dyDescent="0.3">
      <c r="B3" s="609"/>
      <c r="C3" s="609"/>
      <c r="D3" s="609"/>
      <c r="E3" s="609"/>
      <c r="F3" s="609"/>
      <c r="G3" s="609"/>
      <c r="H3" s="609"/>
      <c r="P3" s="618" t="s">
        <v>11</v>
      </c>
      <c r="Q3" s="619"/>
      <c r="R3" s="619"/>
      <c r="S3" s="620"/>
      <c r="T3" s="618" t="s">
        <v>12</v>
      </c>
      <c r="U3" s="619"/>
      <c r="V3" s="619"/>
      <c r="W3" s="620"/>
      <c r="X3" s="618" t="s">
        <v>13</v>
      </c>
      <c r="Y3" s="619"/>
      <c r="Z3" s="619"/>
      <c r="AA3" s="620"/>
      <c r="AB3" s="618" t="s">
        <v>14</v>
      </c>
      <c r="AC3" s="619"/>
      <c r="AD3" s="619"/>
      <c r="AE3" s="620"/>
      <c r="AF3" s="618" t="s">
        <v>15</v>
      </c>
      <c r="AG3" s="619"/>
      <c r="AH3" s="619"/>
      <c r="AI3" s="620"/>
      <c r="AJ3" s="618" t="s">
        <v>16</v>
      </c>
      <c r="AK3" s="619"/>
      <c r="AL3" s="619"/>
      <c r="AM3" s="620"/>
    </row>
    <row r="4" spans="1:39" ht="12.75" customHeight="1" x14ac:dyDescent="0.25">
      <c r="P4" s="618" t="s">
        <v>242</v>
      </c>
      <c r="Q4" s="619"/>
      <c r="R4" s="619"/>
      <c r="S4" s="620"/>
      <c r="T4" s="618" t="s">
        <v>242</v>
      </c>
      <c r="U4" s="619"/>
      <c r="V4" s="619"/>
      <c r="W4" s="620"/>
      <c r="X4" s="618" t="s">
        <v>242</v>
      </c>
      <c r="Y4" s="619"/>
      <c r="Z4" s="619"/>
      <c r="AA4" s="620"/>
      <c r="AB4" s="618" t="s">
        <v>242</v>
      </c>
      <c r="AC4" s="619"/>
      <c r="AD4" s="619"/>
      <c r="AE4" s="620"/>
      <c r="AF4" s="618" t="s">
        <v>242</v>
      </c>
      <c r="AG4" s="619"/>
      <c r="AH4" s="619"/>
      <c r="AI4" s="620"/>
      <c r="AJ4" s="618" t="s">
        <v>242</v>
      </c>
      <c r="AK4" s="619"/>
      <c r="AL4" s="619"/>
      <c r="AM4" s="620"/>
    </row>
    <row r="5" spans="1:39" ht="14.25" customHeight="1" x14ac:dyDescent="0.25">
      <c r="P5" s="524" t="s">
        <v>1</v>
      </c>
      <c r="Q5" s="522" t="s">
        <v>2</v>
      </c>
      <c r="R5" s="522" t="s">
        <v>4</v>
      </c>
      <c r="S5" s="525" t="s">
        <v>5</v>
      </c>
      <c r="T5" s="524" t="s">
        <v>1</v>
      </c>
      <c r="U5" s="522" t="s">
        <v>2</v>
      </c>
      <c r="V5" s="522" t="s">
        <v>4</v>
      </c>
      <c r="W5" s="525" t="s">
        <v>5</v>
      </c>
      <c r="X5" s="524" t="s">
        <v>1</v>
      </c>
      <c r="Y5" s="522" t="s">
        <v>2</v>
      </c>
      <c r="Z5" s="522" t="s">
        <v>4</v>
      </c>
      <c r="AA5" s="525" t="s">
        <v>5</v>
      </c>
      <c r="AB5" s="524" t="s">
        <v>1</v>
      </c>
      <c r="AC5" s="522" t="s">
        <v>2</v>
      </c>
      <c r="AD5" s="522" t="s">
        <v>4</v>
      </c>
      <c r="AE5" s="525" t="s">
        <v>5</v>
      </c>
      <c r="AF5" s="524" t="s">
        <v>1</v>
      </c>
      <c r="AG5" s="522" t="s">
        <v>2</v>
      </c>
      <c r="AH5" s="522" t="s">
        <v>4</v>
      </c>
      <c r="AI5" s="525" t="s">
        <v>5</v>
      </c>
      <c r="AJ5" s="524" t="s">
        <v>1</v>
      </c>
      <c r="AK5" s="522" t="s">
        <v>2</v>
      </c>
      <c r="AL5" s="522" t="s">
        <v>4</v>
      </c>
      <c r="AM5" s="525" t="s">
        <v>5</v>
      </c>
    </row>
    <row r="6" spans="1:39" ht="14.25" customHeight="1" x14ac:dyDescent="0.25">
      <c r="A6" s="69"/>
      <c r="P6" s="524"/>
      <c r="Q6" s="522"/>
      <c r="R6" s="522"/>
      <c r="S6" s="525"/>
      <c r="T6" s="524"/>
      <c r="U6" s="522"/>
      <c r="V6" s="522"/>
      <c r="W6" s="525"/>
      <c r="X6" s="524"/>
      <c r="Y6" s="522"/>
      <c r="Z6" s="522"/>
      <c r="AA6" s="525"/>
      <c r="AB6" s="524"/>
      <c r="AC6" s="522"/>
      <c r="AD6" s="522"/>
      <c r="AE6" s="525"/>
      <c r="AF6" s="524"/>
      <c r="AG6" s="522"/>
      <c r="AH6" s="522"/>
      <c r="AI6" s="525"/>
      <c r="AJ6" s="524"/>
      <c r="AK6" s="522"/>
      <c r="AL6" s="522"/>
      <c r="AM6" s="528" t="s">
        <v>249</v>
      </c>
    </row>
    <row r="7" spans="1:39" ht="14.25" customHeight="1" x14ac:dyDescent="0.25">
      <c r="P7" s="526">
        <v>0.89433341042831527</v>
      </c>
      <c r="Q7" s="523">
        <v>1.443339120764991</v>
      </c>
      <c r="R7" s="523">
        <v>1.306032809221072</v>
      </c>
      <c r="S7" s="527">
        <v>3.2879630233951822</v>
      </c>
      <c r="T7" s="526">
        <v>20.013513871573743</v>
      </c>
      <c r="U7" s="523">
        <v>23.849879093383951</v>
      </c>
      <c r="V7" s="523">
        <v>41.238230102829512</v>
      </c>
      <c r="W7" s="527">
        <v>46.208338383739921</v>
      </c>
      <c r="X7" s="526">
        <v>53.674838576593977</v>
      </c>
      <c r="Y7" s="523">
        <v>48.944471254299039</v>
      </c>
      <c r="Z7" s="523">
        <v>47.779113002922699</v>
      </c>
      <c r="AA7" s="527">
        <v>42.031263641395405</v>
      </c>
      <c r="AB7" s="526">
        <v>19.335929624863709</v>
      </c>
      <c r="AC7" s="523">
        <v>18.262887526248921</v>
      </c>
      <c r="AD7" s="523">
        <v>8.3579072985867704</v>
      </c>
      <c r="AE7" s="527">
        <v>6.9025566782762571</v>
      </c>
      <c r="AF7" s="526">
        <v>4.8341264087086238</v>
      </c>
      <c r="AG7" s="523">
        <v>5.3700721593064911</v>
      </c>
      <c r="AH7" s="523">
        <v>0.93444587097834486</v>
      </c>
      <c r="AI7" s="527">
        <v>1.1528065144735484</v>
      </c>
      <c r="AJ7" s="526">
        <v>1.2472581078316416</v>
      </c>
      <c r="AK7" s="523">
        <v>2.1293508459966204</v>
      </c>
      <c r="AL7" s="523">
        <v>0.38427091546158937</v>
      </c>
      <c r="AM7" s="527">
        <v>0.41707175871968633</v>
      </c>
    </row>
    <row r="9" spans="1:39" ht="14.25" customHeight="1" x14ac:dyDescent="0.25">
      <c r="Q9" s="53"/>
      <c r="R9" s="53"/>
      <c r="S9" s="53"/>
      <c r="T9" s="53"/>
      <c r="U9" s="53"/>
      <c r="V9" s="53"/>
    </row>
    <row r="25" spans="1:39" ht="15.6" x14ac:dyDescent="0.3">
      <c r="M25" s="609"/>
      <c r="N25" s="621"/>
      <c r="O25" s="621"/>
    </row>
    <row r="28" spans="1:39" ht="14.25" customHeight="1" x14ac:dyDescent="0.25">
      <c r="H28" s="7"/>
      <c r="I28" s="7"/>
      <c r="J28" s="7"/>
      <c r="K28" s="7"/>
      <c r="L28" s="7"/>
      <c r="M28" s="7"/>
      <c r="N28" s="7"/>
      <c r="O28" s="7"/>
    </row>
    <row r="29" spans="1:39" ht="14.25" customHeight="1" x14ac:dyDescent="0.25">
      <c r="A29" s="89"/>
    </row>
    <row r="30" spans="1:39" ht="23.25" customHeight="1" x14ac:dyDescent="0.25">
      <c r="A30" s="89"/>
    </row>
    <row r="31" spans="1:39" ht="13.2" x14ac:dyDescent="0.25">
      <c r="A31" s="7"/>
    </row>
    <row r="32" spans="1:39" s="7" customFormat="1" ht="14.25" customHeight="1" x14ac:dyDescent="0.25">
      <c r="A32" s="1"/>
      <c r="P32" s="1"/>
      <c r="Q32" s="1"/>
      <c r="R32" s="1"/>
      <c r="S32" s="1"/>
      <c r="T32" s="1"/>
      <c r="U32" s="1"/>
      <c r="V32" s="1"/>
      <c r="W32" s="1"/>
      <c r="X32" s="1"/>
      <c r="Y32" s="1"/>
      <c r="Z32" s="1"/>
      <c r="AA32" s="1"/>
      <c r="AB32" s="1"/>
      <c r="AC32" s="1"/>
      <c r="AD32" s="1"/>
      <c r="AE32" s="1"/>
      <c r="AF32" s="1"/>
      <c r="AG32" s="1"/>
      <c r="AH32" s="1"/>
      <c r="AI32" s="1"/>
      <c r="AJ32" s="1"/>
      <c r="AK32" s="1"/>
      <c r="AL32" s="1"/>
      <c r="AM32" s="1"/>
    </row>
    <row r="33" spans="1:48" s="7" customFormat="1" ht="14.25" customHeight="1" x14ac:dyDescent="0.25">
      <c r="A33" s="1"/>
      <c r="P33" s="1"/>
      <c r="Q33" s="1"/>
      <c r="R33" s="1"/>
      <c r="S33" s="1"/>
      <c r="T33" s="1"/>
      <c r="U33" s="1"/>
      <c r="V33" s="1"/>
      <c r="W33" s="1"/>
      <c r="X33" s="1"/>
      <c r="Y33" s="1"/>
      <c r="Z33" s="1"/>
      <c r="AA33" s="1"/>
      <c r="AB33" s="1"/>
      <c r="AC33" s="1"/>
      <c r="AD33" s="1"/>
      <c r="AE33" s="1"/>
      <c r="AF33" s="1"/>
      <c r="AG33" s="1"/>
      <c r="AH33" s="1"/>
      <c r="AI33" s="1"/>
      <c r="AJ33" s="1"/>
      <c r="AK33" s="1"/>
      <c r="AL33" s="1"/>
      <c r="AM33" s="1"/>
    </row>
    <row r="34" spans="1:48" ht="14.25" customHeight="1" x14ac:dyDescent="0.25">
      <c r="B34" s="124" t="s">
        <v>110</v>
      </c>
    </row>
    <row r="35" spans="1:48" ht="14.25" customHeight="1" x14ac:dyDescent="0.25">
      <c r="B35" s="125" t="s">
        <v>213</v>
      </c>
    </row>
    <row r="36" spans="1:48" ht="14.25" customHeight="1" x14ac:dyDescent="0.25">
      <c r="B36" s="396" t="s">
        <v>195</v>
      </c>
    </row>
    <row r="38" spans="1:48" ht="14.25" customHeight="1" x14ac:dyDescent="0.25">
      <c r="AQ38"/>
      <c r="AR38"/>
      <c r="AS38"/>
      <c r="AT38"/>
      <c r="AU38"/>
      <c r="AV38"/>
    </row>
    <row r="39" spans="1:48" s="388" customFormat="1" ht="14.25" customHeight="1" x14ac:dyDescent="0.25">
      <c r="P39" s="1"/>
      <c r="Q39" s="1"/>
      <c r="R39" s="1"/>
      <c r="S39" s="1"/>
      <c r="T39" s="1"/>
      <c r="U39" s="1"/>
      <c r="V39" s="1"/>
      <c r="W39" s="1"/>
      <c r="X39" s="1"/>
      <c r="Y39" s="1"/>
      <c r="Z39" s="1"/>
      <c r="AA39" s="1"/>
      <c r="AB39" s="1"/>
      <c r="AC39" s="1"/>
      <c r="AD39" s="1"/>
      <c r="AE39" s="1"/>
      <c r="AF39" s="1"/>
      <c r="AG39" s="1"/>
      <c r="AH39" s="1"/>
      <c r="AI39" s="1"/>
      <c r="AJ39" s="1"/>
      <c r="AK39" s="1"/>
      <c r="AL39" s="1"/>
      <c r="AM39" s="1"/>
    </row>
    <row r="40" spans="1:48" ht="14.25" customHeight="1" x14ac:dyDescent="0.25">
      <c r="B40" s="125"/>
      <c r="AN40"/>
      <c r="AO40"/>
      <c r="AP40"/>
      <c r="AQ40"/>
      <c r="AR40"/>
      <c r="AS40"/>
      <c r="AT40"/>
      <c r="AU40"/>
      <c r="AV40"/>
    </row>
    <row r="41" spans="1:48" ht="14.25" customHeight="1" x14ac:dyDescent="0.25">
      <c r="B41" s="126"/>
      <c r="AN41"/>
      <c r="AO41"/>
      <c r="AP41"/>
      <c r="AQ41"/>
    </row>
    <row r="42" spans="1:48" ht="14.25" customHeight="1" x14ac:dyDescent="0.25">
      <c r="AN42"/>
      <c r="AO42"/>
      <c r="AP42"/>
      <c r="AQ42"/>
    </row>
    <row r="43" spans="1:48" ht="14.25" customHeight="1" x14ac:dyDescent="0.25">
      <c r="AN43"/>
      <c r="AO43"/>
      <c r="AP43"/>
      <c r="AQ43"/>
    </row>
    <row r="44" spans="1:48" ht="14.25" customHeight="1" x14ac:dyDescent="0.25">
      <c r="AN44"/>
      <c r="AO44"/>
      <c r="AP44"/>
      <c r="AQ44"/>
    </row>
    <row r="45" spans="1:48" ht="14.25" customHeight="1" x14ac:dyDescent="0.25">
      <c r="AN45"/>
      <c r="AO45"/>
      <c r="AP45"/>
      <c r="AQ45"/>
    </row>
    <row r="46" spans="1:48" ht="14.25" customHeight="1" x14ac:dyDescent="0.25">
      <c r="AN46"/>
      <c r="AO46"/>
      <c r="AP46"/>
      <c r="AQ46"/>
    </row>
  </sheetData>
  <mergeCells count="16">
    <mergeCell ref="B2:I2"/>
    <mergeCell ref="B3:H3"/>
    <mergeCell ref="AJ4:AM4"/>
    <mergeCell ref="J2:O2"/>
    <mergeCell ref="M25:O25"/>
    <mergeCell ref="P4:S4"/>
    <mergeCell ref="T4:W4"/>
    <mergeCell ref="X4:AA4"/>
    <mergeCell ref="AB4:AE4"/>
    <mergeCell ref="AF4:AI4"/>
    <mergeCell ref="P3:S3"/>
    <mergeCell ref="T3:W3"/>
    <mergeCell ref="X3:AA3"/>
    <mergeCell ref="AB3:AE3"/>
    <mergeCell ref="AF3:AI3"/>
    <mergeCell ref="AJ3:AM3"/>
  </mergeCells>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tint="0.39997558519241921"/>
    <pageSetUpPr fitToPage="1"/>
  </sheetPr>
  <dimension ref="B1:W48"/>
  <sheetViews>
    <sheetView zoomScaleNormal="100" workbookViewId="0"/>
  </sheetViews>
  <sheetFormatPr defaultColWidth="9.109375" defaultRowHeight="13.2" x14ac:dyDescent="0.25"/>
  <cols>
    <col min="1" max="1" width="9.109375" style="1"/>
    <col min="2" max="2" width="26.6640625" style="1" customWidth="1"/>
    <col min="3" max="3" width="9.109375" style="1"/>
    <col min="4" max="7" width="3.44140625" style="1" customWidth="1"/>
    <col min="8" max="8" width="9.109375" style="1"/>
    <col min="9" max="9" width="3.44140625" style="1" customWidth="1"/>
    <col min="10" max="16384" width="9.109375" style="1"/>
  </cols>
  <sheetData>
    <row r="1" spans="2:22" x14ac:dyDescent="0.25">
      <c r="R1" s="53"/>
    </row>
    <row r="2" spans="2:22" ht="18.75" customHeight="1" x14ac:dyDescent="0.3">
      <c r="B2" s="67" t="s">
        <v>207</v>
      </c>
      <c r="G2" s="88"/>
      <c r="R2" s="53"/>
    </row>
    <row r="3" spans="2:22" x14ac:dyDescent="0.25">
      <c r="R3" s="53"/>
    </row>
    <row r="4" spans="2:22" x14ac:dyDescent="0.25">
      <c r="R4" s="53"/>
      <c r="V4" s="1" t="s">
        <v>23</v>
      </c>
    </row>
    <row r="5" spans="2:22" x14ac:dyDescent="0.25">
      <c r="R5" s="53"/>
      <c r="S5" s="35" t="s">
        <v>23</v>
      </c>
    </row>
    <row r="6" spans="2:22" x14ac:dyDescent="0.25">
      <c r="R6" s="53"/>
    </row>
    <row r="11" spans="2:22" x14ac:dyDescent="0.25">
      <c r="M11" s="117"/>
    </row>
    <row r="25" spans="2:12" ht="14.25" customHeight="1" x14ac:dyDescent="0.25">
      <c r="B25" s="22" t="s">
        <v>110</v>
      </c>
      <c r="C25" s="22"/>
      <c r="D25" s="22"/>
      <c r="E25" s="22"/>
      <c r="F25" s="22"/>
      <c r="G25" s="22"/>
      <c r="H25" s="22"/>
      <c r="I25" s="22"/>
      <c r="J25" s="22"/>
      <c r="K25" s="22"/>
      <c r="L25" s="41"/>
    </row>
    <row r="26" spans="2:12" ht="14.25" customHeight="1" x14ac:dyDescent="0.25">
      <c r="B26" s="22" t="s">
        <v>20</v>
      </c>
      <c r="C26" s="22"/>
      <c r="D26" s="22"/>
      <c r="E26" s="22"/>
      <c r="F26" s="22"/>
      <c r="G26" s="22"/>
      <c r="H26" s="22"/>
      <c r="I26" s="22"/>
      <c r="J26" s="22"/>
      <c r="K26" s="22"/>
      <c r="L26" s="41"/>
    </row>
    <row r="27" spans="2:12" ht="28.5" customHeight="1" x14ac:dyDescent="0.25">
      <c r="B27" s="622" t="s">
        <v>276</v>
      </c>
      <c r="C27" s="622"/>
      <c r="D27" s="622"/>
      <c r="E27" s="622"/>
      <c r="F27" s="622"/>
      <c r="G27" s="622"/>
      <c r="H27" s="622"/>
      <c r="I27" s="622"/>
      <c r="J27" s="622"/>
      <c r="K27" s="22"/>
      <c r="L27" s="41"/>
    </row>
    <row r="28" spans="2:12" ht="14.25" customHeight="1" x14ac:dyDescent="0.25">
      <c r="B28" s="26" t="s">
        <v>275</v>
      </c>
      <c r="C28" s="26"/>
      <c r="D28" s="26"/>
      <c r="E28" s="26"/>
      <c r="F28" s="26"/>
      <c r="G28" s="26"/>
      <c r="H28" s="26"/>
      <c r="I28" s="26"/>
      <c r="J28" s="26"/>
      <c r="K28" s="22"/>
      <c r="L28" s="41"/>
    </row>
    <row r="29" spans="2:12" ht="14.25" customHeight="1" x14ac:dyDescent="0.25">
      <c r="B29" s="22" t="s">
        <v>7</v>
      </c>
    </row>
    <row r="30" spans="2:12" ht="14.25" customHeight="1" x14ac:dyDescent="0.25">
      <c r="B30" s="26" t="s">
        <v>245</v>
      </c>
    </row>
    <row r="31" spans="2:12" ht="14.25" customHeight="1" x14ac:dyDescent="0.25">
      <c r="B31" s="26" t="s">
        <v>8</v>
      </c>
    </row>
    <row r="37" spans="2:23" ht="13.8" x14ac:dyDescent="0.25">
      <c r="B37" s="120" t="s">
        <v>260</v>
      </c>
    </row>
    <row r="38" spans="2:23" x14ac:dyDescent="0.25">
      <c r="B38" s="519"/>
      <c r="C38" s="530">
        <v>1996</v>
      </c>
      <c r="D38" s="530"/>
      <c r="E38" s="530"/>
      <c r="F38" s="530"/>
      <c r="G38" s="530"/>
      <c r="H38" s="530">
        <v>2001</v>
      </c>
      <c r="I38" s="530"/>
      <c r="J38" s="530">
        <v>2003</v>
      </c>
      <c r="K38" s="530">
        <v>2004</v>
      </c>
      <c r="L38" s="530">
        <v>2005</v>
      </c>
      <c r="M38" s="530">
        <v>2006</v>
      </c>
      <c r="N38" s="530">
        <v>2007</v>
      </c>
      <c r="O38" s="530">
        <v>2008</v>
      </c>
      <c r="P38" s="530">
        <v>2009</v>
      </c>
      <c r="Q38" s="530">
        <v>2010</v>
      </c>
      <c r="R38" s="530">
        <v>2011</v>
      </c>
      <c r="S38" s="530">
        <v>2012</v>
      </c>
      <c r="T38" s="530">
        <v>2013</v>
      </c>
      <c r="U38" s="530">
        <v>2014</v>
      </c>
    </row>
    <row r="39" spans="2:23" x14ac:dyDescent="0.25">
      <c r="U39" s="529" t="s">
        <v>249</v>
      </c>
      <c r="W39"/>
    </row>
    <row r="40" spans="2:23" ht="15" customHeight="1" x14ac:dyDescent="0.25">
      <c r="B40" s="515" t="s">
        <v>75</v>
      </c>
      <c r="C40" s="64">
        <v>51.375522873663499</v>
      </c>
      <c r="D40" s="118">
        <f t="shared" ref="D40:G45" si="0">C40-($C40-$H40)/5</f>
        <v>50.880418298930799</v>
      </c>
      <c r="E40" s="118">
        <f t="shared" si="0"/>
        <v>50.385313724198099</v>
      </c>
      <c r="F40" s="118">
        <f t="shared" si="0"/>
        <v>49.890209149465399</v>
      </c>
      <c r="G40" s="118">
        <f t="shared" si="0"/>
        <v>49.395104574732699</v>
      </c>
      <c r="H40" s="64">
        <v>48.9</v>
      </c>
      <c r="I40" s="118">
        <f t="shared" ref="I40:I45" si="1">H40-(H40-J40)/2</f>
        <v>46.888830178792119</v>
      </c>
      <c r="J40" s="64">
        <v>44.877660357584233</v>
      </c>
      <c r="K40" s="64">
        <v>44.580475434076888</v>
      </c>
      <c r="L40" s="64">
        <v>43.270690974335267</v>
      </c>
      <c r="M40" s="64">
        <v>40.992430288849626</v>
      </c>
      <c r="N40" s="64">
        <v>39.577024175294262</v>
      </c>
      <c r="O40" s="64">
        <v>36.297124589433622</v>
      </c>
      <c r="P40" s="64">
        <v>32.69891090535463</v>
      </c>
      <c r="Q40" s="64">
        <v>29.248904717393184</v>
      </c>
      <c r="R40" s="64">
        <v>26.107903880348857</v>
      </c>
      <c r="S40" s="64">
        <v>24.251511977190574</v>
      </c>
      <c r="T40" s="64">
        <v>22.612744138254318</v>
      </c>
      <c r="U40" s="64">
        <v>20.026673283427737</v>
      </c>
      <c r="W40"/>
    </row>
    <row r="41" spans="2:23" ht="15" customHeight="1" x14ac:dyDescent="0.25">
      <c r="B41" s="515" t="s">
        <v>76</v>
      </c>
      <c r="C41" s="64">
        <v>13.637218867809473</v>
      </c>
      <c r="D41" s="118">
        <f t="shared" si="0"/>
        <v>13.519575094247578</v>
      </c>
      <c r="E41" s="118">
        <f t="shared" si="0"/>
        <v>13.401931320685684</v>
      </c>
      <c r="F41" s="118">
        <f t="shared" si="0"/>
        <v>13.284287547123789</v>
      </c>
      <c r="G41" s="118">
        <f t="shared" si="0"/>
        <v>13.166643773561894</v>
      </c>
      <c r="H41" s="64">
        <v>13.048999999999999</v>
      </c>
      <c r="I41" s="118">
        <f t="shared" si="1"/>
        <v>12.529659374178021</v>
      </c>
      <c r="J41" s="64">
        <v>12.010318748356044</v>
      </c>
      <c r="K41" s="64">
        <v>11.14406856709574</v>
      </c>
      <c r="L41" s="64">
        <v>10.014432266940238</v>
      </c>
      <c r="M41" s="64">
        <v>9.6897578101728374</v>
      </c>
      <c r="N41" s="64">
        <v>8.7603595929960711</v>
      </c>
      <c r="O41" s="64">
        <v>7.5883214104986036</v>
      </c>
      <c r="P41" s="64">
        <v>6.5927195433759715</v>
      </c>
      <c r="Q41" s="64">
        <v>5.7274988245883947</v>
      </c>
      <c r="R41" s="64">
        <v>5.0646959190723182</v>
      </c>
      <c r="S41" s="64">
        <v>4.1839328758629843</v>
      </c>
      <c r="T41" s="64">
        <v>3.4221359528585915</v>
      </c>
      <c r="U41" s="64">
        <v>3.184568740912586</v>
      </c>
      <c r="W41"/>
    </row>
    <row r="42" spans="2:23" ht="15" customHeight="1" x14ac:dyDescent="0.25">
      <c r="B42" s="515" t="s">
        <v>77</v>
      </c>
      <c r="C42" s="64">
        <v>13.817073638512221</v>
      </c>
      <c r="D42" s="118">
        <f t="shared" si="0"/>
        <v>15.245258910809778</v>
      </c>
      <c r="E42" s="118">
        <f t="shared" si="0"/>
        <v>16.673444183107332</v>
      </c>
      <c r="F42" s="118">
        <f t="shared" si="0"/>
        <v>18.101629455404886</v>
      </c>
      <c r="G42" s="118">
        <f t="shared" si="0"/>
        <v>19.529814727702441</v>
      </c>
      <c r="H42" s="64">
        <v>20.957999999999998</v>
      </c>
      <c r="I42" s="118">
        <f t="shared" si="1"/>
        <v>23.260420462603776</v>
      </c>
      <c r="J42" s="64">
        <v>25.562840925207553</v>
      </c>
      <c r="K42" s="64">
        <v>27.456190933542047</v>
      </c>
      <c r="L42" s="64">
        <v>28.711240112106598</v>
      </c>
      <c r="M42" s="64">
        <v>28.706868677221969</v>
      </c>
      <c r="N42" s="64">
        <v>28.332782384044329</v>
      </c>
      <c r="O42" s="64">
        <v>27.346958762103153</v>
      </c>
      <c r="P42" s="64">
        <v>24.615931677249559</v>
      </c>
      <c r="Q42" s="64">
        <v>21.579114415292796</v>
      </c>
      <c r="R42" s="64">
        <v>19.405967441529388</v>
      </c>
      <c r="S42" s="64">
        <v>16.814588754264999</v>
      </c>
      <c r="T42" s="64">
        <v>14.128743192343659</v>
      </c>
      <c r="U42" s="64">
        <v>12.827886207968147</v>
      </c>
      <c r="W42"/>
    </row>
    <row r="43" spans="2:23" ht="15" customHeight="1" x14ac:dyDescent="0.25">
      <c r="B43" s="515" t="s">
        <v>78</v>
      </c>
      <c r="C43" s="119">
        <v>0</v>
      </c>
      <c r="D43" s="118">
        <f t="shared" si="0"/>
        <v>0.14679999999999999</v>
      </c>
      <c r="E43" s="118">
        <f t="shared" si="0"/>
        <v>0.29359999999999997</v>
      </c>
      <c r="F43" s="118">
        <f t="shared" si="0"/>
        <v>0.44039999999999996</v>
      </c>
      <c r="G43" s="118">
        <f t="shared" si="0"/>
        <v>0.58719999999999994</v>
      </c>
      <c r="H43" s="64">
        <v>0.73399999999999999</v>
      </c>
      <c r="I43" s="118">
        <f t="shared" si="1"/>
        <v>0.72471269978995068</v>
      </c>
      <c r="J43" s="64">
        <v>0.71542539957990137</v>
      </c>
      <c r="K43" s="64">
        <v>0.93600398537013452</v>
      </c>
      <c r="L43" s="64">
        <v>1.3785144934439586</v>
      </c>
      <c r="M43" s="64">
        <v>2.0913549760220476</v>
      </c>
      <c r="N43" s="64">
        <v>3.1469367106862753</v>
      </c>
      <c r="O43" s="64">
        <v>4.2646927763062576</v>
      </c>
      <c r="P43" s="64">
        <v>5.959614945319629</v>
      </c>
      <c r="Q43" s="64">
        <v>7.9323588305520039</v>
      </c>
      <c r="R43" s="64">
        <v>9.6107345740160124</v>
      </c>
      <c r="S43" s="64">
        <v>11.876698688183355</v>
      </c>
      <c r="T43" s="64">
        <v>13.454801178354606</v>
      </c>
      <c r="U43" s="64">
        <v>14.499897757690698</v>
      </c>
      <c r="W43"/>
    </row>
    <row r="44" spans="2:23" ht="15" customHeight="1" x14ac:dyDescent="0.25">
      <c r="B44" s="515" t="s">
        <v>80</v>
      </c>
      <c r="C44" s="119">
        <v>0</v>
      </c>
      <c r="D44" s="118">
        <f t="shared" si="0"/>
        <v>0.30099999999999999</v>
      </c>
      <c r="E44" s="118">
        <f t="shared" si="0"/>
        <v>0.60199999999999998</v>
      </c>
      <c r="F44" s="118">
        <f t="shared" si="0"/>
        <v>0.90300000000000002</v>
      </c>
      <c r="G44" s="118">
        <f t="shared" si="0"/>
        <v>1.204</v>
      </c>
      <c r="H44" s="64">
        <v>1.5049999999999999</v>
      </c>
      <c r="I44" s="118">
        <f t="shared" si="1"/>
        <v>1.6194730559033208</v>
      </c>
      <c r="J44" s="64">
        <v>1.7339461118066417</v>
      </c>
      <c r="K44" s="64">
        <v>1.9308983198067056</v>
      </c>
      <c r="L44" s="64">
        <v>3.3390623181475827</v>
      </c>
      <c r="M44" s="64">
        <v>5.8978668831390308</v>
      </c>
      <c r="N44" s="64">
        <v>8.2770700314007293</v>
      </c>
      <c r="O44" s="64">
        <v>12.469896891993194</v>
      </c>
      <c r="P44" s="64">
        <v>18.184257517160102</v>
      </c>
      <c r="Q44" s="64">
        <v>23.735867978660679</v>
      </c>
      <c r="R44" s="64">
        <v>28.26810417796499</v>
      </c>
      <c r="S44" s="64">
        <v>31.644959170739593</v>
      </c>
      <c r="T44" s="64">
        <v>35.225768230981458</v>
      </c>
      <c r="U44" s="64">
        <v>38.977369812635985</v>
      </c>
      <c r="W44"/>
    </row>
    <row r="45" spans="2:23" ht="15" customHeight="1" x14ac:dyDescent="0.25">
      <c r="B45" s="518" t="s">
        <v>81</v>
      </c>
      <c r="C45" s="146">
        <v>21.170184620014812</v>
      </c>
      <c r="D45" s="147">
        <f t="shared" si="0"/>
        <v>19.906547696011849</v>
      </c>
      <c r="E45" s="147">
        <f t="shared" si="0"/>
        <v>18.642910772008886</v>
      </c>
      <c r="F45" s="147">
        <f t="shared" si="0"/>
        <v>17.379273848005923</v>
      </c>
      <c r="G45" s="147">
        <f t="shared" si="0"/>
        <v>16.11563692400296</v>
      </c>
      <c r="H45" s="146">
        <v>14.852</v>
      </c>
      <c r="I45" s="147">
        <f t="shared" si="1"/>
        <v>14.975904228732814</v>
      </c>
      <c r="J45" s="146">
        <v>15.099808457465627</v>
      </c>
      <c r="K45" s="146">
        <v>13.952362760108489</v>
      </c>
      <c r="L45" s="146">
        <v>13.286059835026357</v>
      </c>
      <c r="M45" s="146">
        <v>12.621721364594489</v>
      </c>
      <c r="N45" s="146">
        <v>11.905827105578334</v>
      </c>
      <c r="O45" s="146">
        <v>12.033005569665132</v>
      </c>
      <c r="P45" s="146">
        <v>11.948565411540397</v>
      </c>
      <c r="Q45" s="146">
        <v>11.776255233513274</v>
      </c>
      <c r="R45" s="146">
        <v>11.542594007068612</v>
      </c>
      <c r="S45" s="146">
        <v>11.228308533758723</v>
      </c>
      <c r="T45" s="146">
        <v>11.155807307207368</v>
      </c>
      <c r="U45" s="146">
        <v>10.483604197364473</v>
      </c>
      <c r="W45"/>
    </row>
    <row r="46" spans="2:23" ht="15" customHeight="1" x14ac:dyDescent="0.25">
      <c r="B46" s="22"/>
      <c r="C46" s="64"/>
      <c r="D46" s="64"/>
      <c r="E46" s="64"/>
      <c r="F46" s="64"/>
      <c r="G46" s="64"/>
      <c r="H46" s="64"/>
      <c r="I46" s="64"/>
      <c r="J46" s="64"/>
      <c r="K46" s="64"/>
      <c r="L46" s="64"/>
      <c r="M46" s="64"/>
      <c r="N46" s="64"/>
      <c r="O46" s="64"/>
      <c r="P46" s="64"/>
    </row>
    <row r="47" spans="2:23" ht="15" customHeight="1" x14ac:dyDescent="0.25">
      <c r="B47" s="22"/>
      <c r="C47" s="64"/>
      <c r="D47" s="64"/>
      <c r="E47" s="64"/>
      <c r="F47" s="64"/>
      <c r="G47" s="64"/>
      <c r="H47" s="64"/>
      <c r="I47" s="64"/>
      <c r="J47" s="64"/>
      <c r="K47" s="64"/>
      <c r="L47" s="64"/>
      <c r="M47" s="64"/>
      <c r="N47" s="64"/>
      <c r="O47" s="64"/>
      <c r="P47" s="64"/>
    </row>
    <row r="48" spans="2:23" ht="15" customHeight="1" x14ac:dyDescent="0.25">
      <c r="B48" s="617"/>
      <c r="C48" s="610"/>
      <c r="D48" s="610"/>
      <c r="E48" s="610"/>
      <c r="F48" s="64"/>
      <c r="G48" s="64"/>
      <c r="H48" s="64"/>
      <c r="I48" s="64"/>
      <c r="J48" s="64"/>
      <c r="K48" s="64"/>
      <c r="L48" s="64"/>
      <c r="M48" s="64"/>
      <c r="N48" s="64"/>
      <c r="O48" s="64"/>
      <c r="P48" s="64"/>
    </row>
  </sheetData>
  <mergeCells count="2">
    <mergeCell ref="B48:E48"/>
    <mergeCell ref="B27:J27"/>
  </mergeCells>
  <pageMargins left="0.75" right="0.75" top="1" bottom="1" header="0.5" footer="0.5"/>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pageSetUpPr fitToPage="1"/>
  </sheetPr>
  <dimension ref="A1:U62"/>
  <sheetViews>
    <sheetView workbookViewId="0"/>
  </sheetViews>
  <sheetFormatPr defaultColWidth="9.109375" defaultRowHeight="13.2" x14ac:dyDescent="0.25"/>
  <cols>
    <col min="1" max="1" width="9.109375" style="1"/>
    <col min="2" max="2" width="15.44140625" style="1" customWidth="1"/>
    <col min="3" max="3" width="9.109375" style="1"/>
    <col min="4" max="7" width="8.109375" style="1" customWidth="1"/>
    <col min="8" max="8" width="9.109375" style="1"/>
    <col min="9" max="9" width="8.109375" style="1" customWidth="1"/>
    <col min="10" max="16" width="9.109375" style="1"/>
    <col min="17" max="17" width="10" style="1" customWidth="1"/>
    <col min="18" max="18" width="9.5546875" style="1" customWidth="1"/>
    <col min="19" max="19" width="9.44140625" style="1" bestFit="1" customWidth="1"/>
    <col min="20" max="22" width="9.44140625" style="1" customWidth="1"/>
    <col min="23" max="23" width="10.109375" style="1" customWidth="1"/>
    <col min="24" max="24" width="10.33203125" style="1" bestFit="1" customWidth="1"/>
    <col min="25" max="16384" width="9.109375" style="1"/>
  </cols>
  <sheetData>
    <row r="1" spans="2:20" ht="12.75" customHeight="1" x14ac:dyDescent="0.25">
      <c r="B1" s="617"/>
      <c r="C1" s="610"/>
      <c r="D1" s="610"/>
      <c r="E1" s="610"/>
    </row>
    <row r="2" spans="2:20" ht="16.5" customHeight="1" x14ac:dyDescent="0.3">
      <c r="B2" s="67" t="s">
        <v>208</v>
      </c>
      <c r="H2" s="88"/>
    </row>
    <row r="5" spans="2:20" ht="12.75" customHeight="1" x14ac:dyDescent="0.25">
      <c r="K5" s="88"/>
    </row>
    <row r="6" spans="2:20" ht="24" customHeight="1" x14ac:dyDescent="0.25"/>
    <row r="8" spans="2:20" ht="13.5" customHeight="1" x14ac:dyDescent="0.25"/>
    <row r="9" spans="2:20" ht="24.75" customHeight="1" x14ac:dyDescent="0.25">
      <c r="T9" s="35"/>
    </row>
    <row r="10" spans="2:20" ht="18.75" customHeight="1" x14ac:dyDescent="0.25"/>
    <row r="14" spans="2:20" ht="26.25" customHeight="1" x14ac:dyDescent="0.25"/>
    <row r="15" spans="2:20" ht="12.75" customHeight="1" x14ac:dyDescent="0.25"/>
    <row r="16" spans="2:20" ht="14.25" customHeight="1" x14ac:dyDescent="0.25"/>
    <row r="17" spans="2:12" ht="20.25" customHeight="1" x14ac:dyDescent="0.25"/>
    <row r="18" spans="2:12" ht="15" customHeight="1" x14ac:dyDescent="0.25"/>
    <row r="21" spans="2:12" ht="14.25" customHeight="1" x14ac:dyDescent="0.25">
      <c r="B21" s="22" t="s">
        <v>110</v>
      </c>
      <c r="C21" s="22"/>
      <c r="D21" s="22"/>
      <c r="E21" s="22"/>
      <c r="F21" s="22"/>
      <c r="G21" s="22"/>
      <c r="H21" s="22"/>
      <c r="I21" s="22"/>
      <c r="J21" s="22"/>
      <c r="K21" s="22"/>
      <c r="L21" s="41"/>
    </row>
    <row r="22" spans="2:12" ht="14.25" customHeight="1" x14ac:dyDescent="0.25">
      <c r="B22" s="22" t="s">
        <v>20</v>
      </c>
      <c r="C22" s="22"/>
      <c r="D22" s="22"/>
      <c r="E22" s="22"/>
      <c r="F22" s="22"/>
      <c r="G22" s="22"/>
      <c r="H22" s="22"/>
      <c r="I22" s="22"/>
      <c r="J22" s="22"/>
      <c r="K22" s="22"/>
      <c r="L22" s="41"/>
    </row>
    <row r="23" spans="2:12" ht="28.5" customHeight="1" x14ac:dyDescent="0.25">
      <c r="B23" s="622" t="s">
        <v>322</v>
      </c>
      <c r="C23" s="622"/>
      <c r="D23" s="622"/>
      <c r="E23" s="622"/>
      <c r="F23" s="622"/>
      <c r="G23" s="622"/>
      <c r="H23" s="622"/>
      <c r="I23" s="622"/>
      <c r="J23" s="622"/>
      <c r="K23" s="22"/>
      <c r="L23" s="41"/>
    </row>
    <row r="24" spans="2:12" ht="28.5" customHeight="1" x14ac:dyDescent="0.25">
      <c r="B24" s="622" t="s">
        <v>323</v>
      </c>
      <c r="C24" s="622"/>
      <c r="D24" s="622"/>
      <c r="E24" s="622"/>
      <c r="F24" s="622"/>
      <c r="G24" s="622"/>
      <c r="H24" s="622"/>
      <c r="I24" s="622"/>
      <c r="J24" s="622"/>
      <c r="K24" s="22"/>
      <c r="L24" s="41"/>
    </row>
    <row r="25" spans="2:12" ht="14.25" customHeight="1" x14ac:dyDescent="0.25">
      <c r="B25" s="22" t="s">
        <v>7</v>
      </c>
    </row>
    <row r="26" spans="2:12" ht="14.25" customHeight="1" x14ac:dyDescent="0.25">
      <c r="B26" s="26" t="s">
        <v>245</v>
      </c>
    </row>
    <row r="27" spans="2:12" ht="14.25" customHeight="1" x14ac:dyDescent="0.25">
      <c r="B27" s="26" t="s">
        <v>8</v>
      </c>
    </row>
    <row r="28" spans="2:12" ht="16.5" customHeight="1" x14ac:dyDescent="0.25">
      <c r="B28" s="26"/>
    </row>
    <row r="30" spans="2:12" ht="16.5" customHeight="1" x14ac:dyDescent="0.25"/>
    <row r="31" spans="2:12" x14ac:dyDescent="0.25">
      <c r="B31" s="41"/>
    </row>
    <row r="32" spans="2:12" ht="13.8" x14ac:dyDescent="0.25">
      <c r="B32" s="120" t="s">
        <v>261</v>
      </c>
    </row>
    <row r="33" spans="2:21" ht="12.75" customHeight="1" x14ac:dyDescent="0.25">
      <c r="B33" s="519"/>
      <c r="C33" s="530">
        <v>1996</v>
      </c>
      <c r="D33" s="530"/>
      <c r="E33" s="530"/>
      <c r="F33" s="530"/>
      <c r="G33" s="530"/>
      <c r="H33" s="530">
        <v>2001</v>
      </c>
      <c r="I33" s="530"/>
      <c r="J33" s="530">
        <v>2003</v>
      </c>
      <c r="K33" s="530">
        <v>2004</v>
      </c>
      <c r="L33" s="530">
        <v>2005</v>
      </c>
      <c r="M33" s="530">
        <v>2006</v>
      </c>
      <c r="N33" s="530">
        <v>2007</v>
      </c>
      <c r="O33" s="530">
        <v>2008</v>
      </c>
      <c r="P33" s="530">
        <v>2009</v>
      </c>
      <c r="Q33" s="530">
        <v>2010</v>
      </c>
      <c r="R33" s="530">
        <v>2011</v>
      </c>
      <c r="S33" s="530">
        <v>2012</v>
      </c>
      <c r="T33" s="530">
        <v>2013</v>
      </c>
      <c r="U33" s="530">
        <v>2014</v>
      </c>
    </row>
    <row r="34" spans="2:21" ht="24" customHeight="1" x14ac:dyDescent="0.25">
      <c r="U34" s="529" t="s">
        <v>249</v>
      </c>
    </row>
    <row r="35" spans="2:21" ht="26.4" x14ac:dyDescent="0.25">
      <c r="B35" s="515" t="s">
        <v>193</v>
      </c>
      <c r="C35" s="64">
        <f>AT2.11!C16</f>
        <v>14.031529294202926</v>
      </c>
      <c r="D35" s="118">
        <f t="shared" ref="D35:G37" si="0">C35-($C35-$H35)/5</f>
        <v>16.76754672225222</v>
      </c>
      <c r="E35" s="118">
        <f t="shared" si="0"/>
        <v>19.503564150301514</v>
      </c>
      <c r="F35" s="118">
        <f t="shared" si="0"/>
        <v>22.239581578350808</v>
      </c>
      <c r="G35" s="118">
        <f t="shared" si="0"/>
        <v>24.975599006400103</v>
      </c>
      <c r="H35" s="64">
        <v>27.711616434449397</v>
      </c>
      <c r="I35" s="118">
        <v>28.846400630869464</v>
      </c>
      <c r="J35" s="64">
        <v>28.846400630869464</v>
      </c>
      <c r="K35" s="64">
        <v>30.937814465696157</v>
      </c>
      <c r="L35" s="64">
        <v>31.873869286864206</v>
      </c>
      <c r="M35" s="64">
        <v>34.927101571618174</v>
      </c>
      <c r="N35" s="64">
        <v>37.908680868035823</v>
      </c>
      <c r="O35" s="64">
        <v>39.522014040128376</v>
      </c>
      <c r="P35" s="64">
        <v>40.784773539360096</v>
      </c>
      <c r="Q35" s="64">
        <v>43.225762789092386</v>
      </c>
      <c r="R35" s="64">
        <v>44.789361408517308</v>
      </c>
      <c r="S35" s="64">
        <v>46.72066521274116</v>
      </c>
      <c r="T35" s="64">
        <v>48.530387380873577</v>
      </c>
      <c r="U35" s="64">
        <v>50.265297291496431</v>
      </c>
    </row>
    <row r="36" spans="2:21" ht="26.4" x14ac:dyDescent="0.25">
      <c r="B36" s="72" t="s">
        <v>114</v>
      </c>
      <c r="C36" s="64">
        <v>2.8674770368345008</v>
      </c>
      <c r="D36" s="118">
        <f t="shared" si="0"/>
        <v>3.482213996635219</v>
      </c>
      <c r="E36" s="118">
        <f t="shared" si="0"/>
        <v>4.0969509564359372</v>
      </c>
      <c r="F36" s="118">
        <f t="shared" si="0"/>
        <v>4.7116879162366549</v>
      </c>
      <c r="G36" s="118">
        <f t="shared" si="0"/>
        <v>5.3264248760373727</v>
      </c>
      <c r="H36" s="64">
        <v>5.9411618358380913</v>
      </c>
      <c r="I36" s="118">
        <f t="shared" ref="I36:I39" si="1">H36-(H36-J36)/2</f>
        <v>7.7037495674643512</v>
      </c>
      <c r="J36" s="64">
        <v>9.4663372990906112</v>
      </c>
      <c r="K36" s="64">
        <v>11.706927606558427</v>
      </c>
      <c r="L36" s="64">
        <v>13.401375645027295</v>
      </c>
      <c r="M36" s="64">
        <v>16.007017160892175</v>
      </c>
      <c r="N36" s="64">
        <v>19.188790829680055</v>
      </c>
      <c r="O36" s="64">
        <v>21.065857987702714</v>
      </c>
      <c r="P36" s="64">
        <v>24.011110425580942</v>
      </c>
      <c r="Q36" s="64">
        <v>26.73401747314994</v>
      </c>
      <c r="R36" s="64">
        <v>30.116066790483025</v>
      </c>
      <c r="S36" s="64">
        <v>34.128740283259319</v>
      </c>
      <c r="T36" s="64">
        <v>37.215496267037167</v>
      </c>
      <c r="U36" s="64">
        <v>38.459179517341653</v>
      </c>
    </row>
    <row r="37" spans="2:21" x14ac:dyDescent="0.25">
      <c r="B37" s="531" t="s">
        <v>115</v>
      </c>
      <c r="C37" s="146">
        <v>30.337702867113126</v>
      </c>
      <c r="D37" s="147">
        <f t="shared" si="0"/>
        <v>34.44308318388984</v>
      </c>
      <c r="E37" s="147">
        <f t="shared" si="0"/>
        <v>38.548463500666557</v>
      </c>
      <c r="F37" s="147">
        <f t="shared" si="0"/>
        <v>42.653843817443274</v>
      </c>
      <c r="G37" s="147">
        <f t="shared" si="0"/>
        <v>46.759224134219991</v>
      </c>
      <c r="H37" s="146">
        <v>50.864604450996708</v>
      </c>
      <c r="I37" s="147">
        <f t="shared" si="1"/>
        <v>53.161527335849073</v>
      </c>
      <c r="J37" s="146">
        <v>55.458450220701444</v>
      </c>
      <c r="K37" s="146">
        <v>59.435515090906421</v>
      </c>
      <c r="L37" s="146">
        <v>61.914443538203265</v>
      </c>
      <c r="M37" s="146">
        <v>63.324055946282108</v>
      </c>
      <c r="N37" s="146">
        <v>66.92642179280476</v>
      </c>
      <c r="O37" s="146">
        <v>70.80587343236536</v>
      </c>
      <c r="P37" s="146">
        <v>72.893396633346271</v>
      </c>
      <c r="Q37" s="146">
        <v>74.198936601480668</v>
      </c>
      <c r="R37" s="146">
        <v>76.27649298105753</v>
      </c>
      <c r="S37" s="146">
        <v>78.761389623662438</v>
      </c>
      <c r="T37" s="146">
        <v>79.979217143225043</v>
      </c>
      <c r="U37" s="146">
        <v>80.836573573749774</v>
      </c>
    </row>
    <row r="38" spans="2:21" x14ac:dyDescent="0.25">
      <c r="B38" s="72"/>
      <c r="C38" s="64"/>
      <c r="D38" s="118"/>
      <c r="E38" s="118"/>
      <c r="F38" s="118"/>
      <c r="G38" s="118"/>
      <c r="H38" s="64"/>
      <c r="I38" s="118">
        <f t="shared" si="1"/>
        <v>0</v>
      </c>
      <c r="J38" s="64"/>
      <c r="K38" s="64"/>
      <c r="L38" s="64"/>
      <c r="M38" s="64"/>
      <c r="N38" s="64"/>
      <c r="O38" s="64"/>
      <c r="P38" s="64"/>
    </row>
    <row r="39" spans="2:21" x14ac:dyDescent="0.25">
      <c r="B39" s="25"/>
      <c r="D39" s="118"/>
      <c r="E39" s="118"/>
      <c r="F39" s="118"/>
      <c r="G39" s="118"/>
      <c r="I39" s="118">
        <f t="shared" si="1"/>
        <v>0</v>
      </c>
    </row>
    <row r="40" spans="2:21" x14ac:dyDescent="0.25">
      <c r="B40" s="22"/>
      <c r="D40" s="118"/>
      <c r="E40" s="118"/>
      <c r="F40" s="118"/>
      <c r="G40" s="118"/>
      <c r="H40" s="7"/>
      <c r="I40" s="118"/>
    </row>
    <row r="41" spans="2:21" ht="30.75" customHeight="1" x14ac:dyDescent="0.25">
      <c r="B41" s="22"/>
    </row>
    <row r="42" spans="2:21" ht="9.75" customHeight="1" x14ac:dyDescent="0.25"/>
    <row r="43" spans="2:21" ht="12.75" customHeight="1" x14ac:dyDescent="0.25"/>
    <row r="44" spans="2:21" ht="12.75" customHeight="1" x14ac:dyDescent="0.25"/>
    <row r="45" spans="2:21" ht="12.75" customHeight="1" x14ac:dyDescent="0.25"/>
    <row r="46" spans="2:21" ht="15" customHeight="1" x14ac:dyDescent="0.25"/>
    <row r="62" spans="1:1" x14ac:dyDescent="0.25">
      <c r="A62" s="1" t="s">
        <v>242</v>
      </c>
    </row>
  </sheetData>
  <mergeCells count="3">
    <mergeCell ref="B1:E1"/>
    <mergeCell ref="B23:J23"/>
    <mergeCell ref="B24:J24"/>
  </mergeCells>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AK39"/>
  <sheetViews>
    <sheetView workbookViewId="0"/>
  </sheetViews>
  <sheetFormatPr defaultColWidth="10.33203125" defaultRowHeight="14.25" customHeight="1" x14ac:dyDescent="0.25"/>
  <cols>
    <col min="1" max="19" width="10.33203125" style="388"/>
    <col min="20" max="20" width="19.88671875" style="388" customWidth="1"/>
    <col min="21" max="21" width="18.33203125" style="388" customWidth="1"/>
    <col min="22" max="22" width="12.33203125" style="388" customWidth="1"/>
    <col min="23" max="23" width="15.109375" style="388" customWidth="1"/>
    <col min="24" max="26" width="14.109375" style="388" bestFit="1" customWidth="1"/>
    <col min="27" max="27" width="15.44140625" style="388" bestFit="1" customWidth="1"/>
    <col min="28" max="28" width="10.33203125" style="388"/>
    <col min="29" max="29" width="12.5546875" style="388" customWidth="1"/>
    <col min="30" max="30" width="11.44140625" style="388" customWidth="1"/>
    <col min="31" max="31" width="12" style="388" customWidth="1"/>
    <col min="32" max="16384" width="10.33203125" style="388"/>
  </cols>
  <sheetData>
    <row r="1" spans="2:37" ht="14.25" customHeight="1" x14ac:dyDescent="0.25">
      <c r="U1" s="393"/>
      <c r="V1" s="394"/>
      <c r="W1" s="394"/>
      <c r="X1" s="394"/>
    </row>
    <row r="2" spans="2:37" ht="14.25" customHeight="1" x14ac:dyDescent="0.3">
      <c r="B2" s="387" t="s">
        <v>324</v>
      </c>
      <c r="U2" s="393"/>
      <c r="V2" s="394"/>
      <c r="W2" s="394"/>
      <c r="X2" s="394"/>
      <c r="AC2" s="389"/>
    </row>
    <row r="3" spans="2:37" ht="14.25" customHeight="1" x14ac:dyDescent="0.3">
      <c r="B3" s="387"/>
      <c r="T3" s="120" t="s">
        <v>327</v>
      </c>
      <c r="U3" s="393"/>
      <c r="V3" s="394"/>
      <c r="W3" s="394"/>
      <c r="X3" s="394"/>
      <c r="AC3" s="389"/>
    </row>
    <row r="4" spans="2:37" ht="15" customHeight="1" x14ac:dyDescent="0.3">
      <c r="B4" s="389"/>
      <c r="V4" s="390" t="s">
        <v>19</v>
      </c>
      <c r="W4" s="394"/>
      <c r="X4" s="394"/>
      <c r="AB4" s="375"/>
      <c r="AC4" s="623"/>
      <c r="AD4" s="624"/>
      <c r="AE4" s="375"/>
      <c r="AF4" s="376"/>
    </row>
    <row r="5" spans="2:37" ht="14.25" customHeight="1" x14ac:dyDescent="0.25">
      <c r="T5" s="625" t="s">
        <v>223</v>
      </c>
      <c r="U5" s="482" t="s">
        <v>1</v>
      </c>
      <c r="V5" s="483">
        <v>71.060031697493457</v>
      </c>
      <c r="W5" s="394"/>
      <c r="X5" s="394"/>
      <c r="Y5" s="590"/>
      <c r="AC5" s="377"/>
      <c r="AD5" s="377"/>
      <c r="AE5" s="378"/>
    </row>
    <row r="6" spans="2:37" ht="14.25" customHeight="1" x14ac:dyDescent="0.25">
      <c r="T6" s="626"/>
      <c r="U6" s="393" t="s">
        <v>2</v>
      </c>
      <c r="V6" s="484">
        <v>57.887574992947918</v>
      </c>
      <c r="W6" s="394"/>
      <c r="X6" s="394"/>
      <c r="Y6" s="590"/>
      <c r="AC6" s="392"/>
      <c r="AD6" s="392"/>
      <c r="AE6" s="392"/>
    </row>
    <row r="7" spans="2:37" ht="14.25" customHeight="1" x14ac:dyDescent="0.25">
      <c r="T7" s="626"/>
      <c r="U7" s="393" t="s">
        <v>4</v>
      </c>
      <c r="V7" s="484">
        <v>71.301718632275964</v>
      </c>
      <c r="W7" s="394"/>
      <c r="X7" s="394"/>
      <c r="Y7" s="590"/>
      <c r="AC7" s="392"/>
      <c r="AD7" s="392"/>
      <c r="AE7" s="392"/>
    </row>
    <row r="8" spans="2:37" ht="14.25" customHeight="1" x14ac:dyDescent="0.25">
      <c r="T8" s="627"/>
      <c r="U8" s="485" t="s">
        <v>25</v>
      </c>
      <c r="V8" s="486">
        <v>74.518223011000572</v>
      </c>
      <c r="W8" s="394"/>
      <c r="X8" s="394"/>
      <c r="Y8" s="590"/>
      <c r="AC8" s="392"/>
      <c r="AD8" s="392"/>
      <c r="AE8" s="392"/>
    </row>
    <row r="9" spans="2:37" ht="14.25" customHeight="1" x14ac:dyDescent="0.25">
      <c r="T9" s="625" t="s">
        <v>224</v>
      </c>
      <c r="U9" s="482" t="s">
        <v>1</v>
      </c>
      <c r="V9" s="483">
        <v>5.565850695461533</v>
      </c>
      <c r="W9" s="394"/>
      <c r="X9" s="394"/>
      <c r="Y9" s="590"/>
      <c r="AC9" s="392"/>
      <c r="AD9" s="392"/>
      <c r="AE9" s="392"/>
    </row>
    <row r="10" spans="2:37" ht="14.25" customHeight="1" x14ac:dyDescent="0.25">
      <c r="T10" s="626"/>
      <c r="U10" s="393" t="s">
        <v>2</v>
      </c>
      <c r="V10" s="484">
        <v>5.5169239691984648</v>
      </c>
      <c r="W10" s="394"/>
      <c r="X10" s="394"/>
      <c r="Y10" s="590"/>
    </row>
    <row r="11" spans="2:37" ht="14.25" customHeight="1" x14ac:dyDescent="0.25">
      <c r="T11" s="626"/>
      <c r="U11" s="393" t="s">
        <v>4</v>
      </c>
      <c r="V11" s="484">
        <v>26.212614517426246</v>
      </c>
      <c r="W11" s="394"/>
      <c r="X11" s="394"/>
      <c r="Y11" s="590"/>
    </row>
    <row r="12" spans="2:37" ht="14.25" customHeight="1" x14ac:dyDescent="0.25">
      <c r="T12" s="627"/>
      <c r="U12" s="485" t="s">
        <v>25</v>
      </c>
      <c r="V12" s="486">
        <v>30.852310569932079</v>
      </c>
      <c r="W12" s="394"/>
      <c r="X12" s="394"/>
      <c r="Y12" s="590"/>
    </row>
    <row r="13" spans="2:37" ht="14.25" customHeight="1" x14ac:dyDescent="0.25">
      <c r="U13" s="393"/>
      <c r="V13" s="394"/>
      <c r="W13" s="394"/>
      <c r="X13" s="394"/>
      <c r="Y13" s="590"/>
    </row>
    <row r="14" spans="2:37" ht="14.25" customHeight="1" x14ac:dyDescent="0.25">
      <c r="U14" s="393"/>
      <c r="V14" s="394"/>
      <c r="W14" s="394"/>
      <c r="X14" s="390"/>
      <c r="Y14" s="590"/>
      <c r="AB14" s="379"/>
      <c r="AC14" s="379"/>
      <c r="AD14" s="379"/>
      <c r="AE14" s="379"/>
      <c r="AF14" s="391"/>
    </row>
    <row r="15" spans="2:37" ht="14.25" customHeight="1" x14ac:dyDescent="0.25">
      <c r="U15" s="393"/>
      <c r="V15" s="394"/>
      <c r="Y15" s="590"/>
      <c r="AB15" s="379"/>
      <c r="AC15" s="379"/>
      <c r="AD15" s="379"/>
      <c r="AE15" s="379"/>
      <c r="AF15" s="379"/>
      <c r="AK15" s="380"/>
    </row>
    <row r="16" spans="2:37" ht="14.25" customHeight="1" x14ac:dyDescent="0.25">
      <c r="B16" s="395"/>
      <c r="Y16" s="590"/>
      <c r="AB16" s="381"/>
      <c r="AC16" s="381"/>
      <c r="AD16" s="381"/>
      <c r="AE16" s="381"/>
      <c r="AF16" s="381"/>
    </row>
    <row r="17" spans="2:32" ht="14.25" customHeight="1" x14ac:dyDescent="0.25">
      <c r="B17" s="395"/>
      <c r="AB17" s="381"/>
      <c r="AC17" s="381"/>
      <c r="AD17" s="382"/>
      <c r="AE17" s="382"/>
      <c r="AF17" s="381"/>
    </row>
    <row r="18" spans="2:32" ht="18.75" customHeight="1" x14ac:dyDescent="0.25">
      <c r="B18" s="395"/>
      <c r="AB18" s="383"/>
      <c r="AC18" s="384"/>
      <c r="AD18" s="385"/>
      <c r="AE18" s="385"/>
      <c r="AF18" s="385"/>
    </row>
    <row r="19" spans="2:32" ht="18" customHeight="1" x14ac:dyDescent="0.25">
      <c r="C19" s="379"/>
      <c r="D19" s="379"/>
      <c r="E19" s="379"/>
      <c r="F19" s="375"/>
      <c r="G19" s="375"/>
      <c r="I19" s="386"/>
      <c r="J19" s="386"/>
      <c r="K19" s="386"/>
      <c r="L19" s="386"/>
      <c r="M19" s="386"/>
      <c r="N19" s="386"/>
      <c r="O19" s="386"/>
      <c r="P19" s="386"/>
      <c r="Q19" s="386"/>
      <c r="R19" s="386"/>
      <c r="AB19" s="383"/>
      <c r="AC19" s="384"/>
      <c r="AD19" s="385"/>
      <c r="AE19" s="385"/>
      <c r="AF19" s="385"/>
    </row>
    <row r="20" spans="2:32" ht="14.25" customHeight="1" x14ac:dyDescent="0.25">
      <c r="B20" s="403" t="s">
        <v>247</v>
      </c>
    </row>
    <row r="21" spans="2:32" ht="14.25" customHeight="1" x14ac:dyDescent="0.25">
      <c r="B21" s="396" t="s">
        <v>243</v>
      </c>
    </row>
    <row r="22" spans="2:32" ht="14.25" customHeight="1" x14ac:dyDescent="0.25">
      <c r="B22" s="396" t="s">
        <v>195</v>
      </c>
    </row>
    <row r="24" spans="2:32" ht="14.25" customHeight="1" x14ac:dyDescent="0.25">
      <c r="B24" s="395"/>
    </row>
    <row r="25" spans="2:32" ht="14.25" customHeight="1" x14ac:dyDescent="0.25">
      <c r="B25" s="395"/>
    </row>
    <row r="26" spans="2:32" ht="14.25" customHeight="1" x14ac:dyDescent="0.25">
      <c r="B26" s="395"/>
    </row>
    <row r="34" spans="2:2" ht="14.25" customHeight="1" x14ac:dyDescent="0.25">
      <c r="B34" s="396"/>
    </row>
    <row r="35" spans="2:2" ht="14.25" customHeight="1" x14ac:dyDescent="0.25">
      <c r="B35" s="396"/>
    </row>
    <row r="36" spans="2:2" ht="14.25" customHeight="1" x14ac:dyDescent="0.25">
      <c r="B36" s="396"/>
    </row>
    <row r="37" spans="2:2" ht="14.25" customHeight="1" x14ac:dyDescent="0.25">
      <c r="B37" s="396"/>
    </row>
    <row r="38" spans="2:2" ht="14.25" customHeight="1" x14ac:dyDescent="0.25">
      <c r="B38" s="396"/>
    </row>
    <row r="39" spans="2:2" ht="14.25" customHeight="1" x14ac:dyDescent="0.25">
      <c r="B39" s="396"/>
    </row>
  </sheetData>
  <mergeCells count="3">
    <mergeCell ref="AC4:AD4"/>
    <mergeCell ref="T5:T8"/>
    <mergeCell ref="T9:T12"/>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Y35"/>
  <sheetViews>
    <sheetView workbookViewId="0"/>
  </sheetViews>
  <sheetFormatPr defaultColWidth="9.109375" defaultRowHeight="13.8" x14ac:dyDescent="0.25"/>
  <cols>
    <col min="1" max="1" width="4.5546875" style="160" customWidth="1"/>
    <col min="2" max="2" width="14.33203125" style="160" customWidth="1"/>
    <col min="3" max="6" width="9.109375" style="160"/>
    <col min="7" max="7" width="10" style="160" customWidth="1"/>
    <col min="8" max="8" width="9.109375" style="160"/>
    <col min="9" max="9" width="7" style="160" customWidth="1"/>
    <col min="10" max="10" width="13.44140625" style="160" customWidth="1"/>
    <col min="11" max="13" width="9.109375" style="160"/>
    <col min="14" max="14" width="10" style="160" customWidth="1"/>
    <col min="15" max="15" width="9.109375" style="160"/>
    <col min="16" max="16" width="15.6640625" style="160" bestFit="1" customWidth="1"/>
    <col min="17" max="17" width="13.88671875" style="160" bestFit="1" customWidth="1"/>
    <col min="18" max="18" width="14.109375" style="160" bestFit="1" customWidth="1"/>
    <col min="19" max="19" width="19.109375" style="160" bestFit="1" customWidth="1"/>
    <col min="20" max="25" width="9.109375" style="160"/>
    <col min="26" max="26" width="11.6640625" style="160" customWidth="1"/>
    <col min="27" max="16384" width="9.109375" style="160"/>
  </cols>
  <sheetData>
    <row r="1" spans="2:25" x14ac:dyDescent="0.25">
      <c r="B1" s="194"/>
    </row>
    <row r="2" spans="2:25" ht="15.6" x14ac:dyDescent="0.3">
      <c r="B2" s="195" t="s">
        <v>277</v>
      </c>
    </row>
    <row r="4" spans="2:25" x14ac:dyDescent="0.25">
      <c r="O4" s="120" t="s">
        <v>278</v>
      </c>
    </row>
    <row r="5" spans="2:25" x14ac:dyDescent="0.25">
      <c r="P5" s="532" t="s">
        <v>285</v>
      </c>
      <c r="Q5" s="532" t="s">
        <v>283</v>
      </c>
      <c r="R5" s="532" t="s">
        <v>4</v>
      </c>
      <c r="S5" s="532" t="s">
        <v>5</v>
      </c>
    </row>
    <row r="6" spans="2:25" x14ac:dyDescent="0.25">
      <c r="O6" s="539"/>
      <c r="P6" s="540"/>
      <c r="Q6" s="540"/>
      <c r="R6" s="540"/>
      <c r="S6" s="511" t="s">
        <v>249</v>
      </c>
      <c r="T6" s="197"/>
    </row>
    <row r="7" spans="2:25" s="533" customFormat="1" x14ac:dyDescent="0.25">
      <c r="N7" s="534"/>
      <c r="O7" s="535" t="s">
        <v>263</v>
      </c>
      <c r="P7" s="154">
        <v>82.76191648897543</v>
      </c>
      <c r="Q7" s="154">
        <v>75.879917274447564</v>
      </c>
      <c r="R7" s="154">
        <v>80.352695077963318</v>
      </c>
      <c r="S7" s="154">
        <v>89.462289420129053</v>
      </c>
      <c r="T7" s="154"/>
      <c r="U7" s="154"/>
      <c r="V7" s="154"/>
      <c r="X7" s="154"/>
      <c r="Y7" s="154"/>
    </row>
    <row r="8" spans="2:25" s="533" customFormat="1" x14ac:dyDescent="0.25">
      <c r="N8" s="535"/>
      <c r="O8" s="535" t="s">
        <v>156</v>
      </c>
      <c r="P8" s="154">
        <v>83.743644902672642</v>
      </c>
      <c r="Q8" s="154">
        <v>75.912759043857307</v>
      </c>
      <c r="R8" s="154">
        <v>82.540464730234419</v>
      </c>
      <c r="S8" s="154">
        <v>88.889464454399828</v>
      </c>
    </row>
    <row r="9" spans="2:25" s="533" customFormat="1" x14ac:dyDescent="0.25">
      <c r="N9" s="535"/>
      <c r="O9" s="535" t="s">
        <v>264</v>
      </c>
      <c r="P9" s="154">
        <v>84.256729440631887</v>
      </c>
      <c r="Q9" s="154">
        <v>78.329468251069855</v>
      </c>
      <c r="R9" s="154">
        <v>85.421794392030506</v>
      </c>
      <c r="S9" s="154">
        <v>88.989796971911574</v>
      </c>
      <c r="T9" s="154"/>
      <c r="U9" s="154"/>
      <c r="V9" s="154"/>
      <c r="X9" s="154"/>
      <c r="Y9" s="154"/>
    </row>
    <row r="10" spans="2:25" s="533" customFormat="1" x14ac:dyDescent="0.25">
      <c r="N10" s="535"/>
      <c r="O10" s="535" t="s">
        <v>157</v>
      </c>
      <c r="P10" s="154">
        <v>86.503630288723755</v>
      </c>
      <c r="Q10" s="154">
        <v>79.222659667184942</v>
      </c>
      <c r="R10" s="154">
        <v>88.359186906018948</v>
      </c>
      <c r="S10" s="154">
        <v>91.394350778765372</v>
      </c>
    </row>
    <row r="11" spans="2:25" s="533" customFormat="1" x14ac:dyDescent="0.25">
      <c r="N11" s="535"/>
      <c r="O11" s="536" t="s">
        <v>265</v>
      </c>
      <c r="P11" s="154">
        <v>85.071449012302253</v>
      </c>
      <c r="Q11" s="154">
        <v>75.784988779868385</v>
      </c>
      <c r="R11" s="154">
        <v>81.945560818066028</v>
      </c>
      <c r="S11" s="154">
        <v>88.956598551772217</v>
      </c>
      <c r="T11" s="154"/>
      <c r="U11" s="154"/>
      <c r="V11" s="154"/>
      <c r="X11" s="154"/>
      <c r="Y11" s="154"/>
    </row>
    <row r="12" spans="2:25" s="533" customFormat="1" x14ac:dyDescent="0.25">
      <c r="N12" s="536"/>
      <c r="O12" s="536"/>
      <c r="P12" s="154"/>
      <c r="Q12" s="154"/>
      <c r="R12" s="154"/>
      <c r="S12" s="154"/>
    </row>
    <row r="13" spans="2:25" s="533" customFormat="1" x14ac:dyDescent="0.25">
      <c r="O13" s="535" t="s">
        <v>266</v>
      </c>
      <c r="P13" s="154">
        <v>87.060474467388048</v>
      </c>
      <c r="Q13" s="154">
        <v>79.522785265447141</v>
      </c>
      <c r="R13" s="154">
        <v>87.153149744520363</v>
      </c>
      <c r="S13" s="154">
        <v>91.734055204121006</v>
      </c>
    </row>
    <row r="14" spans="2:25" s="533" customFormat="1" x14ac:dyDescent="0.25">
      <c r="O14" s="535" t="s">
        <v>158</v>
      </c>
      <c r="P14" s="154">
        <v>87.842255988870463</v>
      </c>
      <c r="Q14" s="154">
        <v>79.664815023071654</v>
      </c>
      <c r="R14" s="154">
        <v>88.167951783341536</v>
      </c>
      <c r="S14" s="154">
        <v>92.872317448590636</v>
      </c>
    </row>
    <row r="15" spans="2:25" s="533" customFormat="1" x14ac:dyDescent="0.25">
      <c r="O15" s="536" t="s">
        <v>267</v>
      </c>
      <c r="P15" s="154">
        <v>87.947618313409563</v>
      </c>
      <c r="Q15" s="154">
        <v>83.489229147976005</v>
      </c>
      <c r="R15" s="154">
        <v>88.974324312759379</v>
      </c>
      <c r="S15" s="154">
        <v>92.296854188955137</v>
      </c>
      <c r="T15" s="154"/>
      <c r="U15" s="154"/>
      <c r="V15" s="154"/>
      <c r="X15" s="154"/>
      <c r="Y15" s="154"/>
    </row>
    <row r="16" spans="2:25" s="533" customFormat="1" x14ac:dyDescent="0.25">
      <c r="O16" s="535" t="s">
        <v>135</v>
      </c>
      <c r="P16" s="154">
        <v>88.059910080387382</v>
      </c>
      <c r="Q16" s="154">
        <v>82.407959381049139</v>
      </c>
      <c r="R16" s="154">
        <v>91.166590195650315</v>
      </c>
      <c r="S16" s="154">
        <v>94.355498714689915</v>
      </c>
    </row>
    <row r="17" spans="2:25" s="533" customFormat="1" x14ac:dyDescent="0.25">
      <c r="O17" s="537" t="s">
        <v>159</v>
      </c>
      <c r="P17" s="538">
        <v>88.136882426593417</v>
      </c>
      <c r="Q17" s="538">
        <v>81.130598425292888</v>
      </c>
      <c r="R17" s="538">
        <v>92.126577918786452</v>
      </c>
      <c r="S17" s="538">
        <v>93.399612515756004</v>
      </c>
      <c r="T17" s="154"/>
      <c r="U17" s="154"/>
      <c r="V17" s="154"/>
      <c r="X17" s="154"/>
      <c r="Y17" s="154"/>
    </row>
    <row r="18" spans="2:25" s="533" customFormat="1" x14ac:dyDescent="0.25">
      <c r="O18" s="160"/>
      <c r="P18" s="160"/>
      <c r="Q18" s="160"/>
      <c r="R18" s="160"/>
      <c r="S18" s="160"/>
      <c r="T18" s="154"/>
      <c r="U18" s="154"/>
      <c r="V18" s="154"/>
      <c r="X18" s="154"/>
      <c r="Y18" s="154"/>
    </row>
    <row r="19" spans="2:25" x14ac:dyDescent="0.25">
      <c r="P19" s="201"/>
      <c r="Q19" s="201"/>
      <c r="R19" s="201"/>
      <c r="S19" s="201"/>
    </row>
    <row r="20" spans="2:25" x14ac:dyDescent="0.25">
      <c r="P20" s="201"/>
      <c r="Q20" s="201"/>
      <c r="R20" s="201"/>
      <c r="S20" s="201"/>
      <c r="T20" s="201"/>
    </row>
    <row r="21" spans="2:25" x14ac:dyDescent="0.25">
      <c r="P21" s="201"/>
      <c r="Q21" s="201"/>
      <c r="R21" s="201"/>
      <c r="S21" s="201"/>
      <c r="T21" s="201"/>
    </row>
    <row r="22" spans="2:25" x14ac:dyDescent="0.25">
      <c r="P22" s="201"/>
      <c r="Q22" s="201"/>
      <c r="R22" s="201"/>
      <c r="S22" s="201"/>
      <c r="T22" s="201"/>
    </row>
    <row r="23" spans="2:25" x14ac:dyDescent="0.25">
      <c r="T23" s="201"/>
    </row>
    <row r="24" spans="2:25" x14ac:dyDescent="0.25">
      <c r="D24" s="203"/>
      <c r="O24" s="89"/>
      <c r="P24" s="369"/>
      <c r="Q24" s="370"/>
      <c r="R24" s="371"/>
      <c r="S24" s="371"/>
    </row>
    <row r="25" spans="2:25" s="89" customFormat="1" ht="14.25" customHeight="1" x14ac:dyDescent="0.25">
      <c r="B25" s="125" t="s">
        <v>194</v>
      </c>
      <c r="C25" s="46"/>
      <c r="D25" s="46"/>
      <c r="E25" s="46"/>
      <c r="F25" s="46"/>
      <c r="G25" s="46"/>
      <c r="H25" s="46"/>
      <c r="I25" s="46"/>
      <c r="J25" s="46"/>
      <c r="K25" s="46"/>
      <c r="L25" s="46"/>
      <c r="M25" s="86"/>
      <c r="N25" s="160"/>
      <c r="P25" s="369"/>
      <c r="Q25" s="370"/>
      <c r="R25" s="371"/>
      <c r="S25" s="371"/>
      <c r="T25" s="371"/>
      <c r="U25" s="372"/>
      <c r="V25" s="371"/>
      <c r="W25" s="371"/>
    </row>
    <row r="26" spans="2:25" s="89" customFormat="1" ht="14.25" customHeight="1" x14ac:dyDescent="0.25">
      <c r="B26" s="125" t="s">
        <v>20</v>
      </c>
      <c r="C26" s="46"/>
      <c r="D26" s="46"/>
      <c r="E26" s="46"/>
      <c r="F26" s="46"/>
      <c r="G26" s="46"/>
      <c r="H26" s="46"/>
      <c r="I26" s="46"/>
      <c r="J26" s="46"/>
      <c r="K26" s="46"/>
      <c r="L26" s="46"/>
      <c r="M26" s="86"/>
      <c r="N26" s="160"/>
      <c r="P26" s="369"/>
      <c r="Q26" s="370"/>
      <c r="R26" s="371"/>
      <c r="S26" s="371"/>
      <c r="T26" s="371"/>
      <c r="U26" s="372"/>
      <c r="V26" s="371"/>
      <c r="W26" s="371"/>
    </row>
    <row r="27" spans="2:25" s="89" customFormat="1" ht="14.25" customHeight="1" x14ac:dyDescent="0.25">
      <c r="B27" s="126" t="s">
        <v>270</v>
      </c>
      <c r="C27" s="46"/>
      <c r="D27" s="46"/>
      <c r="E27" s="46"/>
      <c r="F27" s="46"/>
      <c r="G27" s="46"/>
      <c r="H27" s="46"/>
      <c r="I27" s="46"/>
      <c r="J27" s="46"/>
      <c r="K27" s="46"/>
      <c r="L27" s="46"/>
      <c r="M27" s="86"/>
      <c r="N27" s="160"/>
      <c r="O27" s="160"/>
      <c r="P27" s="160"/>
      <c r="Q27" s="160"/>
      <c r="R27" s="160"/>
      <c r="S27" s="160"/>
      <c r="T27" s="371"/>
      <c r="U27" s="372"/>
      <c r="V27" s="371"/>
      <c r="W27" s="371"/>
    </row>
    <row r="28" spans="2:25" x14ac:dyDescent="0.25">
      <c r="B28" s="126" t="s">
        <v>269</v>
      </c>
    </row>
    <row r="29" spans="2:25" x14ac:dyDescent="0.25">
      <c r="B29" s="586" t="s">
        <v>7</v>
      </c>
    </row>
    <row r="30" spans="2:25" x14ac:dyDescent="0.25">
      <c r="B30" s="587" t="s">
        <v>279</v>
      </c>
    </row>
    <row r="31" spans="2:25" x14ac:dyDescent="0.25">
      <c r="B31" s="587" t="s">
        <v>280</v>
      </c>
    </row>
    <row r="33" spans="2:10" x14ac:dyDescent="0.25">
      <c r="B33" s="22"/>
      <c r="C33" s="22"/>
      <c r="D33" s="22"/>
      <c r="E33" s="22"/>
      <c r="F33" s="22"/>
      <c r="G33" s="22"/>
      <c r="H33" s="22"/>
      <c r="I33" s="22"/>
      <c r="J33" s="22"/>
    </row>
    <row r="34" spans="2:10" x14ac:dyDescent="0.25">
      <c r="B34" s="628"/>
      <c r="C34" s="628"/>
      <c r="D34" s="628"/>
      <c r="E34" s="628"/>
      <c r="F34" s="628"/>
      <c r="G34" s="628"/>
      <c r="H34" s="628"/>
      <c r="I34" s="628"/>
      <c r="J34" s="628"/>
    </row>
    <row r="35" spans="2:10" x14ac:dyDescent="0.25">
      <c r="B35" s="22"/>
      <c r="C35" s="22"/>
      <c r="D35" s="22"/>
      <c r="E35" s="22"/>
      <c r="F35" s="22"/>
      <c r="G35" s="22"/>
      <c r="H35" s="22"/>
      <c r="I35" s="22"/>
      <c r="J35" s="22"/>
    </row>
  </sheetData>
  <mergeCells count="1">
    <mergeCell ref="B34:J34"/>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X126"/>
  <sheetViews>
    <sheetView workbookViewId="0"/>
  </sheetViews>
  <sheetFormatPr defaultColWidth="9.109375" defaultRowHeight="13.2" x14ac:dyDescent="0.25"/>
  <cols>
    <col min="1" max="1" width="9.109375" style="1"/>
    <col min="2" max="2" width="18.109375" style="1" customWidth="1"/>
    <col min="3" max="3" width="6.6640625" style="1" customWidth="1"/>
    <col min="4" max="4" width="10.33203125" style="1" customWidth="1"/>
    <col min="5" max="5" width="12.88671875" style="1" customWidth="1"/>
    <col min="6" max="6" width="11.5546875" style="1" customWidth="1"/>
    <col min="7" max="7" width="19" style="1" customWidth="1"/>
    <col min="8" max="8" width="7.109375" style="1" customWidth="1"/>
    <col min="9" max="11" width="19" style="1" customWidth="1"/>
    <col min="12" max="12" width="13.33203125" style="1" customWidth="1"/>
    <col min="13" max="13" width="12.6640625" style="1" customWidth="1"/>
    <col min="14" max="14" width="10.44140625" style="1" customWidth="1"/>
    <col min="15" max="15" width="14.44140625" style="1" customWidth="1"/>
    <col min="16" max="16" width="11.109375" style="1" customWidth="1"/>
    <col min="17" max="17" width="10" style="1" customWidth="1"/>
    <col min="18" max="18" width="12.33203125" style="1" customWidth="1"/>
    <col min="19" max="19" width="14.33203125" style="1" customWidth="1"/>
    <col min="20" max="21" width="9.109375" style="1"/>
    <col min="22" max="22" width="28.6640625" style="1" customWidth="1"/>
    <col min="23" max="16384" width="9.109375" style="1"/>
  </cols>
  <sheetData>
    <row r="1" spans="2:24" x14ac:dyDescent="0.25">
      <c r="B1" s="7"/>
      <c r="C1" s="64"/>
      <c r="D1" s="64"/>
      <c r="E1" s="64"/>
      <c r="N1" s="46"/>
      <c r="O1" s="46"/>
      <c r="P1" s="46"/>
      <c r="Q1" s="46"/>
      <c r="R1" s="46"/>
      <c r="S1" s="46"/>
      <c r="T1" s="46"/>
      <c r="U1" s="46"/>
      <c r="V1" s="46"/>
      <c r="W1" s="46"/>
      <c r="X1" s="46"/>
    </row>
    <row r="2" spans="2:24" ht="15.6" x14ac:dyDescent="0.3">
      <c r="B2" s="481" t="s">
        <v>325</v>
      </c>
      <c r="C2" s="481"/>
      <c r="D2" s="481"/>
      <c r="E2" s="481"/>
      <c r="F2" s="404"/>
      <c r="G2" s="53"/>
      <c r="H2" s="53"/>
      <c r="I2" s="53"/>
      <c r="J2" s="53"/>
      <c r="K2" s="53"/>
      <c r="N2" s="46"/>
      <c r="O2" s="46"/>
      <c r="P2" s="46"/>
      <c r="Q2" s="46"/>
      <c r="R2" s="46"/>
      <c r="S2" s="46"/>
      <c r="T2" s="46"/>
      <c r="U2" s="46"/>
      <c r="V2" s="46"/>
      <c r="W2" s="46"/>
      <c r="X2" s="46"/>
    </row>
    <row r="3" spans="2:24" ht="15.6" x14ac:dyDescent="0.3">
      <c r="B3" s="127"/>
      <c r="L3" s="120" t="s">
        <v>262</v>
      </c>
      <c r="N3" s="46"/>
      <c r="O3" s="46"/>
      <c r="P3" s="46"/>
      <c r="Q3" s="46"/>
      <c r="R3" s="46"/>
      <c r="S3" s="46"/>
      <c r="T3" s="46"/>
      <c r="U3" s="46"/>
      <c r="V3" s="46"/>
      <c r="W3" s="46"/>
      <c r="X3" s="46"/>
    </row>
    <row r="4" spans="2:24" x14ac:dyDescent="0.25">
      <c r="M4" s="401" t="s">
        <v>199</v>
      </c>
      <c r="N4" s="46"/>
      <c r="O4" s="34"/>
      <c r="P4" s="46"/>
      <c r="Q4" s="46"/>
      <c r="R4" s="46"/>
      <c r="S4" s="46"/>
      <c r="T4" s="46"/>
      <c r="U4" s="46"/>
      <c r="V4" s="46"/>
      <c r="W4" s="46"/>
      <c r="X4" s="46"/>
    </row>
    <row r="5" spans="2:24" x14ac:dyDescent="0.25">
      <c r="L5" s="145"/>
      <c r="M5" s="511" t="s">
        <v>249</v>
      </c>
      <c r="N5" s="402"/>
      <c r="R5" s="46"/>
      <c r="S5" s="46"/>
      <c r="T5" s="46"/>
      <c r="U5" s="46"/>
      <c r="V5" s="46"/>
      <c r="W5" s="46"/>
      <c r="X5" s="46"/>
    </row>
    <row r="6" spans="2:24" ht="26.4" x14ac:dyDescent="0.25">
      <c r="L6" s="573" t="s">
        <v>286</v>
      </c>
      <c r="M6" s="154">
        <v>17.596</v>
      </c>
      <c r="N6" s="402"/>
      <c r="R6" s="46"/>
      <c r="S6" s="46"/>
      <c r="T6" s="46"/>
      <c r="U6" s="46"/>
      <c r="V6" s="46"/>
      <c r="W6" s="46"/>
      <c r="X6" s="46"/>
    </row>
    <row r="7" spans="2:24" ht="26.4" x14ac:dyDescent="0.25">
      <c r="L7" s="573" t="s">
        <v>287</v>
      </c>
      <c r="M7" s="154">
        <v>33.097999999999999</v>
      </c>
      <c r="N7" s="402"/>
      <c r="R7" s="46"/>
      <c r="S7" s="46"/>
      <c r="T7" s="46"/>
      <c r="U7" s="46"/>
      <c r="V7" s="46"/>
      <c r="W7" s="46"/>
      <c r="X7" s="46"/>
    </row>
    <row r="8" spans="2:24" ht="26.4" x14ac:dyDescent="0.25">
      <c r="L8" s="400" t="s">
        <v>112</v>
      </c>
      <c r="M8" s="154">
        <v>26.952000000000002</v>
      </c>
      <c r="N8" s="402"/>
      <c r="R8" s="46"/>
      <c r="S8" s="46"/>
      <c r="T8" s="46"/>
      <c r="U8" s="46"/>
      <c r="V8" s="46"/>
      <c r="W8" s="46"/>
      <c r="X8" s="46"/>
    </row>
    <row r="9" spans="2:24" ht="26.4" x14ac:dyDescent="0.25">
      <c r="L9" s="541" t="s">
        <v>117</v>
      </c>
      <c r="M9" s="538">
        <v>27.152000000000001</v>
      </c>
      <c r="N9" s="46"/>
      <c r="O9" s="46"/>
      <c r="P9" s="46"/>
      <c r="Q9" s="46"/>
      <c r="R9" s="46"/>
      <c r="S9" s="46"/>
      <c r="T9" s="46"/>
      <c r="U9" s="46"/>
      <c r="V9" s="46"/>
      <c r="W9" s="46"/>
      <c r="X9" s="46"/>
    </row>
    <row r="10" spans="2:24" x14ac:dyDescent="0.25">
      <c r="N10" s="46"/>
      <c r="O10" s="46"/>
      <c r="P10" s="46"/>
      <c r="Q10" s="46"/>
      <c r="R10" s="46"/>
      <c r="S10" s="46"/>
      <c r="T10" s="46"/>
      <c r="U10" s="46"/>
      <c r="V10" s="46"/>
      <c r="W10" s="46"/>
      <c r="X10" s="46"/>
    </row>
    <row r="11" spans="2:24" x14ac:dyDescent="0.25">
      <c r="N11" s="46"/>
      <c r="O11" s="46"/>
      <c r="P11" s="46"/>
      <c r="Q11" s="46"/>
      <c r="R11" s="46"/>
      <c r="S11" s="46"/>
      <c r="T11" s="46"/>
      <c r="U11" s="46"/>
      <c r="V11" s="46"/>
      <c r="W11" s="46"/>
      <c r="X11" s="46"/>
    </row>
    <row r="12" spans="2:24" x14ac:dyDescent="0.25">
      <c r="N12" s="46"/>
      <c r="O12" s="46"/>
      <c r="P12" s="46"/>
      <c r="Q12" s="46"/>
      <c r="R12" s="46"/>
      <c r="S12" s="86"/>
      <c r="T12" s="46"/>
      <c r="U12" s="46"/>
      <c r="V12" s="46"/>
      <c r="W12" s="46"/>
      <c r="X12" s="46"/>
    </row>
    <row r="13" spans="2:24" x14ac:dyDescent="0.25">
      <c r="N13" s="46"/>
      <c r="O13" s="46"/>
      <c r="P13" s="46"/>
      <c r="Q13" s="46"/>
      <c r="R13" s="46"/>
      <c r="S13" s="86"/>
      <c r="T13" s="46"/>
      <c r="U13" s="46"/>
      <c r="V13" s="46"/>
      <c r="W13" s="46"/>
      <c r="X13" s="46"/>
    </row>
    <row r="14" spans="2:24" x14ac:dyDescent="0.25">
      <c r="N14" s="46"/>
      <c r="O14" s="46"/>
      <c r="P14" s="46"/>
      <c r="Q14" s="46"/>
      <c r="R14" s="46"/>
      <c r="S14" s="86"/>
      <c r="T14" s="46"/>
      <c r="U14" s="46"/>
      <c r="V14" s="46"/>
      <c r="W14" s="46"/>
      <c r="X14" s="46"/>
    </row>
    <row r="15" spans="2:24" x14ac:dyDescent="0.25">
      <c r="N15" s="46"/>
      <c r="O15" s="46"/>
      <c r="P15" s="46"/>
      <c r="Q15" s="46"/>
      <c r="R15" s="46"/>
      <c r="S15" s="86"/>
      <c r="T15" s="46"/>
      <c r="U15" s="46"/>
      <c r="V15" s="46"/>
      <c r="W15" s="46"/>
      <c r="X15" s="46"/>
    </row>
    <row r="16" spans="2:24" x14ac:dyDescent="0.25">
      <c r="N16" s="46"/>
      <c r="O16" s="46"/>
      <c r="P16" s="46"/>
      <c r="Q16" s="46"/>
      <c r="R16" s="46"/>
      <c r="S16" s="86"/>
      <c r="T16" s="46"/>
      <c r="U16" s="46"/>
      <c r="V16" s="46"/>
      <c r="W16" s="46"/>
      <c r="X16" s="46"/>
    </row>
    <row r="17" spans="2:24" x14ac:dyDescent="0.25">
      <c r="N17" s="46"/>
      <c r="O17" s="46"/>
      <c r="P17" s="46"/>
      <c r="Q17" s="46"/>
      <c r="R17" s="46"/>
      <c r="S17" s="86"/>
      <c r="T17" s="46"/>
      <c r="U17" s="46"/>
      <c r="V17" s="46"/>
      <c r="W17" s="46"/>
      <c r="X17" s="46"/>
    </row>
    <row r="18" spans="2:24" x14ac:dyDescent="0.25">
      <c r="N18" s="46"/>
      <c r="O18" s="46"/>
      <c r="P18" s="46"/>
      <c r="Q18" s="46"/>
      <c r="R18" s="46"/>
      <c r="S18" s="86"/>
      <c r="T18" s="46"/>
      <c r="U18" s="46"/>
      <c r="V18" s="46"/>
      <c r="W18" s="46"/>
      <c r="X18" s="46"/>
    </row>
    <row r="19" spans="2:24" x14ac:dyDescent="0.25">
      <c r="B19" s="125" t="s">
        <v>194</v>
      </c>
      <c r="N19" s="46"/>
      <c r="O19" s="46"/>
      <c r="P19" s="46"/>
      <c r="Q19" s="46"/>
      <c r="R19" s="46"/>
      <c r="S19" s="86"/>
      <c r="T19" s="46"/>
      <c r="U19" s="46"/>
      <c r="V19" s="46"/>
      <c r="W19" s="46"/>
      <c r="X19" s="46"/>
    </row>
    <row r="20" spans="2:24" x14ac:dyDescent="0.25">
      <c r="B20" s="125" t="s">
        <v>244</v>
      </c>
      <c r="N20" s="46"/>
      <c r="O20" s="46"/>
      <c r="P20" s="46"/>
      <c r="Q20" s="46"/>
      <c r="R20" s="46"/>
      <c r="S20" s="86"/>
      <c r="T20" s="46"/>
      <c r="U20" s="46"/>
      <c r="V20" s="46"/>
      <c r="W20" s="46"/>
      <c r="X20" s="46"/>
    </row>
    <row r="21" spans="2:24" x14ac:dyDescent="0.25">
      <c r="B21" s="396" t="s">
        <v>200</v>
      </c>
      <c r="N21" s="46"/>
      <c r="O21" s="46"/>
      <c r="P21" s="46"/>
      <c r="Q21" s="46"/>
      <c r="R21" s="46"/>
      <c r="S21" s="86"/>
      <c r="T21" s="46"/>
      <c r="U21" s="46"/>
      <c r="V21" s="46"/>
      <c r="W21" s="46"/>
      <c r="X21" s="46"/>
    </row>
    <row r="22" spans="2:24" x14ac:dyDescent="0.25">
      <c r="B22" s="204"/>
      <c r="N22" s="46"/>
      <c r="O22" s="46"/>
      <c r="P22" s="46"/>
      <c r="Q22" s="46"/>
      <c r="R22" s="46"/>
      <c r="S22" s="86"/>
      <c r="T22" s="46"/>
      <c r="U22" s="46"/>
      <c r="V22" s="46"/>
      <c r="W22" s="46"/>
      <c r="X22" s="46"/>
    </row>
    <row r="23" spans="2:24" x14ac:dyDescent="0.25">
      <c r="B23" s="204"/>
      <c r="N23" s="46"/>
      <c r="O23" s="46"/>
      <c r="P23" s="86"/>
      <c r="Q23" s="86"/>
      <c r="R23" s="86"/>
      <c r="S23" s="86"/>
      <c r="T23" s="46"/>
      <c r="U23" s="46"/>
      <c r="V23" s="46"/>
      <c r="W23" s="46"/>
      <c r="X23" s="46"/>
    </row>
    <row r="24" spans="2:24" ht="15.6" x14ac:dyDescent="0.3">
      <c r="B24" s="609"/>
      <c r="C24" s="609"/>
      <c r="D24" s="609"/>
      <c r="E24" s="609"/>
      <c r="F24" s="610"/>
      <c r="N24" s="46"/>
      <c r="O24" s="46"/>
      <c r="P24" s="46"/>
      <c r="Q24" s="46"/>
      <c r="R24" s="46"/>
      <c r="S24" s="46"/>
      <c r="T24" s="46"/>
      <c r="U24" s="46"/>
      <c r="V24" s="46"/>
      <c r="W24" s="46"/>
      <c r="X24" s="46"/>
    </row>
    <row r="25" spans="2:24" x14ac:dyDescent="0.25">
      <c r="B25" s="22"/>
      <c r="N25" s="46"/>
      <c r="O25" s="46"/>
      <c r="P25" s="46"/>
      <c r="Q25" s="46"/>
      <c r="R25" s="46"/>
      <c r="S25" s="46"/>
      <c r="T25" s="46"/>
      <c r="U25" s="46"/>
      <c r="V25" s="46"/>
      <c r="W25" s="46"/>
      <c r="X25" s="46"/>
    </row>
    <row r="26" spans="2:24" x14ac:dyDescent="0.25">
      <c r="B26" s="22"/>
      <c r="N26" s="46"/>
      <c r="O26" s="46"/>
      <c r="P26" s="46"/>
      <c r="Q26" s="46"/>
      <c r="R26" s="46"/>
      <c r="S26" s="46"/>
      <c r="T26" s="46"/>
      <c r="U26" s="46"/>
      <c r="V26" s="46"/>
      <c r="W26" s="46"/>
      <c r="X26" s="46"/>
    </row>
    <row r="27" spans="2:24" x14ac:dyDescent="0.25">
      <c r="N27" s="46"/>
      <c r="O27" s="46"/>
      <c r="P27" s="46"/>
      <c r="Q27" s="46"/>
      <c r="R27" s="46"/>
      <c r="S27" s="46"/>
      <c r="T27" s="46"/>
      <c r="U27" s="46"/>
      <c r="V27" s="46"/>
      <c r="W27" s="46"/>
      <c r="X27" s="46"/>
    </row>
    <row r="28" spans="2:24" x14ac:dyDescent="0.25">
      <c r="N28" s="46"/>
      <c r="O28" s="46"/>
      <c r="P28" s="46"/>
      <c r="Q28" s="46"/>
      <c r="R28" s="46"/>
      <c r="S28" s="46"/>
      <c r="T28" s="46"/>
      <c r="U28" s="46"/>
      <c r="V28" s="46"/>
      <c r="W28" s="46"/>
      <c r="X28" s="46"/>
    </row>
    <row r="29" spans="2:24" x14ac:dyDescent="0.25">
      <c r="N29" s="46"/>
      <c r="O29" s="46"/>
      <c r="P29" s="46"/>
      <c r="Q29" s="46"/>
      <c r="R29" s="46"/>
      <c r="S29" s="46"/>
      <c r="T29" s="46"/>
      <c r="U29" s="46"/>
      <c r="V29" s="46"/>
      <c r="W29" s="46"/>
      <c r="X29" s="46"/>
    </row>
    <row r="30" spans="2:24" x14ac:dyDescent="0.25">
      <c r="N30" s="46"/>
      <c r="O30" s="46"/>
      <c r="P30" s="46"/>
      <c r="Q30" s="46"/>
      <c r="R30" s="46"/>
      <c r="S30" s="46"/>
      <c r="T30" s="46"/>
      <c r="U30" s="46"/>
      <c r="V30" s="46"/>
      <c r="W30" s="46"/>
      <c r="X30" s="46"/>
    </row>
    <row r="31" spans="2:24" x14ac:dyDescent="0.25">
      <c r="N31" s="46"/>
      <c r="O31" s="46"/>
      <c r="P31" s="46"/>
      <c r="Q31" s="46"/>
      <c r="R31" s="46"/>
      <c r="S31" s="46"/>
      <c r="T31" s="46"/>
      <c r="U31" s="46"/>
      <c r="V31" s="46"/>
      <c r="W31" s="46"/>
      <c r="X31" s="46"/>
    </row>
    <row r="32" spans="2:24" x14ac:dyDescent="0.25">
      <c r="N32" s="46"/>
      <c r="O32" s="46"/>
      <c r="P32" s="46"/>
      <c r="Q32" s="46"/>
      <c r="R32" s="46"/>
      <c r="S32" s="46"/>
      <c r="T32" s="46"/>
      <c r="U32" s="46"/>
      <c r="V32" s="46"/>
      <c r="W32" s="46"/>
      <c r="X32" s="46"/>
    </row>
    <row r="33" spans="2:24" x14ac:dyDescent="0.25">
      <c r="N33" s="46"/>
      <c r="O33" s="46"/>
      <c r="P33" s="46"/>
      <c r="Q33" s="46"/>
      <c r="R33" s="46"/>
      <c r="S33" s="46"/>
      <c r="T33" s="46"/>
      <c r="U33" s="46"/>
      <c r="V33" s="46"/>
      <c r="W33" s="46"/>
      <c r="X33" s="46"/>
    </row>
    <row r="34" spans="2:24" x14ac:dyDescent="0.25">
      <c r="N34" s="46"/>
      <c r="O34" s="46"/>
      <c r="P34" s="46"/>
      <c r="Q34" s="46"/>
      <c r="R34" s="46"/>
      <c r="S34" s="46"/>
      <c r="T34" s="46"/>
      <c r="U34" s="46"/>
      <c r="V34" s="46"/>
      <c r="W34" s="46"/>
      <c r="X34" s="46"/>
    </row>
    <row r="35" spans="2:24" x14ac:dyDescent="0.25">
      <c r="N35" s="46"/>
      <c r="O35" s="46"/>
      <c r="P35" s="46"/>
      <c r="Q35" s="46"/>
      <c r="R35" s="46"/>
      <c r="S35" s="46"/>
      <c r="T35" s="46"/>
      <c r="U35" s="46"/>
      <c r="V35" s="46"/>
      <c r="W35" s="46"/>
      <c r="X35" s="46"/>
    </row>
    <row r="36" spans="2:24" x14ac:dyDescent="0.25">
      <c r="N36" s="46"/>
      <c r="O36" s="46"/>
      <c r="P36" s="46"/>
      <c r="Q36" s="46"/>
      <c r="R36" s="46"/>
      <c r="S36" s="46"/>
      <c r="T36" s="46"/>
      <c r="U36" s="46"/>
      <c r="V36" s="46"/>
      <c r="W36" s="46"/>
      <c r="X36" s="46"/>
    </row>
    <row r="37" spans="2:24" x14ac:dyDescent="0.25">
      <c r="N37" s="46"/>
      <c r="O37" s="46"/>
      <c r="P37" s="46"/>
      <c r="Q37" s="46"/>
      <c r="R37" s="46"/>
      <c r="S37" s="46"/>
      <c r="T37" s="46"/>
      <c r="U37" s="46"/>
      <c r="V37" s="46"/>
      <c r="W37" s="46"/>
      <c r="X37" s="46"/>
    </row>
    <row r="38" spans="2:24" x14ac:dyDescent="0.25">
      <c r="N38" s="46"/>
      <c r="O38" s="46"/>
      <c r="P38" s="46"/>
      <c r="Q38" s="46"/>
      <c r="R38" s="46"/>
      <c r="S38" s="46"/>
      <c r="T38" s="46"/>
      <c r="U38" s="46"/>
      <c r="V38" s="46"/>
      <c r="W38" s="46"/>
      <c r="X38" s="46"/>
    </row>
    <row r="39" spans="2:24" x14ac:dyDescent="0.25">
      <c r="N39" s="46"/>
      <c r="O39" s="46"/>
      <c r="P39" s="46"/>
      <c r="Q39" s="46"/>
      <c r="R39" s="46"/>
      <c r="S39" s="46"/>
      <c r="T39" s="46"/>
      <c r="U39" s="46"/>
      <c r="V39" s="46"/>
      <c r="W39" s="46"/>
      <c r="X39" s="46"/>
    </row>
    <row r="40" spans="2:24" x14ac:dyDescent="0.25">
      <c r="N40" s="46"/>
      <c r="O40" s="46"/>
      <c r="P40" s="46"/>
      <c r="Q40" s="46"/>
      <c r="R40" s="46"/>
      <c r="S40" s="46"/>
      <c r="T40" s="46"/>
      <c r="U40" s="46"/>
      <c r="V40" s="46"/>
      <c r="W40" s="46"/>
      <c r="X40" s="46"/>
    </row>
    <row r="41" spans="2:24" x14ac:dyDescent="0.25">
      <c r="N41" s="46"/>
      <c r="O41" s="46"/>
      <c r="P41" s="46"/>
      <c r="Q41" s="46"/>
      <c r="R41" s="46"/>
      <c r="S41" s="46"/>
      <c r="T41" s="46"/>
      <c r="U41" s="46"/>
      <c r="V41" s="46"/>
      <c r="W41" s="46"/>
      <c r="X41" s="46"/>
    </row>
    <row r="42" spans="2:24" x14ac:dyDescent="0.25">
      <c r="N42" s="46"/>
      <c r="O42" s="46"/>
      <c r="P42" s="46"/>
      <c r="Q42" s="46"/>
      <c r="R42" s="46"/>
      <c r="S42" s="46"/>
      <c r="T42" s="46"/>
      <c r="U42" s="46"/>
      <c r="V42" s="46"/>
      <c r="W42" s="46"/>
      <c r="X42" s="46"/>
    </row>
    <row r="43" spans="2:24" x14ac:dyDescent="0.25">
      <c r="N43" s="46"/>
      <c r="O43" s="46"/>
      <c r="P43" s="46"/>
      <c r="Q43" s="46"/>
      <c r="R43" s="46"/>
      <c r="S43" s="46"/>
      <c r="T43" s="46"/>
      <c r="U43" s="46"/>
      <c r="V43" s="46"/>
      <c r="W43" s="46"/>
      <c r="X43" s="46"/>
    </row>
    <row r="44" spans="2:24" x14ac:dyDescent="0.25">
      <c r="N44" s="46"/>
      <c r="O44" s="46"/>
      <c r="P44" s="46"/>
      <c r="Q44" s="46"/>
      <c r="R44" s="46"/>
      <c r="S44" s="46"/>
      <c r="T44" s="46"/>
      <c r="U44" s="46"/>
      <c r="V44" s="46"/>
      <c r="W44" s="46"/>
      <c r="X44" s="46"/>
    </row>
    <row r="45" spans="2:24" x14ac:dyDescent="0.25">
      <c r="N45" s="46"/>
      <c r="O45" s="46"/>
      <c r="P45" s="46"/>
      <c r="Q45" s="46"/>
      <c r="R45" s="46"/>
      <c r="S45" s="46"/>
      <c r="T45" s="46"/>
      <c r="U45" s="46"/>
      <c r="V45" s="46"/>
      <c r="W45" s="46"/>
      <c r="X45" s="46"/>
    </row>
    <row r="46" spans="2:24" x14ac:dyDescent="0.25">
      <c r="N46" s="46"/>
      <c r="O46" s="46"/>
      <c r="P46" s="46"/>
      <c r="Q46" s="46"/>
      <c r="R46" s="46"/>
      <c r="S46" s="46"/>
      <c r="T46" s="46"/>
      <c r="U46" s="46"/>
      <c r="V46" s="46"/>
      <c r="W46" s="46"/>
      <c r="X46" s="46"/>
    </row>
    <row r="48" spans="2:24" ht="15.6" x14ac:dyDescent="0.3">
      <c r="B48" s="609"/>
      <c r="C48" s="609"/>
      <c r="D48" s="609"/>
      <c r="E48" s="609"/>
      <c r="F48" s="610"/>
      <c r="G48" s="610"/>
    </row>
    <row r="65" spans="17:21" ht="13.8" thickBot="1" x14ac:dyDescent="0.3"/>
    <row r="66" spans="17:21" ht="39.6" x14ac:dyDescent="0.25">
      <c r="Q66" s="366"/>
      <c r="R66" s="366" t="s">
        <v>180</v>
      </c>
      <c r="S66" s="366" t="s">
        <v>183</v>
      </c>
      <c r="T66" s="366" t="s">
        <v>184</v>
      </c>
      <c r="U66" s="367" t="s">
        <v>185</v>
      </c>
    </row>
    <row r="67" spans="17:21" ht="26.4" x14ac:dyDescent="0.25">
      <c r="Q67" s="128" t="s">
        <v>111</v>
      </c>
      <c r="R67" s="154">
        <v>26.984000000000002</v>
      </c>
      <c r="S67" s="154" t="e">
        <f>SUM(#REF!)</f>
        <v>#REF!</v>
      </c>
      <c r="T67" s="154">
        <v>8.0280000000000005</v>
      </c>
      <c r="U67" s="368">
        <v>17.596</v>
      </c>
    </row>
    <row r="68" spans="17:21" ht="26.4" x14ac:dyDescent="0.25">
      <c r="Q68" s="128" t="s">
        <v>116</v>
      </c>
      <c r="R68" s="154">
        <v>28.181999999999999</v>
      </c>
      <c r="S68" s="154" t="e">
        <f>SUM(#REF!)</f>
        <v>#REF!</v>
      </c>
      <c r="T68" s="154">
        <v>5.8419999999999996</v>
      </c>
      <c r="U68" s="368">
        <v>33.097999999999999</v>
      </c>
    </row>
    <row r="69" spans="17:21" ht="26.4" x14ac:dyDescent="0.25">
      <c r="Q69" s="128" t="s">
        <v>112</v>
      </c>
      <c r="R69" s="154">
        <v>28.824000000000002</v>
      </c>
      <c r="S69" s="154" t="e">
        <f>SUM(#REF!)</f>
        <v>#REF!</v>
      </c>
      <c r="T69" s="154">
        <v>6.2549999999999999</v>
      </c>
      <c r="U69" s="368">
        <v>26.952000000000002</v>
      </c>
    </row>
    <row r="70" spans="17:21" ht="39.6" x14ac:dyDescent="0.25">
      <c r="Q70" s="128" t="s">
        <v>117</v>
      </c>
      <c r="R70" s="154">
        <v>30.624000000000002</v>
      </c>
      <c r="S70" s="154" t="e">
        <f>SUM(#REF!)</f>
        <v>#REF!</v>
      </c>
      <c r="T70" s="154">
        <v>5.9219999999999997</v>
      </c>
      <c r="U70" s="368">
        <v>27.152000000000001</v>
      </c>
    </row>
    <row r="72" spans="17:21" ht="13.8" thickBot="1" x14ac:dyDescent="0.3"/>
    <row r="73" spans="17:21" ht="39.6" x14ac:dyDescent="0.25">
      <c r="Q73" s="366"/>
      <c r="R73" s="366" t="s">
        <v>180</v>
      </c>
      <c r="S73" s="366" t="s">
        <v>183</v>
      </c>
      <c r="T73" s="366" t="s">
        <v>184</v>
      </c>
      <c r="U73" s="367"/>
    </row>
    <row r="74" spans="17:21" ht="26.4" x14ac:dyDescent="0.25">
      <c r="Q74" s="128" t="s">
        <v>111</v>
      </c>
      <c r="R74" s="154">
        <v>26.984000000000002</v>
      </c>
      <c r="S74" s="154">
        <v>47.391999999999996</v>
      </c>
      <c r="T74" s="154">
        <f>SUM(T67:U67)</f>
        <v>25.624000000000002</v>
      </c>
      <c r="U74" s="368"/>
    </row>
    <row r="75" spans="17:21" ht="26.4" x14ac:dyDescent="0.25">
      <c r="Q75" s="128" t="s">
        <v>116</v>
      </c>
      <c r="R75" s="154">
        <v>28.181999999999999</v>
      </c>
      <c r="S75" s="154">
        <v>32.878</v>
      </c>
      <c r="T75" s="154">
        <f t="shared" ref="T75:T77" si="0">SUM(T68:U68)</f>
        <v>38.94</v>
      </c>
      <c r="U75" s="368"/>
    </row>
    <row r="76" spans="17:21" ht="26.4" x14ac:dyDescent="0.25">
      <c r="Q76" s="128" t="s">
        <v>112</v>
      </c>
      <c r="R76" s="154">
        <v>28.824000000000002</v>
      </c>
      <c r="S76" s="154">
        <v>37.969000000000001</v>
      </c>
      <c r="T76" s="154">
        <f t="shared" si="0"/>
        <v>33.207000000000001</v>
      </c>
      <c r="U76" s="368"/>
    </row>
    <row r="77" spans="17:21" ht="39.6" x14ac:dyDescent="0.25">
      <c r="Q77" s="128" t="s">
        <v>117</v>
      </c>
      <c r="R77" s="154">
        <v>30.624000000000002</v>
      </c>
      <c r="S77" s="154">
        <v>36.302999999999997</v>
      </c>
      <c r="T77" s="154">
        <f t="shared" si="0"/>
        <v>33.073999999999998</v>
      </c>
      <c r="U77" s="368"/>
    </row>
    <row r="79" spans="17:21" ht="13.8" thickBot="1" x14ac:dyDescent="0.3"/>
    <row r="80" spans="17:21" ht="26.4" x14ac:dyDescent="0.25">
      <c r="Q80" s="366"/>
      <c r="R80" s="366" t="s">
        <v>180</v>
      </c>
      <c r="S80" s="397" t="s">
        <v>196</v>
      </c>
      <c r="T80" s="367" t="s">
        <v>185</v>
      </c>
      <c r="U80" s="1" t="s">
        <v>197</v>
      </c>
    </row>
    <row r="81" spans="17:21" ht="26.4" x14ac:dyDescent="0.25">
      <c r="Q81" s="128" t="s">
        <v>111</v>
      </c>
      <c r="R81" s="154">
        <v>26.984000000000002</v>
      </c>
      <c r="S81" s="154" t="e">
        <f>S67+T67</f>
        <v>#REF!</v>
      </c>
      <c r="T81" s="368">
        <v>17.596</v>
      </c>
      <c r="U81" s="87">
        <f>100-T81</f>
        <v>82.403999999999996</v>
      </c>
    </row>
    <row r="82" spans="17:21" ht="26.4" x14ac:dyDescent="0.25">
      <c r="Q82" s="128" t="s">
        <v>116</v>
      </c>
      <c r="R82" s="154">
        <v>28.181999999999999</v>
      </c>
      <c r="S82" s="154" t="e">
        <f t="shared" ref="S82:S84" si="1">S68+T68</f>
        <v>#REF!</v>
      </c>
      <c r="T82" s="368">
        <v>33.097999999999999</v>
      </c>
      <c r="U82" s="87">
        <f t="shared" ref="U82:U84" si="2">100-T82</f>
        <v>66.902000000000001</v>
      </c>
    </row>
    <row r="83" spans="17:21" ht="26.4" x14ac:dyDescent="0.25">
      <c r="Q83" s="128" t="s">
        <v>112</v>
      </c>
      <c r="R83" s="154">
        <v>28.824000000000002</v>
      </c>
      <c r="S83" s="154" t="e">
        <f t="shared" si="1"/>
        <v>#REF!</v>
      </c>
      <c r="T83" s="368">
        <v>26.952000000000002</v>
      </c>
      <c r="U83" s="87">
        <f t="shared" si="2"/>
        <v>73.048000000000002</v>
      </c>
    </row>
    <row r="84" spans="17:21" ht="39.6" x14ac:dyDescent="0.25">
      <c r="Q84" s="128" t="s">
        <v>117</v>
      </c>
      <c r="R84" s="154">
        <v>30.624000000000002</v>
      </c>
      <c r="S84" s="154" t="e">
        <f t="shared" si="1"/>
        <v>#REF!</v>
      </c>
      <c r="T84" s="368">
        <v>27.152000000000001</v>
      </c>
      <c r="U84" s="87">
        <f t="shared" si="2"/>
        <v>72.847999999999999</v>
      </c>
    </row>
    <row r="121" spans="22:24" ht="13.8" thickBot="1" x14ac:dyDescent="0.3"/>
    <row r="122" spans="22:24" ht="26.4" x14ac:dyDescent="0.25">
      <c r="V122" s="366"/>
      <c r="W122" s="398" t="s">
        <v>198</v>
      </c>
      <c r="X122" s="1" t="s">
        <v>197</v>
      </c>
    </row>
    <row r="123" spans="22:24" ht="26.4" x14ac:dyDescent="0.25">
      <c r="V123" s="128" t="s">
        <v>111</v>
      </c>
      <c r="W123" s="399">
        <v>17.596</v>
      </c>
      <c r="X123" s="38">
        <f>100-W123</f>
        <v>82.403999999999996</v>
      </c>
    </row>
    <row r="124" spans="22:24" ht="26.4" x14ac:dyDescent="0.25">
      <c r="V124" s="128" t="s">
        <v>116</v>
      </c>
      <c r="W124" s="399">
        <v>33.097999999999999</v>
      </c>
      <c r="X124" s="38">
        <f t="shared" ref="X124:X126" si="3">100-W124</f>
        <v>66.902000000000001</v>
      </c>
    </row>
    <row r="125" spans="22:24" ht="26.4" x14ac:dyDescent="0.25">
      <c r="V125" s="128" t="s">
        <v>112</v>
      </c>
      <c r="W125" s="399">
        <v>26.952000000000002</v>
      </c>
      <c r="X125" s="38">
        <f t="shared" si="3"/>
        <v>73.048000000000002</v>
      </c>
    </row>
    <row r="126" spans="22:24" ht="26.4" x14ac:dyDescent="0.25">
      <c r="V126" s="128" t="s">
        <v>117</v>
      </c>
      <c r="W126" s="399">
        <v>27.152000000000001</v>
      </c>
      <c r="X126" s="38">
        <f t="shared" si="3"/>
        <v>72.847999999999999</v>
      </c>
    </row>
  </sheetData>
  <mergeCells count="2">
    <mergeCell ref="B24:F24"/>
    <mergeCell ref="B48:G48"/>
  </mergeCells>
  <pageMargins left="0.75" right="0.75" top="1" bottom="1" header="0.5" footer="0.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99FF"/>
    <pageSetUpPr fitToPage="1"/>
  </sheetPr>
  <dimension ref="A1:T65"/>
  <sheetViews>
    <sheetView workbookViewId="0"/>
  </sheetViews>
  <sheetFormatPr defaultColWidth="9.109375" defaultRowHeight="13.2" x14ac:dyDescent="0.25"/>
  <cols>
    <col min="1" max="1" width="9.109375" style="86"/>
    <col min="2" max="2" width="25" style="86" customWidth="1"/>
    <col min="3" max="3" width="12.33203125" style="86" customWidth="1"/>
    <col min="4" max="5" width="11" style="86" customWidth="1"/>
    <col min="6" max="6" width="1.33203125" style="86" customWidth="1"/>
    <col min="7" max="10" width="11" style="86" customWidth="1"/>
    <col min="11" max="11" width="9.109375" style="86"/>
    <col min="12" max="12" width="25" style="86" customWidth="1"/>
    <col min="13" max="15" width="11" style="86" customWidth="1"/>
    <col min="16" max="16" width="1.33203125" style="86" customWidth="1"/>
    <col min="17" max="20" width="11" style="86" customWidth="1"/>
    <col min="21" max="16384" width="9.109375" style="86"/>
  </cols>
  <sheetData>
    <row r="1" spans="2:20" ht="14.25" customHeight="1" x14ac:dyDescent="0.25"/>
    <row r="2" spans="2:20" ht="18.75" customHeight="1" x14ac:dyDescent="0.3">
      <c r="B2" s="84" t="s">
        <v>151</v>
      </c>
      <c r="C2" s="46"/>
      <c r="D2" s="46"/>
      <c r="E2" s="46"/>
      <c r="F2" s="46"/>
      <c r="G2" s="46"/>
      <c r="H2" s="46"/>
      <c r="I2" s="46"/>
      <c r="J2" s="46"/>
    </row>
    <row r="3" spans="2:20" ht="14.25" customHeight="1" x14ac:dyDescent="0.25">
      <c r="B3" s="246"/>
      <c r="C3" s="46"/>
      <c r="D3" s="46"/>
      <c r="E3" s="46"/>
      <c r="F3" s="46"/>
      <c r="G3" s="46"/>
      <c r="H3" s="46"/>
      <c r="I3" s="46"/>
      <c r="J3" s="46"/>
    </row>
    <row r="4" spans="2:20" ht="14.25" customHeight="1" x14ac:dyDescent="0.25">
      <c r="B4" s="251" t="s">
        <v>0</v>
      </c>
      <c r="C4" s="247"/>
      <c r="D4" s="248"/>
      <c r="E4" s="248"/>
      <c r="F4" s="248"/>
      <c r="G4" s="248"/>
      <c r="H4" s="248"/>
      <c r="I4" s="249"/>
      <c r="J4" s="250"/>
      <c r="L4" s="251" t="s">
        <v>0</v>
      </c>
      <c r="M4" s="247"/>
      <c r="N4" s="248"/>
      <c r="O4" s="252"/>
      <c r="P4" s="248"/>
      <c r="Q4" s="248"/>
      <c r="R4" s="248"/>
      <c r="S4" s="249"/>
      <c r="T4" s="250"/>
    </row>
    <row r="5" spans="2:20" s="256" customFormat="1" ht="14.25" customHeight="1" x14ac:dyDescent="0.25">
      <c r="B5" s="253"/>
      <c r="C5" s="629" t="s">
        <v>3</v>
      </c>
      <c r="D5" s="629"/>
      <c r="E5" s="629"/>
      <c r="F5" s="254"/>
      <c r="G5" s="630" t="s">
        <v>6</v>
      </c>
      <c r="H5" s="630"/>
      <c r="I5" s="630"/>
      <c r="J5" s="255"/>
      <c r="L5" s="253"/>
      <c r="M5" s="629" t="s">
        <v>3</v>
      </c>
      <c r="N5" s="629"/>
      <c r="O5" s="629"/>
      <c r="P5" s="254"/>
      <c r="Q5" s="630" t="s">
        <v>6</v>
      </c>
      <c r="R5" s="630"/>
      <c r="S5" s="630"/>
      <c r="T5" s="255"/>
    </row>
    <row r="6" spans="2:20" ht="28.5" customHeight="1" x14ac:dyDescent="0.25">
      <c r="B6" s="257"/>
      <c r="C6" s="258" t="s">
        <v>1</v>
      </c>
      <c r="D6" s="258" t="s">
        <v>2</v>
      </c>
      <c r="E6" s="259" t="s">
        <v>24</v>
      </c>
      <c r="F6" s="259"/>
      <c r="G6" s="258" t="s">
        <v>4</v>
      </c>
      <c r="H6" s="258" t="s">
        <v>25</v>
      </c>
      <c r="I6" s="259" t="s">
        <v>26</v>
      </c>
      <c r="J6" s="260" t="s">
        <v>178</v>
      </c>
      <c r="L6" s="257"/>
      <c r="M6" s="259" t="s">
        <v>1</v>
      </c>
      <c r="N6" s="259" t="s">
        <v>2</v>
      </c>
      <c r="O6" s="259" t="s">
        <v>24</v>
      </c>
      <c r="P6" s="259"/>
      <c r="Q6" s="259" t="s">
        <v>4</v>
      </c>
      <c r="R6" s="259" t="s">
        <v>25</v>
      </c>
      <c r="S6" s="259" t="s">
        <v>26</v>
      </c>
      <c r="T6" s="260" t="s">
        <v>178</v>
      </c>
    </row>
    <row r="7" spans="2:20" ht="14.25" customHeight="1" x14ac:dyDescent="0.25">
      <c r="B7" s="253"/>
      <c r="C7" s="261"/>
      <c r="D7" s="261"/>
      <c r="E7" s="262"/>
      <c r="F7" s="262"/>
      <c r="G7" s="261"/>
      <c r="H7" s="261"/>
      <c r="I7" s="262"/>
      <c r="J7" s="263" t="s">
        <v>17</v>
      </c>
      <c r="L7" s="253"/>
      <c r="M7" s="261"/>
      <c r="N7" s="261"/>
      <c r="O7" s="262"/>
      <c r="P7" s="262"/>
      <c r="Q7" s="261"/>
      <c r="R7" s="261"/>
      <c r="S7" s="262"/>
      <c r="T7" s="263" t="s">
        <v>19</v>
      </c>
    </row>
    <row r="8" spans="2:20" ht="14.25" customHeight="1" x14ac:dyDescent="0.25">
      <c r="B8" s="264" t="s">
        <v>27</v>
      </c>
      <c r="C8" s="265"/>
      <c r="D8" s="265"/>
      <c r="E8" s="254"/>
      <c r="F8" s="254"/>
      <c r="G8" s="265"/>
      <c r="H8" s="265"/>
      <c r="I8" s="254"/>
      <c r="J8" s="255"/>
      <c r="L8" s="266" t="s">
        <v>27</v>
      </c>
      <c r="M8" s="265"/>
      <c r="N8" s="265"/>
      <c r="O8" s="254"/>
      <c r="P8" s="254"/>
      <c r="Q8" s="265"/>
      <c r="R8" s="265"/>
      <c r="S8" s="254"/>
      <c r="T8" s="255"/>
    </row>
    <row r="9" spans="2:20" ht="14.25" customHeight="1" x14ac:dyDescent="0.25">
      <c r="B9" s="267" t="s">
        <v>28</v>
      </c>
      <c r="C9" s="268">
        <v>2911.4050000000007</v>
      </c>
      <c r="D9" s="268">
        <v>1516.0359999999996</v>
      </c>
      <c r="E9" s="269">
        <v>4427.440999999998</v>
      </c>
      <c r="F9" s="270"/>
      <c r="G9" s="268">
        <v>61.265000000000015</v>
      </c>
      <c r="H9" s="268">
        <v>209.36600000000013</v>
      </c>
      <c r="I9" s="269">
        <v>270.63100000000003</v>
      </c>
      <c r="J9" s="269">
        <v>4698.0720000000028</v>
      </c>
      <c r="L9" s="271" t="s">
        <v>28</v>
      </c>
      <c r="M9" s="272">
        <v>19.729391871035592</v>
      </c>
      <c r="N9" s="272">
        <v>33.134270162904819</v>
      </c>
      <c r="O9" s="273">
        <v>22.90199300945816</v>
      </c>
      <c r="P9" s="274"/>
      <c r="Q9" s="272">
        <v>3.6482810531154999</v>
      </c>
      <c r="R9" s="272">
        <v>8.8731476309425599</v>
      </c>
      <c r="S9" s="273">
        <v>6.7007276859882596</v>
      </c>
      <c r="T9" s="273">
        <v>20.102185828894982</v>
      </c>
    </row>
    <row r="10" spans="2:20" ht="14.25" customHeight="1" x14ac:dyDescent="0.25">
      <c r="B10" s="267" t="s">
        <v>29</v>
      </c>
      <c r="C10" s="268">
        <v>2686.5270000000023</v>
      </c>
      <c r="D10" s="268">
        <v>733.04599999999982</v>
      </c>
      <c r="E10" s="269">
        <v>3419.5730000000012</v>
      </c>
      <c r="F10" s="270"/>
      <c r="G10" s="268">
        <v>265.8780000000001</v>
      </c>
      <c r="H10" s="268">
        <v>217.54799999999994</v>
      </c>
      <c r="I10" s="269">
        <v>483.42600000000004</v>
      </c>
      <c r="J10" s="269">
        <v>3902.9989999999993</v>
      </c>
      <c r="L10" s="271" t="s">
        <v>29</v>
      </c>
      <c r="M10" s="272">
        <v>18.205486339110383</v>
      </c>
      <c r="N10" s="272">
        <v>16.021350552253857</v>
      </c>
      <c r="O10" s="273">
        <v>17.688555746159448</v>
      </c>
      <c r="P10" s="274"/>
      <c r="Q10" s="272">
        <v>15.832819225336539</v>
      </c>
      <c r="R10" s="272">
        <v>9.219909253729309</v>
      </c>
      <c r="S10" s="273">
        <v>11.969456501016369</v>
      </c>
      <c r="T10" s="273">
        <v>16.700214723825269</v>
      </c>
    </row>
    <row r="11" spans="2:20" ht="14.25" customHeight="1" x14ac:dyDescent="0.25">
      <c r="B11" s="267" t="s">
        <v>30</v>
      </c>
      <c r="C11" s="268">
        <v>2742.5129999999972</v>
      </c>
      <c r="D11" s="268">
        <v>508.23200000000014</v>
      </c>
      <c r="E11" s="269">
        <v>3250.7449999999949</v>
      </c>
      <c r="F11" s="270"/>
      <c r="G11" s="268">
        <v>665.48700000000053</v>
      </c>
      <c r="H11" s="268">
        <v>556.90899999999965</v>
      </c>
      <c r="I11" s="269">
        <v>1222.395999999999</v>
      </c>
      <c r="J11" s="269">
        <v>4473.1409999999969</v>
      </c>
      <c r="L11" s="271" t="s">
        <v>30</v>
      </c>
      <c r="M11" s="272">
        <v>18.584880388818924</v>
      </c>
      <c r="N11" s="272">
        <v>11.10784730272464</v>
      </c>
      <c r="O11" s="273">
        <v>16.815252708174086</v>
      </c>
      <c r="P11" s="274"/>
      <c r="Q11" s="272">
        <v>39.62921102088756</v>
      </c>
      <c r="R11" s="272">
        <v>23.602379440790699</v>
      </c>
      <c r="S11" s="273">
        <v>30.266091912756849</v>
      </c>
      <c r="T11" s="273">
        <v>19.139747458286934</v>
      </c>
    </row>
    <row r="12" spans="2:20" ht="14.25" customHeight="1" x14ac:dyDescent="0.25">
      <c r="B12" s="267" t="s">
        <v>31</v>
      </c>
      <c r="C12" s="268">
        <v>3020.938000000001</v>
      </c>
      <c r="D12" s="268">
        <v>697.82299999999964</v>
      </c>
      <c r="E12" s="269">
        <v>3718.7610000000036</v>
      </c>
      <c r="F12" s="270"/>
      <c r="G12" s="268">
        <v>529.06699999999989</v>
      </c>
      <c r="H12" s="268">
        <v>526.93400000000042</v>
      </c>
      <c r="I12" s="269">
        <v>1056.0010000000009</v>
      </c>
      <c r="J12" s="269">
        <v>4774.7619999999952</v>
      </c>
      <c r="L12" s="271" t="s">
        <v>31</v>
      </c>
      <c r="M12" s="272">
        <v>20.471651872584722</v>
      </c>
      <c r="N12" s="272">
        <v>15.251521604954451</v>
      </c>
      <c r="O12" s="273">
        <v>19.236176930612007</v>
      </c>
      <c r="P12" s="274"/>
      <c r="Q12" s="272">
        <v>31.505510681933522</v>
      </c>
      <c r="R12" s="272">
        <v>22.332007937120107</v>
      </c>
      <c r="S12" s="273">
        <v>26.146210660017864</v>
      </c>
      <c r="T12" s="273">
        <v>20.430328230973494</v>
      </c>
    </row>
    <row r="13" spans="2:20" ht="14.25" customHeight="1" x14ac:dyDescent="0.25">
      <c r="B13" s="267" t="s">
        <v>32</v>
      </c>
      <c r="C13" s="268">
        <v>1154.8819999999994</v>
      </c>
      <c r="D13" s="268">
        <v>315.65100000000001</v>
      </c>
      <c r="E13" s="269">
        <v>1470.5329999999974</v>
      </c>
      <c r="F13" s="270"/>
      <c r="G13" s="268">
        <v>119.13300000000004</v>
      </c>
      <c r="H13" s="268">
        <v>251.12499999999986</v>
      </c>
      <c r="I13" s="269">
        <v>370.25799999999975</v>
      </c>
      <c r="J13" s="269">
        <v>1840.790999999997</v>
      </c>
      <c r="L13" s="271" t="s">
        <v>32</v>
      </c>
      <c r="M13" s="272">
        <v>7.8261593776219067</v>
      </c>
      <c r="N13" s="272">
        <v>6.8988239798996025</v>
      </c>
      <c r="O13" s="273">
        <v>7.6066821638453215</v>
      </c>
      <c r="P13" s="274"/>
      <c r="Q13" s="272">
        <v>7.0942735118062332</v>
      </c>
      <c r="R13" s="272">
        <v>10.642937243011987</v>
      </c>
      <c r="S13" s="273">
        <v>9.1674569120264842</v>
      </c>
      <c r="T13" s="273">
        <v>7.8764060563902252</v>
      </c>
    </row>
    <row r="14" spans="2:20" ht="14.25" customHeight="1" x14ac:dyDescent="0.25">
      <c r="B14" s="267" t="s">
        <v>168</v>
      </c>
      <c r="C14" s="268">
        <v>1234.7389999999998</v>
      </c>
      <c r="D14" s="268">
        <v>374.04300000000006</v>
      </c>
      <c r="E14" s="269">
        <v>1608.7819999999986</v>
      </c>
      <c r="F14" s="270"/>
      <c r="G14" s="268">
        <v>25.009999999999998</v>
      </c>
      <c r="H14" s="268">
        <v>305.51500000000021</v>
      </c>
      <c r="I14" s="269">
        <v>330.52500000000026</v>
      </c>
      <c r="J14" s="269">
        <v>1939.3069999999989</v>
      </c>
      <c r="K14" s="275"/>
      <c r="L14" s="276" t="s">
        <v>168</v>
      </c>
      <c r="M14" s="272">
        <v>8.3673173568949029</v>
      </c>
      <c r="N14" s="272">
        <v>8.175031341302855</v>
      </c>
      <c r="O14" s="273">
        <v>8.3218080416525257</v>
      </c>
      <c r="P14" s="274"/>
      <c r="Q14" s="272">
        <v>1.4893252124119583</v>
      </c>
      <c r="R14" s="272">
        <v>12.948041699547282</v>
      </c>
      <c r="S14" s="273">
        <v>8.183681907879258</v>
      </c>
      <c r="T14" s="273">
        <v>8.2979378973495503</v>
      </c>
    </row>
    <row r="15" spans="2:20" ht="14.25" customHeight="1" x14ac:dyDescent="0.25">
      <c r="B15" s="543" t="s">
        <v>169</v>
      </c>
      <c r="C15" s="544">
        <v>1005.6850000000006</v>
      </c>
      <c r="D15" s="544">
        <v>430.60100000000006</v>
      </c>
      <c r="E15" s="545">
        <v>1436.2860000000007</v>
      </c>
      <c r="F15" s="546"/>
      <c r="G15" s="544">
        <v>13.443999999999999</v>
      </c>
      <c r="H15" s="544">
        <v>292.14899999999989</v>
      </c>
      <c r="I15" s="545">
        <v>305.5929999999999</v>
      </c>
      <c r="J15" s="545">
        <v>1741.8789999999988</v>
      </c>
      <c r="K15" s="275"/>
      <c r="L15" s="542" t="s">
        <v>169</v>
      </c>
      <c r="M15" s="277">
        <v>6.8151127939336629</v>
      </c>
      <c r="N15" s="277">
        <v>9.4111550559597426</v>
      </c>
      <c r="O15" s="278">
        <v>7.429531400098309</v>
      </c>
      <c r="P15" s="279"/>
      <c r="Q15" s="277">
        <v>0.80057929450885124</v>
      </c>
      <c r="R15" s="277">
        <v>12.381576794857978</v>
      </c>
      <c r="S15" s="278">
        <v>7.5663744203147827</v>
      </c>
      <c r="T15" s="278">
        <v>7.4531798042792268</v>
      </c>
    </row>
    <row r="16" spans="2:20" ht="14.25" customHeight="1" x14ac:dyDescent="0.25">
      <c r="B16" s="267"/>
      <c r="C16" s="269"/>
      <c r="D16" s="269"/>
      <c r="E16" s="269"/>
      <c r="F16" s="270"/>
      <c r="G16" s="268"/>
      <c r="H16" s="268"/>
      <c r="I16" s="268"/>
      <c r="J16" s="268"/>
      <c r="L16" s="271"/>
      <c r="M16" s="272"/>
      <c r="N16" s="272"/>
      <c r="O16" s="273"/>
      <c r="P16" s="274"/>
      <c r="Q16" s="272"/>
      <c r="R16" s="272"/>
      <c r="S16" s="273"/>
      <c r="T16" s="280"/>
    </row>
    <row r="17" spans="2:20" ht="14.25" customHeight="1" x14ac:dyDescent="0.25">
      <c r="B17" s="264" t="s">
        <v>33</v>
      </c>
      <c r="C17" s="269"/>
      <c r="D17" s="269"/>
      <c r="E17" s="269"/>
      <c r="F17" s="269"/>
      <c r="G17" s="269"/>
      <c r="H17" s="269"/>
      <c r="I17" s="281"/>
      <c r="J17" s="281"/>
      <c r="L17" s="282" t="s">
        <v>33</v>
      </c>
      <c r="M17" s="283"/>
      <c r="N17" s="283"/>
      <c r="O17" s="274"/>
      <c r="P17" s="274"/>
      <c r="Q17" s="283"/>
      <c r="R17" s="283"/>
      <c r="S17" s="274"/>
      <c r="T17" s="280"/>
    </row>
    <row r="18" spans="2:20" ht="14.25" customHeight="1" x14ac:dyDescent="0.25">
      <c r="B18" s="284" t="s">
        <v>34</v>
      </c>
      <c r="C18" s="268">
        <v>1385.0839999999998</v>
      </c>
      <c r="D18" s="268">
        <v>507.81300000000022</v>
      </c>
      <c r="E18" s="269">
        <v>1892.8969999999995</v>
      </c>
      <c r="F18" s="269"/>
      <c r="G18" s="268">
        <v>228.83199999999991</v>
      </c>
      <c r="H18" s="268">
        <v>351.10499999999996</v>
      </c>
      <c r="I18" s="269">
        <v>579.93699999999978</v>
      </c>
      <c r="J18" s="269">
        <v>2472.8340000000035</v>
      </c>
      <c r="L18" s="285" t="s">
        <v>34</v>
      </c>
      <c r="M18" s="272">
        <v>9.386143463482906</v>
      </c>
      <c r="N18" s="272">
        <v>11.09868969749742</v>
      </c>
      <c r="O18" s="273">
        <v>9.7914605438275366</v>
      </c>
      <c r="P18" s="274"/>
      <c r="Q18" s="272">
        <v>13.626759976275615</v>
      </c>
      <c r="R18" s="272">
        <v>14.88019305408751</v>
      </c>
      <c r="S18" s="273">
        <v>14.359034670931903</v>
      </c>
      <c r="T18" s="273">
        <v>10.580801782520519</v>
      </c>
    </row>
    <row r="19" spans="2:20" ht="14.25" customHeight="1" x14ac:dyDescent="0.25">
      <c r="B19" s="284" t="s">
        <v>35</v>
      </c>
      <c r="C19" s="268">
        <v>2637.4479999999985</v>
      </c>
      <c r="D19" s="268">
        <v>1137.6410000000005</v>
      </c>
      <c r="E19" s="269">
        <v>3775.0889999999977</v>
      </c>
      <c r="F19" s="269"/>
      <c r="G19" s="268">
        <v>311.74800000000016</v>
      </c>
      <c r="H19" s="268">
        <v>476.88300000000083</v>
      </c>
      <c r="I19" s="269">
        <v>788.6310000000002</v>
      </c>
      <c r="J19" s="269">
        <v>4563.7199999999984</v>
      </c>
      <c r="L19" s="285" t="s">
        <v>35</v>
      </c>
      <c r="M19" s="272">
        <v>17.872898181970228</v>
      </c>
      <c r="N19" s="272">
        <v>24.86412212005337</v>
      </c>
      <c r="O19" s="273">
        <v>19.527546925658047</v>
      </c>
      <c r="P19" s="274"/>
      <c r="Q19" s="272">
        <v>18.564340516553518</v>
      </c>
      <c r="R19" s="272">
        <v>20.21079478848899</v>
      </c>
      <c r="S19" s="273">
        <v>19.526224178784428</v>
      </c>
      <c r="T19" s="273">
        <v>19.527318336339786</v>
      </c>
    </row>
    <row r="20" spans="2:20" ht="14.25" customHeight="1" x14ac:dyDescent="0.25">
      <c r="B20" s="284"/>
      <c r="C20" s="269"/>
      <c r="D20" s="269"/>
      <c r="E20" s="269"/>
      <c r="F20" s="269"/>
      <c r="G20" s="269"/>
      <c r="H20" s="269"/>
      <c r="I20" s="268"/>
      <c r="J20" s="268"/>
      <c r="L20" s="285"/>
      <c r="M20" s="272"/>
      <c r="N20" s="272"/>
      <c r="O20" s="272"/>
      <c r="P20" s="272"/>
      <c r="Q20" s="272"/>
      <c r="R20" s="272"/>
      <c r="S20" s="272"/>
      <c r="T20" s="272"/>
    </row>
    <row r="21" spans="2:20" ht="14.25" customHeight="1" x14ac:dyDescent="0.25">
      <c r="B21" s="267" t="s">
        <v>36</v>
      </c>
      <c r="C21" s="268">
        <v>1169.4619999999993</v>
      </c>
      <c r="D21" s="268">
        <v>749.28000000000065</v>
      </c>
      <c r="E21" s="269">
        <v>1918.7419999999986</v>
      </c>
      <c r="F21" s="269"/>
      <c r="G21" s="268">
        <v>194.51799999999997</v>
      </c>
      <c r="H21" s="268">
        <v>282.11099999999993</v>
      </c>
      <c r="I21" s="269">
        <v>476.62900000000019</v>
      </c>
      <c r="J21" s="269">
        <v>2395.3709999999942</v>
      </c>
      <c r="L21" s="271" t="s">
        <v>36</v>
      </c>
      <c r="M21" s="272">
        <v>7.9249620290838987</v>
      </c>
      <c r="N21" s="272">
        <v>16.376158579124343</v>
      </c>
      <c r="O21" s="273">
        <v>9.9251499615587786</v>
      </c>
      <c r="P21" s="274"/>
      <c r="Q21" s="272">
        <v>11.583389111073542</v>
      </c>
      <c r="R21" s="272">
        <v>11.956155972377724</v>
      </c>
      <c r="S21" s="273">
        <v>11.801165188928465</v>
      </c>
      <c r="T21" s="273">
        <v>10.249351855643306</v>
      </c>
    </row>
    <row r="22" spans="2:20" ht="14.25" customHeight="1" x14ac:dyDescent="0.25">
      <c r="B22" s="267" t="s">
        <v>37</v>
      </c>
      <c r="C22" s="268">
        <v>2785.6270000000004</v>
      </c>
      <c r="D22" s="268">
        <v>880.41800000000069</v>
      </c>
      <c r="E22" s="269">
        <v>3666.0450000000001</v>
      </c>
      <c r="F22" s="269"/>
      <c r="G22" s="268">
        <v>259.81099999999975</v>
      </c>
      <c r="H22" s="268">
        <v>408.52000000000049</v>
      </c>
      <c r="I22" s="269">
        <v>668.33100000000013</v>
      </c>
      <c r="J22" s="269">
        <v>4334.376000000002</v>
      </c>
      <c r="K22" s="593">
        <f>C22+D22</f>
        <v>3666.045000000001</v>
      </c>
      <c r="L22" s="271" t="s">
        <v>37</v>
      </c>
      <c r="M22" s="272">
        <v>18.877046199184672</v>
      </c>
      <c r="N22" s="272">
        <v>19.242292312507335</v>
      </c>
      <c r="O22" s="273">
        <v>18.96349086579789</v>
      </c>
      <c r="P22" s="274"/>
      <c r="Q22" s="272">
        <v>15.471534296759815</v>
      </c>
      <c r="R22" s="272">
        <v>17.313500139433607</v>
      </c>
      <c r="S22" s="273">
        <v>16.547638796384081</v>
      </c>
      <c r="T22" s="273">
        <v>18.545997550548929</v>
      </c>
    </row>
    <row r="23" spans="2:20" ht="14.25" customHeight="1" x14ac:dyDescent="0.25">
      <c r="B23" s="267"/>
      <c r="C23" s="269"/>
      <c r="D23" s="269"/>
      <c r="E23" s="269"/>
      <c r="F23" s="269"/>
      <c r="G23" s="269"/>
      <c r="H23" s="269"/>
      <c r="I23" s="269"/>
      <c r="J23" s="269"/>
      <c r="L23" s="271"/>
      <c r="M23" s="272"/>
      <c r="N23" s="272"/>
      <c r="O23" s="273"/>
      <c r="P23" s="274"/>
      <c r="Q23" s="272"/>
      <c r="R23" s="272"/>
      <c r="S23" s="273"/>
      <c r="T23" s="273"/>
    </row>
    <row r="24" spans="2:20" ht="14.25" customHeight="1" x14ac:dyDescent="0.25">
      <c r="B24" s="267" t="s">
        <v>38</v>
      </c>
      <c r="C24" s="268">
        <v>3955.0889999999999</v>
      </c>
      <c r="D24" s="268">
        <v>1629.6980000000012</v>
      </c>
      <c r="E24" s="269">
        <v>5584.787000000003</v>
      </c>
      <c r="F24" s="269"/>
      <c r="G24" s="268">
        <v>454.32899999999972</v>
      </c>
      <c r="H24" s="268">
        <v>690.63100000000043</v>
      </c>
      <c r="I24" s="269">
        <v>1144.9600000000003</v>
      </c>
      <c r="J24" s="269">
        <v>6729.7469999999958</v>
      </c>
      <c r="L24" s="271" t="s">
        <v>38</v>
      </c>
      <c r="M24" s="272">
        <v>26.802008228268569</v>
      </c>
      <c r="N24" s="272">
        <v>35.618450891631682</v>
      </c>
      <c r="O24" s="273">
        <v>28.888640827356667</v>
      </c>
      <c r="P24" s="272"/>
      <c r="Q24" s="272">
        <v>27.054923407833357</v>
      </c>
      <c r="R24" s="272">
        <v>29.269656111811329</v>
      </c>
      <c r="S24" s="273">
        <v>28.348803985312546</v>
      </c>
      <c r="T24" s="273">
        <v>28.795349406192237</v>
      </c>
    </row>
    <row r="25" spans="2:20" ht="14.25" customHeight="1" x14ac:dyDescent="0.25">
      <c r="B25" s="267" t="s">
        <v>39</v>
      </c>
      <c r="C25" s="268">
        <v>4322.7529999999915</v>
      </c>
      <c r="D25" s="268">
        <v>758.97599999999989</v>
      </c>
      <c r="E25" s="269">
        <v>5081.7289999999948</v>
      </c>
      <c r="F25" s="269"/>
      <c r="G25" s="268">
        <v>296.67300000000034</v>
      </c>
      <c r="H25" s="268">
        <v>412.26400000000012</v>
      </c>
      <c r="I25" s="269">
        <v>708.93700000000001</v>
      </c>
      <c r="J25" s="269">
        <v>5790.6660000000056</v>
      </c>
      <c r="L25" s="271" t="s">
        <v>39</v>
      </c>
      <c r="M25" s="272">
        <v>29.293515638907859</v>
      </c>
      <c r="N25" s="272">
        <v>16.588072995074558</v>
      </c>
      <c r="O25" s="273">
        <v>26.286453514334973</v>
      </c>
      <c r="P25" s="274"/>
      <c r="Q25" s="272">
        <v>17.666636495077707</v>
      </c>
      <c r="R25" s="272">
        <v>17.472174731918756</v>
      </c>
      <c r="S25" s="273">
        <v>17.553028971261455</v>
      </c>
      <c r="T25" s="273">
        <v>24.777194560888816</v>
      </c>
    </row>
    <row r="26" spans="2:20" ht="14.25" customHeight="1" x14ac:dyDescent="0.25">
      <c r="B26" s="267" t="s">
        <v>40</v>
      </c>
      <c r="C26" s="268">
        <v>3718.5499999999993</v>
      </c>
      <c r="D26" s="268">
        <v>305.36100000000005</v>
      </c>
      <c r="E26" s="269">
        <v>4023.9109999999978</v>
      </c>
      <c r="F26" s="269"/>
      <c r="G26" s="268">
        <v>5.024</v>
      </c>
      <c r="H26" s="268">
        <v>14.983999999999998</v>
      </c>
      <c r="I26" s="269">
        <v>20.008000000000003</v>
      </c>
      <c r="J26" s="269">
        <v>4043.9189999999971</v>
      </c>
      <c r="L26" s="271" t="s">
        <v>40</v>
      </c>
      <c r="M26" s="272">
        <v>25.199080904937432</v>
      </c>
      <c r="N26" s="272">
        <v>6.6739271832692513</v>
      </c>
      <c r="O26" s="273">
        <v>20.814637979971227</v>
      </c>
      <c r="P26" s="274"/>
      <c r="Q26" s="272">
        <v>0.29917512463645257</v>
      </c>
      <c r="R26" s="272">
        <v>0.63503741821519843</v>
      </c>
      <c r="S26" s="273">
        <v>0.4953909919456867</v>
      </c>
      <c r="T26" s="273">
        <v>17.303185480128672</v>
      </c>
    </row>
    <row r="27" spans="2:20" ht="14.25" customHeight="1" x14ac:dyDescent="0.25">
      <c r="B27" s="267" t="s">
        <v>41</v>
      </c>
      <c r="C27" s="268">
        <v>1556.3159999999998</v>
      </c>
      <c r="D27" s="268">
        <v>170.10600000000005</v>
      </c>
      <c r="E27" s="269">
        <v>1726.4219999999993</v>
      </c>
      <c r="F27" s="269"/>
      <c r="G27" s="268">
        <v>166.98200000000008</v>
      </c>
      <c r="H27" s="268">
        <v>253.75600000000009</v>
      </c>
      <c r="I27" s="269">
        <v>420.73800000000017</v>
      </c>
      <c r="J27" s="269">
        <v>2147.1599999999976</v>
      </c>
      <c r="L27" s="271" t="s">
        <v>41</v>
      </c>
      <c r="M27" s="272">
        <v>10.546512161366287</v>
      </c>
      <c r="N27" s="272">
        <v>3.7178128753743911</v>
      </c>
      <c r="O27" s="273">
        <v>8.9303289587314172</v>
      </c>
      <c r="P27" s="274"/>
      <c r="Q27" s="272">
        <v>9.9436426476998712</v>
      </c>
      <c r="R27" s="272">
        <v>10.754441744301651</v>
      </c>
      <c r="S27" s="273">
        <v>10.417323828930646</v>
      </c>
      <c r="T27" s="273">
        <v>9.1873026476329169</v>
      </c>
    </row>
    <row r="28" spans="2:20" ht="14.25" customHeight="1" x14ac:dyDescent="0.25">
      <c r="B28" s="267" t="s">
        <v>42</v>
      </c>
      <c r="C28" s="268">
        <v>229.61300000000003</v>
      </c>
      <c r="D28" s="268">
        <v>516.70299999999986</v>
      </c>
      <c r="E28" s="269">
        <v>746.3160000000006</v>
      </c>
      <c r="F28" s="269"/>
      <c r="G28" s="268">
        <v>23.189999999999994</v>
      </c>
      <c r="H28" s="268">
        <v>93.117000000000004</v>
      </c>
      <c r="I28" s="269">
        <v>116.307</v>
      </c>
      <c r="J28" s="269">
        <v>862.62300000000062</v>
      </c>
      <c r="L28" s="271" t="s">
        <v>42</v>
      </c>
      <c r="M28" s="272">
        <v>1.5559926755927445</v>
      </c>
      <c r="N28" s="272">
        <v>11.292988290504585</v>
      </c>
      <c r="O28" s="273">
        <v>3.8604972522156249</v>
      </c>
      <c r="P28" s="274"/>
      <c r="Q28" s="272">
        <v>1.3809456887578291</v>
      </c>
      <c r="R28" s="272">
        <v>3.9463947725536999</v>
      </c>
      <c r="S28" s="273">
        <v>2.8797201169645628</v>
      </c>
      <c r="T28" s="273">
        <v>3.6910051285461098</v>
      </c>
    </row>
    <row r="29" spans="2:20" ht="14.25" customHeight="1" x14ac:dyDescent="0.25">
      <c r="B29" s="267" t="s">
        <v>43</v>
      </c>
      <c r="C29" s="268">
        <v>883.46999999999991</v>
      </c>
      <c r="D29" s="268">
        <v>995.476</v>
      </c>
      <c r="E29" s="269">
        <v>1878.9460000000008</v>
      </c>
      <c r="F29" s="269"/>
      <c r="G29" s="268">
        <v>593.62599999999998</v>
      </c>
      <c r="H29" s="268">
        <v>808.71100000000001</v>
      </c>
      <c r="I29" s="269">
        <v>1402.3369999999993</v>
      </c>
      <c r="J29" s="269">
        <v>3281.2830000000031</v>
      </c>
      <c r="L29" s="271" t="s">
        <v>43</v>
      </c>
      <c r="M29" s="272">
        <v>5.9869121047411156</v>
      </c>
      <c r="N29" s="272">
        <v>21.756983821418391</v>
      </c>
      <c r="O29" s="273">
        <v>9.7192956737649165</v>
      </c>
      <c r="P29" s="274"/>
      <c r="Q29" s="272">
        <v>35.349946763025237</v>
      </c>
      <c r="R29" s="272">
        <v>34.274008644035732</v>
      </c>
      <c r="S29" s="273">
        <v>34.72136732667623</v>
      </c>
      <c r="T29" s="273">
        <v>14.040006330936187</v>
      </c>
    </row>
    <row r="30" spans="2:20" ht="14.25" customHeight="1" x14ac:dyDescent="0.25">
      <c r="B30" s="543" t="s">
        <v>44</v>
      </c>
      <c r="C30" s="544">
        <v>90.89800000000001</v>
      </c>
      <c r="D30" s="544">
        <v>199.11199999999999</v>
      </c>
      <c r="E30" s="545">
        <v>290.01</v>
      </c>
      <c r="F30" s="545"/>
      <c r="G30" s="544">
        <v>139.46</v>
      </c>
      <c r="H30" s="544">
        <v>86.082999999999942</v>
      </c>
      <c r="I30" s="545">
        <v>225.54299999999998</v>
      </c>
      <c r="J30" s="545">
        <v>515.55299999999966</v>
      </c>
      <c r="L30" s="286" t="s">
        <v>44</v>
      </c>
      <c r="M30" s="287">
        <v>0.61597828618601425</v>
      </c>
      <c r="N30" s="287">
        <v>4.3517639427271559</v>
      </c>
      <c r="O30" s="288">
        <v>1.5001457936250226</v>
      </c>
      <c r="P30" s="289"/>
      <c r="Q30" s="287">
        <v>8.3047298729696823</v>
      </c>
      <c r="R30" s="287">
        <v>3.6482865771635673</v>
      </c>
      <c r="S30" s="288">
        <v>5.5843647789087356</v>
      </c>
      <c r="T30" s="288">
        <v>2.2059564456747962</v>
      </c>
    </row>
    <row r="31" spans="2:20" ht="14.25" customHeight="1" x14ac:dyDescent="0.25">
      <c r="B31" s="267"/>
      <c r="C31" s="269"/>
      <c r="D31" s="269"/>
      <c r="E31" s="269"/>
      <c r="F31" s="269"/>
      <c r="G31" s="269"/>
      <c r="H31" s="269"/>
      <c r="I31" s="290"/>
      <c r="J31" s="290"/>
      <c r="L31" s="271"/>
      <c r="M31" s="272"/>
      <c r="N31" s="272"/>
      <c r="O31" s="272"/>
      <c r="P31" s="272"/>
      <c r="Q31" s="272"/>
      <c r="R31" s="272"/>
      <c r="S31" s="272"/>
      <c r="T31" s="272"/>
    </row>
    <row r="32" spans="2:20" ht="14.25" customHeight="1" x14ac:dyDescent="0.25">
      <c r="B32" s="264" t="s">
        <v>45</v>
      </c>
      <c r="C32" s="269"/>
      <c r="D32" s="269"/>
      <c r="E32" s="269"/>
      <c r="F32" s="269"/>
      <c r="G32" s="269"/>
      <c r="H32" s="269"/>
      <c r="I32" s="270"/>
      <c r="J32" s="291"/>
      <c r="L32" s="282" t="s">
        <v>45</v>
      </c>
      <c r="M32" s="283"/>
      <c r="N32" s="283"/>
      <c r="O32" s="274"/>
      <c r="P32" s="274"/>
      <c r="Q32" s="283"/>
      <c r="R32" s="283"/>
      <c r="S32" s="274"/>
      <c r="T32" s="280"/>
    </row>
    <row r="33" spans="2:20" ht="14.25" customHeight="1" x14ac:dyDescent="0.25">
      <c r="B33" s="267" t="s">
        <v>94</v>
      </c>
      <c r="C33" s="268">
        <v>514.56300000000022</v>
      </c>
      <c r="D33" s="268">
        <v>675.24200000000019</v>
      </c>
      <c r="E33" s="269">
        <v>1189.8049999999996</v>
      </c>
      <c r="F33" s="270"/>
      <c r="G33" s="268">
        <v>376.99899999999997</v>
      </c>
      <c r="H33" s="268">
        <v>546.06899999999962</v>
      </c>
      <c r="I33" s="269">
        <v>923.06800000000055</v>
      </c>
      <c r="J33" s="269">
        <v>2112.8729999999996</v>
      </c>
      <c r="L33" s="271" t="s">
        <v>46</v>
      </c>
      <c r="M33" s="272">
        <v>3.4869813953523088</v>
      </c>
      <c r="N33" s="272">
        <v>14.757994436372348</v>
      </c>
      <c r="O33" s="273">
        <v>6.1545497258164188</v>
      </c>
      <c r="P33" s="274"/>
      <c r="Q33" s="272">
        <v>22.44998463630931</v>
      </c>
      <c r="R33" s="272">
        <v>23.142969028787704</v>
      </c>
      <c r="S33" s="273">
        <v>22.854836672996868</v>
      </c>
      <c r="T33" s="273">
        <v>9.040594882082436</v>
      </c>
    </row>
    <row r="34" spans="2:20" ht="14.25" customHeight="1" x14ac:dyDescent="0.25">
      <c r="B34" s="267" t="s">
        <v>95</v>
      </c>
      <c r="C34" s="268">
        <v>2253.2959999999971</v>
      </c>
      <c r="D34" s="268">
        <v>1471.3859999999995</v>
      </c>
      <c r="E34" s="269">
        <v>3724.6819999999998</v>
      </c>
      <c r="F34" s="270"/>
      <c r="G34" s="268">
        <v>562.59100000000058</v>
      </c>
      <c r="H34" s="268">
        <v>800.87899999999945</v>
      </c>
      <c r="I34" s="269">
        <v>1363.4699999999987</v>
      </c>
      <c r="J34" s="269">
        <v>5088.1519999999946</v>
      </c>
      <c r="L34" s="271" t="s">
        <v>47</v>
      </c>
      <c r="M34" s="272">
        <v>15.269658390171392</v>
      </c>
      <c r="N34" s="272">
        <v>32.15840602592278</v>
      </c>
      <c r="O34" s="273">
        <v>19.266804713254153</v>
      </c>
      <c r="P34" s="274"/>
      <c r="Q34" s="272">
        <v>33.50183768796709</v>
      </c>
      <c r="R34" s="272">
        <v>33.942080383260119</v>
      </c>
      <c r="S34" s="273">
        <v>33.759034175738933</v>
      </c>
      <c r="T34" s="273">
        <v>21.771266389630362</v>
      </c>
    </row>
    <row r="35" spans="2:20" ht="14.25" customHeight="1" x14ac:dyDescent="0.25">
      <c r="B35" s="267" t="s">
        <v>96</v>
      </c>
      <c r="C35" s="268">
        <v>4251.4430000000048</v>
      </c>
      <c r="D35" s="268">
        <v>1412.8499999999981</v>
      </c>
      <c r="E35" s="269">
        <v>5664.2929999999951</v>
      </c>
      <c r="F35" s="270"/>
      <c r="G35" s="268">
        <v>577.97700000000066</v>
      </c>
      <c r="H35" s="268">
        <v>745.8289999999995</v>
      </c>
      <c r="I35" s="269">
        <v>1323.8059999999975</v>
      </c>
      <c r="J35" s="269">
        <v>6988.0989999999865</v>
      </c>
      <c r="L35" s="271" t="s">
        <v>48</v>
      </c>
      <c r="M35" s="272">
        <v>28.810277156345897</v>
      </c>
      <c r="N35" s="272">
        <v>30.879051420718255</v>
      </c>
      <c r="O35" s="273">
        <v>29.299904547462685</v>
      </c>
      <c r="P35" s="274"/>
      <c r="Q35" s="272">
        <v>34.418061507166236</v>
      </c>
      <c r="R35" s="272">
        <v>31.609004444075207</v>
      </c>
      <c r="S35" s="273">
        <v>32.776967587147659</v>
      </c>
      <c r="T35" s="273">
        <v>29.900790087660393</v>
      </c>
    </row>
    <row r="36" spans="2:20" ht="14.25" customHeight="1" x14ac:dyDescent="0.25">
      <c r="B36" s="267" t="s">
        <v>97</v>
      </c>
      <c r="C36" s="268">
        <v>2872.5389999999989</v>
      </c>
      <c r="D36" s="268">
        <v>539.03100000000006</v>
      </c>
      <c r="E36" s="269">
        <v>3411.5700000000011</v>
      </c>
      <c r="F36" s="270"/>
      <c r="G36" s="268">
        <v>126.30199999999996</v>
      </c>
      <c r="H36" s="268">
        <v>185.68999999999991</v>
      </c>
      <c r="I36" s="269">
        <v>311.99200000000013</v>
      </c>
      <c r="J36" s="269">
        <v>3723.5619999999981</v>
      </c>
      <c r="L36" s="271" t="s">
        <v>49</v>
      </c>
      <c r="M36" s="272">
        <v>19.466013006034085</v>
      </c>
      <c r="N36" s="272">
        <v>11.780985926574802</v>
      </c>
      <c r="O36" s="273">
        <v>17.647158322669288</v>
      </c>
      <c r="P36" s="274"/>
      <c r="Q36" s="272">
        <v>7.5211816464636208</v>
      </c>
      <c r="R36" s="272">
        <v>7.8697342624386106</v>
      </c>
      <c r="S36" s="273">
        <v>7.7248113933985758</v>
      </c>
      <c r="T36" s="273">
        <v>15.932436810123765</v>
      </c>
    </row>
    <row r="37" spans="2:20" ht="14.25" customHeight="1" x14ac:dyDescent="0.25">
      <c r="B37" s="543" t="s">
        <v>160</v>
      </c>
      <c r="C37" s="544">
        <v>4864.8479999999945</v>
      </c>
      <c r="D37" s="544">
        <v>476.92300000000006</v>
      </c>
      <c r="E37" s="545">
        <v>5341.7710000000061</v>
      </c>
      <c r="F37" s="546"/>
      <c r="G37" s="544">
        <v>35.414999999999999</v>
      </c>
      <c r="H37" s="544">
        <v>81.078999999999994</v>
      </c>
      <c r="I37" s="545">
        <v>116.49400000000001</v>
      </c>
      <c r="J37" s="545">
        <v>5458.2650000000076</v>
      </c>
      <c r="L37" s="286" t="s">
        <v>161</v>
      </c>
      <c r="M37" s="287">
        <v>32.967070052096368</v>
      </c>
      <c r="N37" s="287">
        <v>10.423562190411747</v>
      </c>
      <c r="O37" s="288">
        <v>27.631582690797359</v>
      </c>
      <c r="P37" s="289"/>
      <c r="Q37" s="287">
        <v>2.1089345220939428</v>
      </c>
      <c r="R37" s="287">
        <v>3.4362118814382061</v>
      </c>
      <c r="S37" s="288">
        <v>2.8843501707177537</v>
      </c>
      <c r="T37" s="288">
        <v>23.354911830502715</v>
      </c>
    </row>
    <row r="38" spans="2:20" ht="14.25" customHeight="1" x14ac:dyDescent="0.25">
      <c r="B38" s="267"/>
      <c r="C38" s="268"/>
      <c r="D38" s="268"/>
      <c r="E38" s="269"/>
      <c r="F38" s="270"/>
      <c r="G38" s="268"/>
      <c r="H38" s="268"/>
      <c r="I38" s="269"/>
      <c r="J38" s="269"/>
      <c r="L38" s="271"/>
      <c r="M38" s="272"/>
      <c r="N38" s="272"/>
      <c r="O38" s="273"/>
      <c r="P38" s="274"/>
      <c r="Q38" s="272"/>
      <c r="R38" s="272"/>
      <c r="S38" s="273"/>
      <c r="T38" s="280"/>
    </row>
    <row r="39" spans="2:20" ht="14.25" customHeight="1" x14ac:dyDescent="0.25">
      <c r="B39" s="548" t="s">
        <v>98</v>
      </c>
      <c r="C39" s="549">
        <v>106.31682582048036</v>
      </c>
      <c r="D39" s="549">
        <v>77.113074959916247</v>
      </c>
      <c r="E39" s="550">
        <v>99.405024668012203</v>
      </c>
      <c r="F39" s="551"/>
      <c r="G39" s="549">
        <v>67.175423698433562</v>
      </c>
      <c r="H39" s="549">
        <v>66.898458012685353</v>
      </c>
      <c r="I39" s="550">
        <v>67.013616126452447</v>
      </c>
      <c r="J39" s="550">
        <v>93.807332363582475</v>
      </c>
      <c r="L39" s="282"/>
      <c r="M39" s="283"/>
      <c r="N39" s="283"/>
      <c r="O39" s="274"/>
      <c r="P39" s="274"/>
      <c r="Q39" s="283"/>
      <c r="R39" s="283"/>
      <c r="S39" s="274"/>
      <c r="T39" s="280"/>
    </row>
    <row r="40" spans="2:20" ht="14.25" customHeight="1" x14ac:dyDescent="0.25">
      <c r="B40" s="267"/>
      <c r="C40" s="268"/>
      <c r="D40" s="268"/>
      <c r="E40" s="269"/>
      <c r="F40" s="270"/>
      <c r="G40" s="268"/>
      <c r="H40" s="268"/>
      <c r="I40" s="269"/>
      <c r="J40" s="291"/>
      <c r="L40" s="271"/>
      <c r="M40" s="272"/>
      <c r="N40" s="272"/>
      <c r="O40" s="273"/>
      <c r="P40" s="274"/>
      <c r="Q40" s="272"/>
      <c r="R40" s="272"/>
      <c r="S40" s="272"/>
      <c r="T40" s="273"/>
    </row>
    <row r="41" spans="2:20" ht="14.25" customHeight="1" x14ac:dyDescent="0.25">
      <c r="B41" s="264" t="s">
        <v>50</v>
      </c>
      <c r="C41" s="281"/>
      <c r="D41" s="281"/>
      <c r="E41" s="270"/>
      <c r="F41" s="270"/>
      <c r="G41" s="281"/>
      <c r="H41" s="281"/>
      <c r="I41" s="270"/>
      <c r="J41" s="291"/>
      <c r="L41" s="282" t="s">
        <v>50</v>
      </c>
      <c r="M41" s="283"/>
      <c r="N41" s="283"/>
      <c r="O41" s="274"/>
      <c r="P41" s="274"/>
      <c r="Q41" s="283"/>
      <c r="R41" s="283"/>
      <c r="S41" s="274"/>
      <c r="T41" s="280"/>
    </row>
    <row r="42" spans="2:20" ht="14.25" customHeight="1" x14ac:dyDescent="0.25">
      <c r="B42" s="267" t="s">
        <v>51</v>
      </c>
      <c r="C42" s="268">
        <v>304.209</v>
      </c>
      <c r="D42" s="268">
        <v>306.13699999999994</v>
      </c>
      <c r="E42" s="269">
        <v>610.34600000000023</v>
      </c>
      <c r="F42" s="270"/>
      <c r="G42" s="268">
        <v>65.50800000000001</v>
      </c>
      <c r="H42" s="268">
        <v>86.402000000000029</v>
      </c>
      <c r="I42" s="269">
        <v>151.90999999999994</v>
      </c>
      <c r="J42" s="269">
        <v>762.25600000000009</v>
      </c>
      <c r="L42" s="271" t="s">
        <v>51</v>
      </c>
      <c r="M42" s="272">
        <v>2.0614990259671413</v>
      </c>
      <c r="N42" s="272">
        <v>6.6908873304203826</v>
      </c>
      <c r="O42" s="273">
        <v>3.1571600446738337</v>
      </c>
      <c r="P42" s="274"/>
      <c r="Q42" s="272">
        <v>3.9009482612827906</v>
      </c>
      <c r="R42" s="272">
        <v>3.6618061271108915</v>
      </c>
      <c r="S42" s="273">
        <v>3.7612377842097771</v>
      </c>
      <c r="T42" s="273">
        <v>3.2615531990974529</v>
      </c>
    </row>
    <row r="43" spans="2:20" ht="14.25" customHeight="1" x14ac:dyDescent="0.25">
      <c r="B43" s="267" t="s">
        <v>52</v>
      </c>
      <c r="C43" s="268">
        <v>1908.674999999999</v>
      </c>
      <c r="D43" s="268">
        <v>1425.5939999999996</v>
      </c>
      <c r="E43" s="269">
        <v>3334.2689999999975</v>
      </c>
      <c r="F43" s="270"/>
      <c r="G43" s="268">
        <v>468.30299999999966</v>
      </c>
      <c r="H43" s="268">
        <v>523.73600000000044</v>
      </c>
      <c r="I43" s="269">
        <v>992.03899999999874</v>
      </c>
      <c r="J43" s="269">
        <v>4326.3080000000064</v>
      </c>
      <c r="L43" s="271" t="s">
        <v>52</v>
      </c>
      <c r="M43" s="272">
        <v>12.934303894322097</v>
      </c>
      <c r="N43" s="272">
        <v>31.157582497128121</v>
      </c>
      <c r="O43" s="273">
        <v>17.247300490204847</v>
      </c>
      <c r="P43" s="274"/>
      <c r="Q43" s="272">
        <v>27.88706377241731</v>
      </c>
      <c r="R43" s="272">
        <v>22.196473389372361</v>
      </c>
      <c r="S43" s="273">
        <v>24.562534199260615</v>
      </c>
      <c r="T43" s="273">
        <v>18.511476062741284</v>
      </c>
    </row>
    <row r="44" spans="2:20" ht="14.25" customHeight="1" x14ac:dyDescent="0.25">
      <c r="B44" s="267" t="s">
        <v>53</v>
      </c>
      <c r="C44" s="268">
        <v>9404.6650000000027</v>
      </c>
      <c r="D44" s="268">
        <v>2256.3339999999966</v>
      </c>
      <c r="E44" s="269">
        <v>11660.999000000007</v>
      </c>
      <c r="F44" s="270"/>
      <c r="G44" s="268">
        <v>1041.3930000000003</v>
      </c>
      <c r="H44" s="268">
        <v>1462.1640000000002</v>
      </c>
      <c r="I44" s="269">
        <v>2503.5570000000034</v>
      </c>
      <c r="J44" s="269">
        <v>14164.556000000037</v>
      </c>
      <c r="L44" s="271" t="s">
        <v>53</v>
      </c>
      <c r="M44" s="272">
        <v>63.731538965143272</v>
      </c>
      <c r="N44" s="272">
        <v>49.314119409926676</v>
      </c>
      <c r="O44" s="273">
        <v>60.319294504726059</v>
      </c>
      <c r="P44" s="274"/>
      <c r="Q44" s="272">
        <v>62.014108393815562</v>
      </c>
      <c r="R44" s="272">
        <v>61.968022661986623</v>
      </c>
      <c r="S44" s="273">
        <v>61.987184407365504</v>
      </c>
      <c r="T44" s="273">
        <v>60.607529406912022</v>
      </c>
    </row>
    <row r="45" spans="2:20" ht="14.25" customHeight="1" x14ac:dyDescent="0.25">
      <c r="B45" s="267" t="s">
        <v>54</v>
      </c>
      <c r="C45" s="268">
        <v>1964.5199999999998</v>
      </c>
      <c r="D45" s="268">
        <v>317.52499999999975</v>
      </c>
      <c r="E45" s="269">
        <v>2282.0449999999983</v>
      </c>
      <c r="F45" s="270"/>
      <c r="G45" s="268">
        <v>78.562999999999988</v>
      </c>
      <c r="H45" s="268">
        <v>226.35099999999997</v>
      </c>
      <c r="I45" s="269">
        <v>304.91400000000004</v>
      </c>
      <c r="J45" s="269">
        <v>2586.9590000000003</v>
      </c>
      <c r="L45" s="271" t="s">
        <v>54</v>
      </c>
      <c r="M45" s="272">
        <v>13.312742445137941</v>
      </c>
      <c r="N45" s="272">
        <v>6.9397818610351925</v>
      </c>
      <c r="O45" s="273">
        <v>11.804421253105108</v>
      </c>
      <c r="P45" s="274"/>
      <c r="Q45" s="272">
        <v>4.6783629213402911</v>
      </c>
      <c r="R45" s="272">
        <v>9.5929894988273077</v>
      </c>
      <c r="S45" s="273">
        <v>7.549562620858012</v>
      </c>
      <c r="T45" s="273">
        <v>11.069121663042267</v>
      </c>
    </row>
    <row r="46" spans="2:20" ht="14.25" customHeight="1" x14ac:dyDescent="0.25">
      <c r="B46" s="267" t="s">
        <v>55</v>
      </c>
      <c r="C46" s="268">
        <v>704.85400000000004</v>
      </c>
      <c r="D46" s="268">
        <v>142.31499999999997</v>
      </c>
      <c r="E46" s="269">
        <v>847.16899999999976</v>
      </c>
      <c r="F46" s="270"/>
      <c r="G46" s="268">
        <v>23.55</v>
      </c>
      <c r="H46" s="268">
        <v>55.134</v>
      </c>
      <c r="I46" s="269">
        <v>78.683999999999955</v>
      </c>
      <c r="J46" s="269">
        <v>925.85299999999995</v>
      </c>
      <c r="L46" s="271" t="s">
        <v>55</v>
      </c>
      <c r="M46" s="272">
        <v>4.7765050818649133</v>
      </c>
      <c r="N46" s="272">
        <v>3.1104166775945954</v>
      </c>
      <c r="O46" s="273">
        <v>4.3821834138116493</v>
      </c>
      <c r="P46" s="274"/>
      <c r="Q46" s="272">
        <v>1.4023833967333716</v>
      </c>
      <c r="R46" s="272">
        <v>2.336635946067589</v>
      </c>
      <c r="S46" s="273">
        <v>1.9481879653265883</v>
      </c>
      <c r="T46" s="273">
        <v>3.961554666731351</v>
      </c>
    </row>
    <row r="47" spans="2:20" ht="14.25" customHeight="1" x14ac:dyDescent="0.25">
      <c r="B47" s="543" t="s">
        <v>56</v>
      </c>
      <c r="C47" s="544">
        <v>469.76600000000013</v>
      </c>
      <c r="D47" s="544">
        <v>127.52699999999997</v>
      </c>
      <c r="E47" s="545">
        <v>597.29300000000023</v>
      </c>
      <c r="F47" s="546"/>
      <c r="G47" s="547" t="s">
        <v>18</v>
      </c>
      <c r="H47" s="544">
        <v>5.7590000000000003</v>
      </c>
      <c r="I47" s="545">
        <v>7.7259999999999991</v>
      </c>
      <c r="J47" s="545">
        <v>605.01900000000035</v>
      </c>
      <c r="L47" s="286" t="s">
        <v>56</v>
      </c>
      <c r="M47" s="287">
        <v>3.1834105875647349</v>
      </c>
      <c r="N47" s="287">
        <v>2.7872122238949228</v>
      </c>
      <c r="O47" s="288">
        <v>3.0896402934784009</v>
      </c>
      <c r="P47" s="289"/>
      <c r="Q47" s="292" t="s">
        <v>18</v>
      </c>
      <c r="R47" s="287">
        <v>0.24407237663516607</v>
      </c>
      <c r="S47" s="288">
        <v>0.19129302297942694</v>
      </c>
      <c r="T47" s="288">
        <v>2.5887650014755441</v>
      </c>
    </row>
    <row r="48" spans="2:20" ht="14.25" customHeight="1" x14ac:dyDescent="0.25">
      <c r="B48" s="34"/>
      <c r="C48" s="293"/>
      <c r="D48" s="293"/>
      <c r="E48" s="294"/>
      <c r="F48" s="293"/>
      <c r="G48" s="293"/>
      <c r="H48" s="293"/>
      <c r="I48" s="294"/>
      <c r="J48" s="291"/>
      <c r="L48" s="46"/>
      <c r="M48" s="295"/>
      <c r="N48" s="295"/>
      <c r="O48" s="296"/>
      <c r="P48" s="295"/>
      <c r="Q48" s="295"/>
      <c r="R48" s="295"/>
      <c r="S48" s="296"/>
      <c r="T48" s="280"/>
    </row>
    <row r="49" spans="1:20" ht="14.25" customHeight="1" x14ac:dyDescent="0.25">
      <c r="B49" s="297" t="s">
        <v>57</v>
      </c>
      <c r="C49" s="293"/>
      <c r="D49" s="293"/>
      <c r="E49" s="294"/>
      <c r="F49" s="293"/>
      <c r="G49" s="293"/>
      <c r="H49" s="293"/>
      <c r="I49" s="294"/>
      <c r="J49" s="291"/>
      <c r="L49" s="298" t="s">
        <v>57</v>
      </c>
      <c r="M49" s="295"/>
      <c r="N49" s="295"/>
      <c r="O49" s="296"/>
      <c r="P49" s="295"/>
      <c r="Q49" s="295"/>
      <c r="R49" s="295"/>
      <c r="S49" s="296"/>
      <c r="T49" s="280"/>
    </row>
    <row r="50" spans="1:20" s="299" customFormat="1" ht="14.25" customHeight="1" x14ac:dyDescent="0.25">
      <c r="B50" s="267" t="s">
        <v>58</v>
      </c>
      <c r="C50" s="268">
        <v>796.63400000000013</v>
      </c>
      <c r="D50" s="268">
        <v>512.49600000000009</v>
      </c>
      <c r="E50" s="269">
        <v>1309.1299999999987</v>
      </c>
      <c r="F50" s="270"/>
      <c r="G50" s="268">
        <v>491.72800000000058</v>
      </c>
      <c r="H50" s="268">
        <v>579.09999999999945</v>
      </c>
      <c r="I50" s="269">
        <v>1070.8279999999993</v>
      </c>
      <c r="J50" s="269">
        <v>2379.9580000000065</v>
      </c>
      <c r="L50" s="271" t="s">
        <v>58</v>
      </c>
      <c r="M50" s="272">
        <v>5.4067470282485441</v>
      </c>
      <c r="N50" s="272">
        <v>11.203849344760984</v>
      </c>
      <c r="O50" s="273">
        <v>6.7801211672230712</v>
      </c>
      <c r="P50" s="274"/>
      <c r="Q50" s="272">
        <v>29.309562765802159</v>
      </c>
      <c r="R50" s="272">
        <v>24.601662088460586</v>
      </c>
      <c r="S50" s="273">
        <v>26.56079666416224</v>
      </c>
      <c r="T50" s="273">
        <v>10.196920578468664</v>
      </c>
    </row>
    <row r="51" spans="1:20" s="300" customFormat="1" ht="14.25" customHeight="1" x14ac:dyDescent="0.25">
      <c r="B51" s="301" t="s">
        <v>59</v>
      </c>
      <c r="C51" s="268">
        <v>4858.5990000000002</v>
      </c>
      <c r="D51" s="268">
        <v>2241.0650000000001</v>
      </c>
      <c r="E51" s="269">
        <v>7099.6639999999961</v>
      </c>
      <c r="F51" s="268"/>
      <c r="G51" s="268">
        <v>969.62800000000016</v>
      </c>
      <c r="H51" s="268">
        <v>1225.5</v>
      </c>
      <c r="I51" s="269">
        <v>2195.1279999999992</v>
      </c>
      <c r="J51" s="269">
        <v>9294.7919999999922</v>
      </c>
      <c r="L51" s="302" t="s">
        <v>59</v>
      </c>
      <c r="M51" s="272">
        <v>32.975263050160223</v>
      </c>
      <c r="N51" s="272">
        <v>48.992684102542796</v>
      </c>
      <c r="O51" s="273">
        <v>36.769902275993701</v>
      </c>
      <c r="P51" s="274"/>
      <c r="Q51" s="272">
        <v>57.794904348499962</v>
      </c>
      <c r="R51" s="272">
        <v>52.062401812136891</v>
      </c>
      <c r="S51" s="273">
        <v>54.447911765296695</v>
      </c>
      <c r="T51" s="273">
        <v>39.823499329561933</v>
      </c>
    </row>
    <row r="52" spans="1:20" s="46" customFormat="1" ht="14.25" customHeight="1" x14ac:dyDescent="0.25">
      <c r="A52" s="86"/>
      <c r="B52" s="301" t="s">
        <v>60</v>
      </c>
      <c r="C52" s="268">
        <v>7135.165</v>
      </c>
      <c r="D52" s="268">
        <v>1522.9030000000007</v>
      </c>
      <c r="E52" s="269">
        <v>8658.0680000000011</v>
      </c>
      <c r="F52" s="268"/>
      <c r="G52" s="268">
        <v>205.23899999999998</v>
      </c>
      <c r="H52" s="268">
        <v>492.00599999999997</v>
      </c>
      <c r="I52" s="269">
        <v>697.245</v>
      </c>
      <c r="J52" s="269">
        <v>9355.3130000000001</v>
      </c>
      <c r="K52" s="86"/>
      <c r="L52" s="302" t="s">
        <v>60</v>
      </c>
      <c r="M52" s="272">
        <v>48.426293831060455</v>
      </c>
      <c r="N52" s="272">
        <v>33.292700389241162</v>
      </c>
      <c r="O52" s="273">
        <v>44.841039556084418</v>
      </c>
      <c r="P52" s="274"/>
      <c r="Q52" s="272">
        <v>12.233318730050886</v>
      </c>
      <c r="R52" s="272">
        <v>20.901684264367379</v>
      </c>
      <c r="S52" s="273">
        <v>17.294451275185008</v>
      </c>
      <c r="T52" s="273">
        <v>40.082801313180795</v>
      </c>
    </row>
    <row r="53" spans="1:20" ht="14.25" customHeight="1" x14ac:dyDescent="0.25">
      <c r="B53" s="543" t="s">
        <v>61</v>
      </c>
      <c r="C53" s="544">
        <v>1943.6739999999993</v>
      </c>
      <c r="D53" s="544">
        <v>297.82100000000003</v>
      </c>
      <c r="E53" s="545">
        <v>2241.4949999999994</v>
      </c>
      <c r="F53" s="546"/>
      <c r="G53" s="544">
        <v>11.11</v>
      </c>
      <c r="H53" s="544">
        <v>57.300000000000033</v>
      </c>
      <c r="I53" s="545">
        <v>68.410000000000025</v>
      </c>
      <c r="J53" s="545">
        <v>2309.9049999999997</v>
      </c>
      <c r="L53" s="286" t="s">
        <v>61</v>
      </c>
      <c r="M53" s="287">
        <v>13.191696090530852</v>
      </c>
      <c r="N53" s="287">
        <v>6.5107661634550533</v>
      </c>
      <c r="O53" s="288">
        <v>11.608937000698701</v>
      </c>
      <c r="P53" s="289"/>
      <c r="Q53" s="287">
        <v>0.66221415564714969</v>
      </c>
      <c r="R53" s="287">
        <v>2.4342518350350435</v>
      </c>
      <c r="S53" s="288">
        <v>1.6968402953558746</v>
      </c>
      <c r="T53" s="288">
        <v>9.8967787787883612</v>
      </c>
    </row>
    <row r="54" spans="1:20" ht="14.25" customHeight="1" x14ac:dyDescent="0.25">
      <c r="B54" s="267"/>
      <c r="C54" s="268"/>
      <c r="D54" s="268"/>
      <c r="E54" s="269"/>
      <c r="F54" s="268"/>
      <c r="G54" s="268"/>
      <c r="H54" s="268"/>
      <c r="I54" s="269"/>
      <c r="J54" s="291"/>
      <c r="L54" s="271"/>
      <c r="M54" s="272"/>
      <c r="N54" s="272"/>
      <c r="O54" s="273"/>
      <c r="P54" s="272"/>
      <c r="Q54" s="272"/>
      <c r="R54" s="272"/>
      <c r="S54" s="273"/>
      <c r="T54" s="280"/>
    </row>
    <row r="55" spans="1:20" ht="14.25" customHeight="1" x14ac:dyDescent="0.25">
      <c r="B55" s="264" t="s">
        <v>62</v>
      </c>
      <c r="C55" s="268"/>
      <c r="D55" s="268"/>
      <c r="E55" s="269"/>
      <c r="F55" s="268"/>
      <c r="G55" s="268"/>
      <c r="H55" s="268"/>
      <c r="I55" s="269"/>
      <c r="J55" s="291"/>
      <c r="L55" s="282" t="s">
        <v>62</v>
      </c>
      <c r="M55" s="272"/>
      <c r="N55" s="272"/>
      <c r="O55" s="273"/>
      <c r="P55" s="272"/>
      <c r="Q55" s="272"/>
      <c r="R55" s="272"/>
      <c r="S55" s="273"/>
      <c r="T55" s="280"/>
    </row>
    <row r="56" spans="1:20" ht="14.25" customHeight="1" x14ac:dyDescent="0.25">
      <c r="B56" s="267" t="s">
        <v>63</v>
      </c>
      <c r="C56" s="268">
        <v>14289.866999999986</v>
      </c>
      <c r="D56" s="268">
        <v>4119.4400000000051</v>
      </c>
      <c r="E56" s="269">
        <v>18409.307000000019</v>
      </c>
      <c r="F56" s="270"/>
      <c r="G56" s="268">
        <v>1632.2949999999969</v>
      </c>
      <c r="H56" s="268">
        <v>2260.8509999999983</v>
      </c>
      <c r="I56" s="269">
        <v>3893.1460000000075</v>
      </c>
      <c r="J56" s="269">
        <v>22302.453000000081</v>
      </c>
      <c r="L56" s="271" t="s">
        <v>63</v>
      </c>
      <c r="M56" s="272">
        <v>96.836539687188619</v>
      </c>
      <c r="N56" s="272">
        <v>90.033902809614574</v>
      </c>
      <c r="O56" s="273">
        <v>95.226524808115983</v>
      </c>
      <c r="P56" s="274"/>
      <c r="Q56" s="272">
        <v>97.201843166492324</v>
      </c>
      <c r="R56" s="272">
        <v>95.817203818022463</v>
      </c>
      <c r="S56" s="273">
        <v>96.39291577016121</v>
      </c>
      <c r="T56" s="273">
        <v>95.428093619296973</v>
      </c>
    </row>
    <row r="57" spans="1:20" ht="14.25" customHeight="1" x14ac:dyDescent="0.25">
      <c r="B57" s="543" t="s">
        <v>64</v>
      </c>
      <c r="C57" s="544">
        <v>466.822</v>
      </c>
      <c r="D57" s="544">
        <v>455.99199999999979</v>
      </c>
      <c r="E57" s="545">
        <v>922.81400000000065</v>
      </c>
      <c r="F57" s="546"/>
      <c r="G57" s="544">
        <v>46.988999999999983</v>
      </c>
      <c r="H57" s="544">
        <v>98.694999999999979</v>
      </c>
      <c r="I57" s="545">
        <v>145.684</v>
      </c>
      <c r="J57" s="545">
        <v>1068.498000000001</v>
      </c>
      <c r="L57" s="286" t="s">
        <v>64</v>
      </c>
      <c r="M57" s="287">
        <v>3.1634603128113654</v>
      </c>
      <c r="N57" s="287">
        <v>9.9660971903855131</v>
      </c>
      <c r="O57" s="288">
        <v>4.773475191884013</v>
      </c>
      <c r="P57" s="289"/>
      <c r="Q57" s="287">
        <v>2.7981568335076163</v>
      </c>
      <c r="R57" s="287">
        <v>4.182796181977376</v>
      </c>
      <c r="S57" s="288">
        <v>3.6070842298388346</v>
      </c>
      <c r="T57" s="288">
        <v>4.5719063807031137</v>
      </c>
    </row>
    <row r="58" spans="1:20" ht="14.25" customHeight="1" x14ac:dyDescent="0.25">
      <c r="B58" s="299"/>
      <c r="C58" s="268"/>
      <c r="D58" s="268"/>
      <c r="E58" s="269"/>
      <c r="F58" s="268"/>
      <c r="G58" s="268"/>
      <c r="H58" s="268"/>
      <c r="I58" s="269"/>
      <c r="J58" s="291"/>
      <c r="L58" s="299"/>
      <c r="M58" s="272"/>
      <c r="N58" s="272"/>
      <c r="O58" s="273"/>
      <c r="P58" s="272"/>
      <c r="Q58" s="272"/>
      <c r="R58" s="272"/>
      <c r="S58" s="273"/>
      <c r="T58" s="280"/>
    </row>
    <row r="59" spans="1:20" ht="14.25" customHeight="1" x14ac:dyDescent="0.25">
      <c r="B59" s="96" t="s">
        <v>0</v>
      </c>
      <c r="C59" s="303">
        <v>14756.688999999988</v>
      </c>
      <c r="D59" s="303">
        <v>4575.4320000000007</v>
      </c>
      <c r="E59" s="303">
        <v>19332.121000000021</v>
      </c>
      <c r="F59" s="303"/>
      <c r="G59" s="303">
        <v>1679.2839999999978</v>
      </c>
      <c r="H59" s="303">
        <v>2359.5460000000021</v>
      </c>
      <c r="I59" s="303">
        <v>4038.8300000000054</v>
      </c>
      <c r="J59" s="303">
        <v>23370.951000000063</v>
      </c>
      <c r="L59" s="96" t="s">
        <v>0</v>
      </c>
      <c r="M59" s="288">
        <v>63.141157584900796</v>
      </c>
      <c r="N59" s="288">
        <v>19.577431829795838</v>
      </c>
      <c r="O59" s="288">
        <v>82.718589414696766</v>
      </c>
      <c r="P59" s="288"/>
      <c r="Q59" s="288">
        <v>7.1853473142791611</v>
      </c>
      <c r="R59" s="288">
        <v>10.096063271023946</v>
      </c>
      <c r="S59" s="288">
        <v>17.281410585303075</v>
      </c>
      <c r="T59" s="288">
        <v>99.999999999999673</v>
      </c>
    </row>
    <row r="60" spans="1:20" ht="14.25" customHeight="1" x14ac:dyDescent="0.25">
      <c r="B60" s="97"/>
      <c r="C60" s="304"/>
      <c r="D60" s="304"/>
      <c r="E60" s="291"/>
      <c r="F60" s="291"/>
      <c r="G60" s="304"/>
      <c r="H60" s="304"/>
      <c r="I60" s="291"/>
      <c r="J60" s="291"/>
    </row>
    <row r="61" spans="1:20" ht="14.25" customHeight="1" x14ac:dyDescent="0.25">
      <c r="B61" s="98" t="s">
        <v>65</v>
      </c>
      <c r="C61" s="305">
        <v>4892</v>
      </c>
      <c r="D61" s="305">
        <v>2567</v>
      </c>
      <c r="E61" s="305">
        <v>7459</v>
      </c>
      <c r="F61" s="305"/>
      <c r="G61" s="305">
        <v>2090</v>
      </c>
      <c r="H61" s="305">
        <v>2748</v>
      </c>
      <c r="I61" s="305">
        <v>4838</v>
      </c>
      <c r="J61" s="305">
        <v>12297</v>
      </c>
      <c r="M61" s="306"/>
      <c r="N61" s="306"/>
      <c r="O61" s="306"/>
      <c r="P61" s="306"/>
      <c r="Q61" s="306"/>
      <c r="R61" s="306"/>
      <c r="S61" s="306"/>
      <c r="T61" s="306"/>
    </row>
    <row r="62" spans="1:20" ht="14.25" customHeight="1" x14ac:dyDescent="0.25">
      <c r="B62" s="307" t="s">
        <v>66</v>
      </c>
      <c r="C62" s="308"/>
      <c r="D62" s="308"/>
      <c r="E62" s="308"/>
      <c r="F62" s="308"/>
      <c r="G62" s="308"/>
      <c r="H62" s="308"/>
      <c r="I62" s="308"/>
      <c r="J62" s="308"/>
    </row>
    <row r="63" spans="1:20" ht="14.25" customHeight="1" x14ac:dyDescent="0.25">
      <c r="B63" s="309" t="s">
        <v>67</v>
      </c>
      <c r="C63" s="46"/>
      <c r="D63" s="46"/>
      <c r="E63" s="46"/>
      <c r="F63" s="46"/>
      <c r="G63" s="46"/>
      <c r="H63" s="46"/>
      <c r="I63" s="46"/>
      <c r="J63" s="46"/>
      <c r="K63" s="40" t="s">
        <v>23</v>
      </c>
      <c r="M63" s="18"/>
    </row>
    <row r="65" spans="3:9" x14ac:dyDescent="0.25">
      <c r="C65" s="588"/>
      <c r="D65" s="588"/>
      <c r="E65" s="588"/>
      <c r="F65" s="588"/>
      <c r="G65" s="588"/>
      <c r="H65" s="588"/>
      <c r="I65" s="588"/>
    </row>
  </sheetData>
  <mergeCells count="4">
    <mergeCell ref="C5:E5"/>
    <mergeCell ref="G5:I5"/>
    <mergeCell ref="M5:O5"/>
    <mergeCell ref="Q5:S5"/>
  </mergeCells>
  <pageMargins left="0.74803149606299213" right="0.74803149606299213" top="0.98425196850393704" bottom="0.98425196850393704" header="0.51181102362204722" footer="0.51181102362204722"/>
  <pageSetup paperSize="9" scale="5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99FF"/>
    <pageSetUpPr fitToPage="1"/>
  </sheetPr>
  <dimension ref="B1:Q42"/>
  <sheetViews>
    <sheetView workbookViewId="0"/>
  </sheetViews>
  <sheetFormatPr defaultColWidth="9.109375" defaultRowHeight="13.2" x14ac:dyDescent="0.25"/>
  <cols>
    <col min="1" max="1" width="9.109375" style="1"/>
    <col min="2" max="2" width="17.33203125" style="1" customWidth="1"/>
    <col min="3" max="10" width="8.33203125" style="1" customWidth="1"/>
    <col min="11" max="15" width="9.109375" style="1"/>
    <col min="16" max="16" width="22" style="1" customWidth="1"/>
    <col min="17" max="17" width="9.109375" style="1"/>
    <col min="18" max="18" width="15.44140625" style="1" customWidth="1"/>
    <col min="19" max="16384" width="9.109375" style="1"/>
  </cols>
  <sheetData>
    <row r="1" spans="2:15" ht="14.25" customHeight="1" x14ac:dyDescent="0.25">
      <c r="B1" s="88"/>
      <c r="C1" s="7"/>
      <c r="D1" s="7"/>
      <c r="E1" s="7"/>
      <c r="F1" s="7"/>
    </row>
    <row r="2" spans="2:15" ht="18.75" customHeight="1" x14ac:dyDescent="0.3">
      <c r="B2" s="85" t="s">
        <v>214</v>
      </c>
      <c r="C2" s="7"/>
      <c r="D2" s="7"/>
      <c r="E2" s="7"/>
      <c r="F2" s="7"/>
      <c r="K2" s="46"/>
    </row>
    <row r="3" spans="2:15" ht="14.25" customHeight="1" x14ac:dyDescent="0.25">
      <c r="B3" s="7"/>
      <c r="C3" s="7"/>
      <c r="D3" s="7"/>
      <c r="E3" s="7"/>
      <c r="F3" s="7"/>
      <c r="K3" s="46"/>
    </row>
    <row r="4" spans="2:15" ht="14.25" customHeight="1" x14ac:dyDescent="0.25">
      <c r="B4" s="5" t="s">
        <v>0</v>
      </c>
      <c r="C4" s="6"/>
      <c r="D4" s="6"/>
      <c r="E4" s="6"/>
      <c r="F4" s="6"/>
      <c r="G4" s="32"/>
      <c r="H4" s="32"/>
      <c r="K4" s="46"/>
    </row>
    <row r="5" spans="2:15" ht="14.25" customHeight="1" x14ac:dyDescent="0.25">
      <c r="B5" s="99"/>
      <c r="C5" s="100">
        <v>2006</v>
      </c>
      <c r="D5" s="100">
        <v>2007</v>
      </c>
      <c r="E5" s="101">
        <v>2008</v>
      </c>
      <c r="F5" s="101">
        <v>2009</v>
      </c>
      <c r="G5" s="91" t="s">
        <v>99</v>
      </c>
      <c r="H5" s="102">
        <v>2011</v>
      </c>
      <c r="I5" s="102">
        <v>2012</v>
      </c>
      <c r="J5" s="102">
        <v>2013</v>
      </c>
      <c r="K5" s="405">
        <v>2014</v>
      </c>
    </row>
    <row r="6" spans="2:15" ht="14.25" customHeight="1" x14ac:dyDescent="0.25">
      <c r="B6" s="11"/>
      <c r="C6" s="11"/>
      <c r="D6" s="11"/>
      <c r="E6" s="32"/>
      <c r="F6" s="32"/>
      <c r="G6" s="12"/>
      <c r="H6" s="12"/>
      <c r="J6" s="42"/>
      <c r="K6" s="52" t="s">
        <v>17</v>
      </c>
    </row>
    <row r="7" spans="2:15" ht="14.25" customHeight="1" x14ac:dyDescent="0.25">
      <c r="B7" s="35" t="s">
        <v>1</v>
      </c>
      <c r="C7" s="552">
        <v>5315.6840000000002</v>
      </c>
      <c r="D7" s="552">
        <v>5303.8909999999996</v>
      </c>
      <c r="E7" s="103">
        <v>4841.7339999999986</v>
      </c>
      <c r="F7" s="103">
        <v>4376.8939999999884</v>
      </c>
      <c r="G7" s="594">
        <v>3799.9630000000093</v>
      </c>
      <c r="H7" s="104">
        <v>3291.6930000000002</v>
      </c>
      <c r="I7" s="104">
        <v>3001.5749999999898</v>
      </c>
      <c r="J7" s="104">
        <v>2862.001999999999</v>
      </c>
      <c r="K7" s="406">
        <v>2748.1060000000025</v>
      </c>
      <c r="L7" s="106"/>
    </row>
    <row r="8" spans="2:15" ht="14.25" customHeight="1" x14ac:dyDescent="0.25">
      <c r="B8" s="35" t="s">
        <v>2</v>
      </c>
      <c r="C8" s="552">
        <v>1219.223</v>
      </c>
      <c r="D8" s="552">
        <v>1244.1880000000001</v>
      </c>
      <c r="E8" s="103">
        <v>1449.3719999999964</v>
      </c>
      <c r="F8" s="103">
        <v>1465.0310000000015</v>
      </c>
      <c r="G8" s="594">
        <v>1378.7259999999999</v>
      </c>
      <c r="H8" s="104">
        <v>1406.7070000000019</v>
      </c>
      <c r="I8" s="104">
        <v>1364.8789999999999</v>
      </c>
      <c r="J8" s="104">
        <v>1330.501</v>
      </c>
      <c r="K8" s="406">
        <v>1310.7230000000006</v>
      </c>
      <c r="L8" s="106"/>
    </row>
    <row r="9" spans="2:15" ht="14.25" customHeight="1" x14ac:dyDescent="0.25">
      <c r="B9" s="41" t="s">
        <v>88</v>
      </c>
      <c r="C9" s="553">
        <v>6534.9070000000002</v>
      </c>
      <c r="D9" s="553">
        <v>6548.0789999999997</v>
      </c>
      <c r="E9" s="105">
        <v>6291.1059999999952</v>
      </c>
      <c r="F9" s="105">
        <v>5841.9250000000065</v>
      </c>
      <c r="G9" s="105">
        <v>5178.6890000000039</v>
      </c>
      <c r="H9" s="105">
        <v>4698.3999999999996</v>
      </c>
      <c r="I9" s="105">
        <v>4366.4539999999897</v>
      </c>
      <c r="J9" s="105">
        <v>4192.5029999999988</v>
      </c>
      <c r="K9" s="407">
        <v>4058.8290000000034</v>
      </c>
      <c r="L9" s="106"/>
    </row>
    <row r="10" spans="2:15" ht="14.25" customHeight="1" x14ac:dyDescent="0.25">
      <c r="B10" s="41"/>
      <c r="C10" s="553"/>
      <c r="D10" s="553"/>
      <c r="E10" s="105"/>
      <c r="F10" s="105"/>
      <c r="G10" s="105"/>
      <c r="H10" s="105"/>
      <c r="I10" s="105"/>
      <c r="J10" s="105"/>
      <c r="K10" s="407"/>
    </row>
    <row r="11" spans="2:15" ht="14.25" customHeight="1" x14ac:dyDescent="0.25">
      <c r="B11" s="35" t="s">
        <v>4</v>
      </c>
      <c r="C11" s="552">
        <v>671.35900000000004</v>
      </c>
      <c r="D11" s="552">
        <v>651.16499999999996</v>
      </c>
      <c r="E11" s="103">
        <v>624.60199999999998</v>
      </c>
      <c r="F11" s="103">
        <v>491.065</v>
      </c>
      <c r="G11" s="594">
        <v>390.15900000000033</v>
      </c>
      <c r="H11" s="104">
        <v>333.96600000000029</v>
      </c>
      <c r="I11" s="104">
        <v>288.76899999999898</v>
      </c>
      <c r="J11" s="104">
        <v>265.72200000000015</v>
      </c>
      <c r="K11" s="406">
        <v>276.21100000000024</v>
      </c>
      <c r="O11" s="7"/>
    </row>
    <row r="12" spans="2:15" ht="14.25" customHeight="1" x14ac:dyDescent="0.25">
      <c r="B12" s="35" t="s">
        <v>5</v>
      </c>
      <c r="C12" s="552">
        <v>463.29599999999999</v>
      </c>
      <c r="D12" s="552">
        <v>490.86500000000001</v>
      </c>
      <c r="E12" s="103">
        <v>444.4</v>
      </c>
      <c r="F12" s="103">
        <v>388.52400000000034</v>
      </c>
      <c r="G12" s="594">
        <v>368.34300000000013</v>
      </c>
      <c r="H12" s="104">
        <v>331.78799999999978</v>
      </c>
      <c r="I12" s="104">
        <v>292.12200000000001</v>
      </c>
      <c r="J12" s="104">
        <v>327.22800000000007</v>
      </c>
      <c r="K12" s="406">
        <v>302.09299999999985</v>
      </c>
    </row>
    <row r="13" spans="2:15" ht="14.25" customHeight="1" x14ac:dyDescent="0.25">
      <c r="B13" s="41" t="s">
        <v>89</v>
      </c>
      <c r="C13" s="553">
        <v>1134.655</v>
      </c>
      <c r="D13" s="553">
        <v>1142.03</v>
      </c>
      <c r="E13" s="105">
        <v>1069.002</v>
      </c>
      <c r="F13" s="105">
        <v>879.58900000000028</v>
      </c>
      <c r="G13" s="105">
        <v>758.5019999999987</v>
      </c>
      <c r="H13" s="105">
        <v>665.75400000000036</v>
      </c>
      <c r="I13" s="105">
        <v>580.89099999999996</v>
      </c>
      <c r="J13" s="105">
        <v>592.95000000000027</v>
      </c>
      <c r="K13" s="407">
        <v>578.30400000000009</v>
      </c>
    </row>
    <row r="14" spans="2:15" ht="14.25" customHeight="1" x14ac:dyDescent="0.25">
      <c r="B14" s="11"/>
      <c r="C14" s="553"/>
      <c r="D14" s="553"/>
      <c r="E14" s="103"/>
      <c r="F14" s="7"/>
      <c r="G14" s="595"/>
      <c r="H14" s="7"/>
      <c r="K14" s="46"/>
      <c r="L14" s="106"/>
    </row>
    <row r="15" spans="2:15" ht="14.25" customHeight="1" x14ac:dyDescent="0.25">
      <c r="B15" s="19" t="s">
        <v>178</v>
      </c>
      <c r="C15" s="554">
        <v>7669.5619999999999</v>
      </c>
      <c r="D15" s="554">
        <v>7690.1090000000004</v>
      </c>
      <c r="E15" s="107">
        <v>7360.1079999999956</v>
      </c>
      <c r="F15" s="107">
        <v>6721.513999999991</v>
      </c>
      <c r="G15" s="108">
        <v>5937.1910000000098</v>
      </c>
      <c r="H15" s="108">
        <v>5364.1540000000023</v>
      </c>
      <c r="I15" s="108">
        <v>4947.3449999999903</v>
      </c>
      <c r="J15" s="108">
        <v>4785.4529999999986</v>
      </c>
      <c r="K15" s="408">
        <v>4637.1330000000034</v>
      </c>
      <c r="L15" s="106"/>
      <c r="M15" s="373"/>
      <c r="N15" s="53"/>
    </row>
    <row r="16" spans="2:15" ht="14.25" customHeight="1" x14ac:dyDescent="0.25">
      <c r="B16" s="11"/>
      <c r="C16" s="555"/>
      <c r="D16" s="555"/>
      <c r="G16" s="12"/>
      <c r="H16" s="12"/>
      <c r="J16" s="42"/>
      <c r="K16" s="52" t="s">
        <v>19</v>
      </c>
    </row>
    <row r="17" spans="2:17" ht="14.25" customHeight="1" x14ac:dyDescent="0.25">
      <c r="B17" s="35" t="s">
        <v>1</v>
      </c>
      <c r="C17" s="556">
        <v>34.423000000000002</v>
      </c>
      <c r="D17" s="556">
        <v>34.085999999999999</v>
      </c>
      <c r="E17" s="53">
        <v>32.262200956045291</v>
      </c>
      <c r="F17" s="53">
        <v>29.251701043984191</v>
      </c>
      <c r="G17" s="596">
        <v>25.571248753810099</v>
      </c>
      <c r="H17" s="53">
        <v>22.29406158001753</v>
      </c>
      <c r="I17" s="53">
        <v>20.304553247402499</v>
      </c>
      <c r="J17" s="14">
        <v>19.391718400464814</v>
      </c>
      <c r="K17" s="13">
        <v>18.622781844897624</v>
      </c>
    </row>
    <row r="18" spans="2:17" ht="14.25" customHeight="1" x14ac:dyDescent="0.25">
      <c r="B18" s="35" t="s">
        <v>2</v>
      </c>
      <c r="C18" s="556">
        <v>46.695</v>
      </c>
      <c r="D18" s="556">
        <v>45.441000000000003</v>
      </c>
      <c r="E18" s="53">
        <v>43.967048648018896</v>
      </c>
      <c r="F18" s="53">
        <v>40.834756248142966</v>
      </c>
      <c r="G18" s="596">
        <v>37.200297985307436</v>
      </c>
      <c r="H18" s="53">
        <v>35.020797774135289</v>
      </c>
      <c r="I18" s="53">
        <v>33.138523051403503</v>
      </c>
      <c r="J18" s="14">
        <v>29.82317481971052</v>
      </c>
      <c r="K18" s="13">
        <v>28.646978033986748</v>
      </c>
    </row>
    <row r="19" spans="2:17" ht="14.25" customHeight="1" x14ac:dyDescent="0.25">
      <c r="B19" s="41" t="s">
        <v>88</v>
      </c>
      <c r="C19" s="557">
        <v>36.198</v>
      </c>
      <c r="D19" s="559">
        <v>35.784999999999997</v>
      </c>
      <c r="E19" s="109">
        <v>34.370215342078993</v>
      </c>
      <c r="F19" s="109">
        <v>31.491879281807812</v>
      </c>
      <c r="G19" s="109">
        <v>27.892623700362041</v>
      </c>
      <c r="H19" s="109">
        <v>25.015889168067819</v>
      </c>
      <c r="I19" s="109">
        <v>23.101127128907802</v>
      </c>
      <c r="J19" s="17">
        <v>21.813018780722551</v>
      </c>
      <c r="K19" s="16">
        <v>20.995259651023282</v>
      </c>
    </row>
    <row r="20" spans="2:17" ht="14.25" customHeight="1" x14ac:dyDescent="0.25">
      <c r="B20" s="41"/>
      <c r="C20" s="557"/>
      <c r="D20" s="559"/>
      <c r="E20" s="109"/>
      <c r="F20" s="109"/>
      <c r="G20" s="109"/>
      <c r="H20" s="109"/>
      <c r="I20" s="109"/>
      <c r="J20" s="17"/>
      <c r="K20" s="16"/>
    </row>
    <row r="21" spans="2:17" ht="14.25" customHeight="1" x14ac:dyDescent="0.25">
      <c r="B21" s="35" t="s">
        <v>4</v>
      </c>
      <c r="C21" s="558">
        <v>32.183999999999997</v>
      </c>
      <c r="D21" s="556">
        <v>32.771000000000001</v>
      </c>
      <c r="E21" s="53">
        <v>31.481939777248147</v>
      </c>
      <c r="F21" s="53">
        <v>27.098653634546611</v>
      </c>
      <c r="G21" s="596">
        <v>21.657884920264912</v>
      </c>
      <c r="H21" s="53">
        <v>17.737015076935517</v>
      </c>
      <c r="I21" s="53">
        <v>16.268291116491898</v>
      </c>
      <c r="J21" s="14">
        <v>15.705055462566332</v>
      </c>
      <c r="K21" s="13">
        <v>16.448140993423422</v>
      </c>
    </row>
    <row r="22" spans="2:17" ht="14.25" customHeight="1" x14ac:dyDescent="0.25">
      <c r="B22" s="35" t="s">
        <v>5</v>
      </c>
      <c r="C22" s="558">
        <v>25.042999999999999</v>
      </c>
      <c r="D22" s="556">
        <v>25.78</v>
      </c>
      <c r="E22" s="53">
        <v>22.772809961823231</v>
      </c>
      <c r="F22" s="53">
        <v>19.702188253048707</v>
      </c>
      <c r="G22" s="596">
        <v>18.254746646459758</v>
      </c>
      <c r="H22" s="53">
        <v>15.878055188526425</v>
      </c>
      <c r="I22" s="53">
        <v>14.3074463645856</v>
      </c>
      <c r="J22" s="14">
        <v>13.974296668747844</v>
      </c>
      <c r="K22" s="13">
        <v>12.803013800112376</v>
      </c>
    </row>
    <row r="23" spans="2:17" ht="14.25" customHeight="1" x14ac:dyDescent="0.25">
      <c r="B23" s="41" t="s">
        <v>89</v>
      </c>
      <c r="C23" s="557">
        <v>28.827000000000002</v>
      </c>
      <c r="D23" s="559">
        <v>29.35</v>
      </c>
      <c r="E23" s="109">
        <v>27.163392454892719</v>
      </c>
      <c r="F23" s="109">
        <v>23.244203014596302</v>
      </c>
      <c r="G23" s="109">
        <v>19.859936107991651</v>
      </c>
      <c r="H23" s="109">
        <v>16.582385166455964</v>
      </c>
      <c r="I23" s="109">
        <v>15.2193597237469</v>
      </c>
      <c r="J23" s="17">
        <v>14.700289617646236</v>
      </c>
      <c r="K23" s="16">
        <v>14.318602169440148</v>
      </c>
    </row>
    <row r="24" spans="2:17" ht="14.25" customHeight="1" x14ac:dyDescent="0.25">
      <c r="B24" s="35"/>
      <c r="C24" s="559"/>
      <c r="D24" s="559"/>
      <c r="E24" s="53"/>
      <c r="G24" s="597"/>
      <c r="I24" s="109"/>
      <c r="J24" s="11"/>
      <c r="K24" s="40"/>
    </row>
    <row r="25" spans="2:17" ht="14.25" customHeight="1" x14ac:dyDescent="0.25">
      <c r="B25" s="19" t="s">
        <v>178</v>
      </c>
      <c r="C25" s="560">
        <v>34.878999999999998</v>
      </c>
      <c r="D25" s="560">
        <v>34.656999999999996</v>
      </c>
      <c r="E25" s="21">
        <v>33.09490661572768</v>
      </c>
      <c r="F25" s="21">
        <v>30.094492435044408</v>
      </c>
      <c r="G25" s="21">
        <v>26.522159719732656</v>
      </c>
      <c r="H25" s="21">
        <v>23.574408876802217</v>
      </c>
      <c r="I25" s="21">
        <v>21.7769481174311</v>
      </c>
      <c r="J25" s="21">
        <v>20.579246876024037</v>
      </c>
      <c r="K25" s="20">
        <v>19.841439058256533</v>
      </c>
      <c r="L25" s="7"/>
      <c r="M25" s="7"/>
      <c r="N25" s="7"/>
      <c r="O25" s="7"/>
      <c r="P25" s="7"/>
      <c r="Q25" s="7"/>
    </row>
    <row r="26" spans="2:17" ht="14.25" customHeight="1" x14ac:dyDescent="0.25">
      <c r="B26" s="15"/>
      <c r="C26" s="559"/>
      <c r="D26" s="559"/>
      <c r="E26" s="17"/>
      <c r="F26" s="17"/>
      <c r="G26" s="17"/>
      <c r="H26" s="17"/>
      <c r="I26" s="17"/>
      <c r="J26" s="17"/>
      <c r="K26" s="136" t="s">
        <v>65</v>
      </c>
      <c r="L26" s="7"/>
      <c r="M26" s="7"/>
      <c r="N26" s="7"/>
      <c r="O26" s="7"/>
      <c r="P26" s="7"/>
      <c r="Q26" s="7"/>
    </row>
    <row r="27" spans="2:17" ht="14.25" customHeight="1" x14ac:dyDescent="0.25">
      <c r="B27" s="137"/>
      <c r="C27" s="142"/>
      <c r="D27" s="142"/>
      <c r="E27" s="142"/>
      <c r="F27" s="142"/>
      <c r="G27" s="142"/>
      <c r="H27" s="142"/>
      <c r="I27" s="142"/>
      <c r="J27" s="142"/>
      <c r="K27" s="142"/>
      <c r="L27" s="142"/>
      <c r="M27" s="142"/>
      <c r="N27" s="7"/>
      <c r="O27" s="7"/>
      <c r="P27" s="7"/>
      <c r="Q27" s="7"/>
    </row>
    <row r="28" spans="2:17" ht="14.25" customHeight="1" x14ac:dyDescent="0.25">
      <c r="B28" s="138" t="s">
        <v>136</v>
      </c>
      <c r="C28" s="214">
        <v>8149</v>
      </c>
      <c r="D28" s="214">
        <v>7893</v>
      </c>
      <c r="E28" s="214">
        <v>7983</v>
      </c>
      <c r="F28" s="214">
        <v>8397</v>
      </c>
      <c r="G28" s="214">
        <v>8791</v>
      </c>
      <c r="H28" s="214">
        <v>7147</v>
      </c>
      <c r="I28" s="214">
        <v>5314</v>
      </c>
      <c r="J28" s="214">
        <v>4994</v>
      </c>
      <c r="K28" s="214">
        <v>4892</v>
      </c>
      <c r="L28" s="214"/>
      <c r="M28" s="214"/>
      <c r="N28" s="7"/>
      <c r="O28" s="7"/>
      <c r="P28" s="7"/>
      <c r="Q28" s="7"/>
    </row>
    <row r="29" spans="2:17" ht="14.25" customHeight="1" x14ac:dyDescent="0.25">
      <c r="B29" s="138" t="s">
        <v>153</v>
      </c>
      <c r="C29" s="214">
        <v>2345</v>
      </c>
      <c r="D29" s="214">
        <v>2369</v>
      </c>
      <c r="E29" s="214">
        <v>2566</v>
      </c>
      <c r="F29" s="214">
        <v>2798</v>
      </c>
      <c r="G29" s="214">
        <v>3096</v>
      </c>
      <c r="H29" s="214">
        <v>3058</v>
      </c>
      <c r="I29" s="214">
        <v>2683</v>
      </c>
      <c r="J29" s="214">
        <v>2590</v>
      </c>
      <c r="K29" s="214">
        <v>2567</v>
      </c>
      <c r="L29" s="214"/>
      <c r="M29" s="214"/>
      <c r="N29" s="7"/>
      <c r="O29" s="7"/>
      <c r="P29" s="7"/>
      <c r="Q29" s="7"/>
    </row>
    <row r="30" spans="2:17" ht="14.25" customHeight="1" x14ac:dyDescent="0.25">
      <c r="B30" s="137" t="s">
        <v>24</v>
      </c>
      <c r="C30" s="215">
        <v>10494</v>
      </c>
      <c r="D30" s="215">
        <v>10262</v>
      </c>
      <c r="E30" s="215">
        <v>10549</v>
      </c>
      <c r="F30" s="215">
        <v>11195</v>
      </c>
      <c r="G30" s="215">
        <v>11887</v>
      </c>
      <c r="H30" s="215">
        <v>10205</v>
      </c>
      <c r="I30" s="215">
        <v>7997</v>
      </c>
      <c r="J30" s="215">
        <v>7584</v>
      </c>
      <c r="K30" s="215">
        <v>7459</v>
      </c>
      <c r="L30" s="215"/>
      <c r="M30" s="215"/>
      <c r="N30" s="7"/>
      <c r="O30" s="7"/>
      <c r="P30" s="7"/>
      <c r="Q30" s="7"/>
    </row>
    <row r="31" spans="2:17" ht="14.25" customHeight="1" x14ac:dyDescent="0.25">
      <c r="B31" s="137"/>
      <c r="C31" s="158"/>
      <c r="D31" s="158"/>
      <c r="E31" s="158"/>
      <c r="F31" s="158"/>
      <c r="G31" s="158"/>
      <c r="H31" s="158"/>
      <c r="I31" s="158"/>
      <c r="J31" s="158"/>
      <c r="K31" s="158"/>
      <c r="L31" s="158"/>
      <c r="M31" s="158"/>
      <c r="N31" s="7"/>
      <c r="O31" s="7"/>
      <c r="P31" s="7"/>
      <c r="Q31" s="7"/>
    </row>
    <row r="32" spans="2:17" ht="14.25" customHeight="1" x14ac:dyDescent="0.25">
      <c r="B32" s="138" t="s">
        <v>4</v>
      </c>
      <c r="C32" s="214">
        <v>3557</v>
      </c>
      <c r="D32" s="214">
        <v>3530</v>
      </c>
      <c r="E32" s="214">
        <v>2899</v>
      </c>
      <c r="F32" s="214">
        <v>2325</v>
      </c>
      <c r="G32" s="214">
        <v>2276</v>
      </c>
      <c r="H32" s="214">
        <v>2286</v>
      </c>
      <c r="I32" s="214">
        <v>2280</v>
      </c>
      <c r="J32" s="214">
        <v>2214</v>
      </c>
      <c r="K32" s="214">
        <v>2090</v>
      </c>
      <c r="L32" s="214"/>
      <c r="M32" s="214"/>
      <c r="N32" s="7"/>
      <c r="O32" s="7"/>
      <c r="P32" s="7"/>
      <c r="Q32" s="7"/>
    </row>
    <row r="33" spans="2:17" ht="14.25" customHeight="1" x14ac:dyDescent="0.25">
      <c r="B33" s="138" t="s">
        <v>5</v>
      </c>
      <c r="C33" s="214">
        <v>2218</v>
      </c>
      <c r="D33" s="214">
        <v>2425</v>
      </c>
      <c r="E33" s="214">
        <v>2702</v>
      </c>
      <c r="F33" s="214">
        <v>2630</v>
      </c>
      <c r="G33" s="214">
        <v>2507</v>
      </c>
      <c r="H33" s="214">
        <v>2460</v>
      </c>
      <c r="I33" s="214">
        <v>2486</v>
      </c>
      <c r="J33" s="214">
        <v>2700</v>
      </c>
      <c r="K33" s="214">
        <v>2748</v>
      </c>
      <c r="L33" s="214"/>
      <c r="M33" s="214"/>
      <c r="N33" s="7"/>
      <c r="O33" s="7"/>
      <c r="P33" s="7"/>
      <c r="Q33" s="7"/>
    </row>
    <row r="34" spans="2:17" ht="14.25" customHeight="1" x14ac:dyDescent="0.25">
      <c r="B34" s="137" t="s">
        <v>26</v>
      </c>
      <c r="C34" s="215">
        <v>5775</v>
      </c>
      <c r="D34" s="215">
        <v>5955</v>
      </c>
      <c r="E34" s="215">
        <v>5601</v>
      </c>
      <c r="F34" s="215">
        <v>4955</v>
      </c>
      <c r="G34" s="215">
        <v>4783</v>
      </c>
      <c r="H34" s="215">
        <v>4746</v>
      </c>
      <c r="I34" s="215">
        <v>4766</v>
      </c>
      <c r="J34" s="215">
        <v>4914</v>
      </c>
      <c r="K34" s="215">
        <v>4838</v>
      </c>
      <c r="L34" s="215"/>
      <c r="M34" s="215"/>
      <c r="N34" s="7"/>
      <c r="O34" s="7"/>
      <c r="P34" s="7"/>
      <c r="Q34" s="7"/>
    </row>
    <row r="35" spans="2:17" ht="14.25" customHeight="1" x14ac:dyDescent="0.25">
      <c r="B35" s="138"/>
      <c r="C35" s="216"/>
      <c r="D35" s="216"/>
      <c r="E35" s="216"/>
      <c r="F35" s="216"/>
      <c r="G35" s="216"/>
      <c r="H35" s="216"/>
      <c r="I35" s="216"/>
      <c r="J35" s="216"/>
      <c r="K35" s="216"/>
      <c r="L35" s="216"/>
      <c r="M35" s="216"/>
      <c r="N35" s="7"/>
      <c r="O35" s="7"/>
      <c r="P35" s="7"/>
      <c r="Q35" s="7"/>
    </row>
    <row r="36" spans="2:17" ht="14.25" customHeight="1" x14ac:dyDescent="0.25">
      <c r="B36" s="152" t="s">
        <v>178</v>
      </c>
      <c r="C36" s="217">
        <v>16269</v>
      </c>
      <c r="D36" s="217">
        <v>16217</v>
      </c>
      <c r="E36" s="217">
        <v>16150</v>
      </c>
      <c r="F36" s="217">
        <v>16150</v>
      </c>
      <c r="G36" s="218">
        <v>16670</v>
      </c>
      <c r="H36" s="218">
        <v>14951</v>
      </c>
      <c r="I36" s="218">
        <v>12763</v>
      </c>
      <c r="J36" s="218">
        <v>12498</v>
      </c>
      <c r="K36" s="218">
        <v>12297</v>
      </c>
      <c r="L36" s="215"/>
      <c r="M36" s="215"/>
      <c r="N36" s="7"/>
      <c r="O36" s="7"/>
      <c r="P36" s="7"/>
      <c r="Q36" s="7"/>
    </row>
    <row r="37" spans="2:17" ht="14.25" customHeight="1" x14ac:dyDescent="0.25">
      <c r="B37" s="592" t="s">
        <v>20</v>
      </c>
      <c r="C37" s="591"/>
      <c r="D37" s="591"/>
      <c r="E37" s="591"/>
      <c r="F37" s="591"/>
      <c r="G37" s="215"/>
      <c r="H37" s="215"/>
      <c r="I37" s="215"/>
      <c r="J37" s="215"/>
      <c r="K37" s="215"/>
      <c r="L37" s="215"/>
      <c r="M37" s="215"/>
      <c r="N37" s="7"/>
      <c r="O37" s="7"/>
      <c r="P37" s="7"/>
      <c r="Q37" s="7"/>
    </row>
    <row r="38" spans="2:17" ht="14.25" customHeight="1" x14ac:dyDescent="0.25">
      <c r="B38" s="26" t="s">
        <v>320</v>
      </c>
      <c r="C38" s="591"/>
      <c r="D38" s="591"/>
      <c r="E38" s="591"/>
      <c r="F38" s="591"/>
      <c r="G38" s="215"/>
      <c r="H38" s="215"/>
      <c r="I38" s="215"/>
      <c r="J38" s="215"/>
      <c r="K38" s="215"/>
      <c r="L38" s="215"/>
      <c r="M38" s="215"/>
      <c r="N38" s="7"/>
      <c r="O38" s="7"/>
      <c r="P38" s="7"/>
      <c r="Q38" s="7"/>
    </row>
    <row r="39" spans="2:17" ht="14.25" customHeight="1" x14ac:dyDescent="0.25">
      <c r="B39" s="26" t="s">
        <v>321</v>
      </c>
      <c r="C39" s="591"/>
      <c r="D39" s="591"/>
      <c r="E39" s="591"/>
      <c r="F39" s="591"/>
      <c r="G39" s="215"/>
      <c r="H39" s="215"/>
      <c r="I39" s="215"/>
      <c r="J39" s="215"/>
      <c r="K39" s="215"/>
      <c r="L39" s="215"/>
      <c r="M39" s="215"/>
      <c r="N39" s="7"/>
      <c r="O39" s="7"/>
      <c r="P39" s="7"/>
      <c r="Q39" s="7"/>
    </row>
    <row r="40" spans="2:17" ht="14.25" customHeight="1" x14ac:dyDescent="0.25">
      <c r="B40" s="55" t="s">
        <v>7</v>
      </c>
    </row>
    <row r="41" spans="2:17" ht="14.25" customHeight="1" x14ac:dyDescent="0.25">
      <c r="B41" s="26" t="s">
        <v>230</v>
      </c>
      <c r="F41" s="110"/>
      <c r="G41" s="110"/>
      <c r="K41" s="53"/>
      <c r="L41" s="53"/>
      <c r="M41" s="53"/>
    </row>
    <row r="42" spans="2:17" ht="14.25" customHeight="1" x14ac:dyDescent="0.25">
      <c r="B42" s="26" t="s">
        <v>8</v>
      </c>
    </row>
  </sheetData>
  <pageMargins left="0.75" right="0.75" top="1" bottom="1" header="0.5" footer="0.5"/>
  <pageSetup paperSize="9" scale="8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99FF"/>
    <pageSetUpPr fitToPage="1"/>
  </sheetPr>
  <dimension ref="B1:M41"/>
  <sheetViews>
    <sheetView workbookViewId="0"/>
  </sheetViews>
  <sheetFormatPr defaultColWidth="9.109375" defaultRowHeight="13.2" x14ac:dyDescent="0.25"/>
  <cols>
    <col min="1" max="1" width="9.109375" style="1"/>
    <col min="2" max="2" width="10.44140625" style="1" customWidth="1"/>
    <col min="3" max="6" width="15" style="1" customWidth="1"/>
    <col min="7" max="7" width="10.33203125" style="1" bestFit="1" customWidth="1"/>
    <col min="8" max="8" width="9.109375" style="1"/>
    <col min="9" max="9" width="9.5546875" style="1" bestFit="1" customWidth="1"/>
    <col min="10" max="16384" width="9.109375" style="1"/>
  </cols>
  <sheetData>
    <row r="1" spans="2:7" ht="14.25" customHeight="1" x14ac:dyDescent="0.25">
      <c r="B1" s="56"/>
    </row>
    <row r="2" spans="2:7" ht="18.75" customHeight="1" x14ac:dyDescent="0.3">
      <c r="B2" s="67" t="s">
        <v>215</v>
      </c>
      <c r="C2" s="28"/>
      <c r="D2" s="28"/>
      <c r="E2" s="28"/>
      <c r="F2" s="28"/>
    </row>
    <row r="3" spans="2:7" ht="18.75" customHeight="1" x14ac:dyDescent="0.3">
      <c r="B3" s="67"/>
      <c r="C3" s="28"/>
      <c r="D3" s="28"/>
      <c r="E3" s="28"/>
      <c r="F3" s="28"/>
    </row>
    <row r="4" spans="2:7" ht="14.25" customHeight="1" x14ac:dyDescent="0.25">
      <c r="B4" s="5" t="s">
        <v>0</v>
      </c>
      <c r="C4" s="31"/>
      <c r="D4" s="31"/>
      <c r="E4" s="31"/>
      <c r="F4" s="31"/>
    </row>
    <row r="5" spans="2:7" ht="28.5" customHeight="1" x14ac:dyDescent="0.25">
      <c r="B5" s="111"/>
      <c r="C5" s="90" t="s">
        <v>90</v>
      </c>
      <c r="D5" s="90" t="s">
        <v>91</v>
      </c>
      <c r="E5" s="90" t="s">
        <v>92</v>
      </c>
      <c r="F5" s="90" t="s">
        <v>93</v>
      </c>
      <c r="G5" s="207" t="s">
        <v>74</v>
      </c>
    </row>
    <row r="6" spans="2:7" ht="14.25" customHeight="1" x14ac:dyDescent="0.25">
      <c r="B6" s="92"/>
      <c r="C6" s="93"/>
      <c r="D6" s="93"/>
      <c r="E6" s="32"/>
      <c r="F6" s="94" t="s">
        <v>17</v>
      </c>
    </row>
    <row r="7" spans="2:7" ht="14.25" customHeight="1" x14ac:dyDescent="0.25">
      <c r="B7" s="112" t="s">
        <v>100</v>
      </c>
      <c r="C7" s="104">
        <v>858</v>
      </c>
      <c r="D7" s="104">
        <v>1271</v>
      </c>
      <c r="E7" s="104">
        <v>1145</v>
      </c>
      <c r="F7" s="104">
        <v>2601</v>
      </c>
      <c r="G7" s="206">
        <v>13711</v>
      </c>
    </row>
    <row r="8" spans="2:7" ht="14.25" customHeight="1" x14ac:dyDescent="0.25">
      <c r="B8" s="112" t="s">
        <v>101</v>
      </c>
      <c r="C8" s="104">
        <v>625</v>
      </c>
      <c r="D8" s="104">
        <v>1032</v>
      </c>
      <c r="E8" s="104">
        <v>860</v>
      </c>
      <c r="F8" s="104">
        <v>2032</v>
      </c>
      <c r="G8" s="206">
        <v>17532</v>
      </c>
    </row>
    <row r="9" spans="2:7" ht="14.25" customHeight="1" x14ac:dyDescent="0.25">
      <c r="B9" s="112" t="s">
        <v>102</v>
      </c>
      <c r="C9" s="104">
        <v>740</v>
      </c>
      <c r="D9" s="104">
        <v>1066</v>
      </c>
      <c r="E9" s="104">
        <v>1003</v>
      </c>
      <c r="F9" s="104">
        <v>2283</v>
      </c>
      <c r="G9" s="206">
        <v>16648</v>
      </c>
    </row>
    <row r="10" spans="2:7" ht="14.25" customHeight="1" x14ac:dyDescent="0.25">
      <c r="B10" s="112" t="s">
        <v>103</v>
      </c>
      <c r="C10" s="104">
        <v>750</v>
      </c>
      <c r="D10" s="104">
        <v>1035</v>
      </c>
      <c r="E10" s="104">
        <v>951</v>
      </c>
      <c r="F10" s="104">
        <v>2251</v>
      </c>
      <c r="G10" s="206">
        <v>16502</v>
      </c>
    </row>
    <row r="11" spans="2:7" ht="14.25" customHeight="1" x14ac:dyDescent="0.25">
      <c r="B11" s="112" t="s">
        <v>104</v>
      </c>
      <c r="C11" s="104">
        <v>759</v>
      </c>
      <c r="D11" s="104">
        <v>952</v>
      </c>
      <c r="E11" s="104">
        <v>941</v>
      </c>
      <c r="F11" s="104">
        <v>2210</v>
      </c>
      <c r="G11" s="206">
        <v>16670</v>
      </c>
    </row>
    <row r="12" spans="2:7" ht="14.25" customHeight="1" x14ac:dyDescent="0.25">
      <c r="B12" s="112" t="s">
        <v>105</v>
      </c>
      <c r="C12" s="104">
        <v>724</v>
      </c>
      <c r="D12" s="104">
        <v>886</v>
      </c>
      <c r="E12" s="104">
        <v>947</v>
      </c>
      <c r="F12" s="104">
        <v>2158</v>
      </c>
      <c r="G12" s="206">
        <v>16269</v>
      </c>
    </row>
    <row r="13" spans="2:7" ht="14.25" customHeight="1" x14ac:dyDescent="0.25">
      <c r="B13" s="112" t="s">
        <v>106</v>
      </c>
      <c r="C13" s="104">
        <v>639.84900000000005</v>
      </c>
      <c r="D13" s="104">
        <v>832.93600000000004</v>
      </c>
      <c r="E13" s="104">
        <v>881.495</v>
      </c>
      <c r="F13" s="104">
        <v>1916.3910000000001</v>
      </c>
      <c r="G13" s="206">
        <v>16217</v>
      </c>
    </row>
    <row r="14" spans="2:7" ht="14.25" customHeight="1" x14ac:dyDescent="0.25">
      <c r="B14" s="112" t="s">
        <v>107</v>
      </c>
      <c r="C14" s="104">
        <v>584.44800000000021</v>
      </c>
      <c r="D14" s="104">
        <v>758.57799999999997</v>
      </c>
      <c r="E14" s="104">
        <v>865.46100000000069</v>
      </c>
      <c r="F14" s="37">
        <v>1745.5079999999957</v>
      </c>
      <c r="G14" s="206">
        <v>16150</v>
      </c>
    </row>
    <row r="15" spans="2:7" ht="14.25" customHeight="1" x14ac:dyDescent="0.25">
      <c r="B15" s="113">
        <v>2009</v>
      </c>
      <c r="C15" s="104">
        <v>651.22400000000005</v>
      </c>
      <c r="D15" s="104">
        <v>700.93199999999933</v>
      </c>
      <c r="E15" s="104">
        <v>894.80199999999979</v>
      </c>
      <c r="F15" s="37">
        <v>1799.2710000000029</v>
      </c>
      <c r="G15" s="206">
        <v>16150</v>
      </c>
    </row>
    <row r="16" spans="2:7" ht="14.25" customHeight="1" x14ac:dyDescent="0.25">
      <c r="B16" s="113">
        <v>2010</v>
      </c>
      <c r="C16" s="104">
        <v>491.3069999999999</v>
      </c>
      <c r="D16" s="104">
        <v>517.48900000000003</v>
      </c>
      <c r="E16" s="104">
        <v>766.12099999999998</v>
      </c>
      <c r="F16" s="37">
        <v>1408.4349999999999</v>
      </c>
      <c r="G16" s="206">
        <v>16670</v>
      </c>
    </row>
    <row r="17" spans="2:9" ht="14.25" customHeight="1" x14ac:dyDescent="0.25">
      <c r="B17" s="113">
        <v>2011</v>
      </c>
      <c r="C17" s="104">
        <v>359.03399999999993</v>
      </c>
      <c r="D17" s="104">
        <v>393.13799999999992</v>
      </c>
      <c r="E17" s="104">
        <v>620.13499999999999</v>
      </c>
      <c r="F17" s="37">
        <v>1036.7019999999998</v>
      </c>
      <c r="G17" s="206">
        <v>14951</v>
      </c>
    </row>
    <row r="18" spans="2:9" ht="14.25" customHeight="1" x14ac:dyDescent="0.25">
      <c r="B18" s="113">
        <v>2012</v>
      </c>
      <c r="C18" s="104">
        <v>315.20799999999986</v>
      </c>
      <c r="D18" s="104">
        <v>375.28699999999981</v>
      </c>
      <c r="E18" s="104">
        <v>604.4789999999997</v>
      </c>
      <c r="F18" s="37">
        <v>970.48899999999981</v>
      </c>
      <c r="G18" s="206">
        <v>12763</v>
      </c>
    </row>
    <row r="19" spans="2:9" ht="14.25" customHeight="1" x14ac:dyDescent="0.25">
      <c r="B19" s="113">
        <v>2013</v>
      </c>
      <c r="C19" s="104">
        <v>294.13299999999998</v>
      </c>
      <c r="D19" s="104">
        <v>399.98499999999996</v>
      </c>
      <c r="E19" s="104">
        <v>617.69600000000003</v>
      </c>
      <c r="F19" s="37">
        <v>998.74100000000033</v>
      </c>
      <c r="G19" s="206">
        <v>12498</v>
      </c>
    </row>
    <row r="20" spans="2:9" ht="14.25" customHeight="1" x14ac:dyDescent="0.25">
      <c r="B20" s="409">
        <v>2014</v>
      </c>
      <c r="C20" s="171">
        <v>310.79599999999999</v>
      </c>
      <c r="D20" s="171">
        <v>421.85200000000003</v>
      </c>
      <c r="E20" s="171">
        <v>597.56700000000001</v>
      </c>
      <c r="F20" s="171">
        <v>996.67200000000003</v>
      </c>
      <c r="G20" s="205">
        <v>12297</v>
      </c>
      <c r="I20" s="374"/>
    </row>
    <row r="21" spans="2:9" ht="14.25" customHeight="1" x14ac:dyDescent="0.25">
      <c r="B21" s="410"/>
      <c r="C21" s="93"/>
      <c r="D21" s="93"/>
      <c r="E21" s="32"/>
      <c r="F21" s="42" t="s">
        <v>19</v>
      </c>
    </row>
    <row r="22" spans="2:9" ht="14.25" customHeight="1" x14ac:dyDescent="0.25">
      <c r="B22" s="411" t="s">
        <v>100</v>
      </c>
      <c r="C22" s="114">
        <v>4.2</v>
      </c>
      <c r="D22" s="114">
        <v>6.3</v>
      </c>
      <c r="E22" s="114">
        <v>5.6</v>
      </c>
      <c r="F22" s="114">
        <v>12.8</v>
      </c>
    </row>
    <row r="23" spans="2:9" ht="14.25" customHeight="1" x14ac:dyDescent="0.25">
      <c r="B23" s="411" t="s">
        <v>101</v>
      </c>
      <c r="C23" s="114">
        <v>2.9</v>
      </c>
      <c r="D23" s="114">
        <v>4.9000000000000004</v>
      </c>
      <c r="E23" s="114">
        <v>4.0999999999999996</v>
      </c>
      <c r="F23" s="114">
        <v>9.6</v>
      </c>
    </row>
    <row r="24" spans="2:9" ht="14.25" customHeight="1" x14ac:dyDescent="0.25">
      <c r="B24" s="411" t="s">
        <v>102</v>
      </c>
      <c r="C24" s="114">
        <v>3.4</v>
      </c>
      <c r="D24" s="114">
        <v>5</v>
      </c>
      <c r="E24" s="114">
        <v>4.7</v>
      </c>
      <c r="F24" s="114">
        <v>10.6</v>
      </c>
    </row>
    <row r="25" spans="2:9" ht="14.25" customHeight="1" x14ac:dyDescent="0.25">
      <c r="B25" s="411" t="s">
        <v>103</v>
      </c>
      <c r="C25" s="114">
        <v>3.5</v>
      </c>
      <c r="D25" s="114">
        <v>4.8</v>
      </c>
      <c r="E25" s="114">
        <v>4.4000000000000004</v>
      </c>
      <c r="F25" s="114">
        <v>10.4</v>
      </c>
    </row>
    <row r="26" spans="2:9" ht="14.25" customHeight="1" x14ac:dyDescent="0.25">
      <c r="B26" s="411" t="s">
        <v>104</v>
      </c>
      <c r="C26" s="114">
        <v>3.5</v>
      </c>
      <c r="D26" s="114">
        <v>4.4000000000000004</v>
      </c>
      <c r="E26" s="114">
        <v>4.3</v>
      </c>
      <c r="F26" s="114">
        <v>10.1</v>
      </c>
    </row>
    <row r="27" spans="2:9" ht="14.25" customHeight="1" x14ac:dyDescent="0.25">
      <c r="B27" s="411" t="s">
        <v>105</v>
      </c>
      <c r="C27" s="114">
        <v>3.3</v>
      </c>
      <c r="D27" s="114">
        <v>4</v>
      </c>
      <c r="E27" s="114">
        <v>4.3</v>
      </c>
      <c r="F27" s="114">
        <v>9.8000000000000007</v>
      </c>
    </row>
    <row r="28" spans="2:9" ht="14.25" customHeight="1" x14ac:dyDescent="0.25">
      <c r="B28" s="411" t="s">
        <v>106</v>
      </c>
      <c r="C28" s="114">
        <v>2.8836347780823584</v>
      </c>
      <c r="D28" s="114">
        <v>3.7538281962100548</v>
      </c>
      <c r="E28" s="114">
        <v>3.9726711125682912</v>
      </c>
      <c r="F28" s="114">
        <v>8.6366810544425778</v>
      </c>
    </row>
    <row r="29" spans="2:9" ht="14.25" customHeight="1" x14ac:dyDescent="0.25">
      <c r="B29" s="411" t="s">
        <v>107</v>
      </c>
      <c r="C29" s="114">
        <v>2.6279848042649228</v>
      </c>
      <c r="D29" s="114">
        <v>3.410964631326785</v>
      </c>
      <c r="E29" s="114">
        <v>3.8915666692056869</v>
      </c>
      <c r="F29" s="114">
        <v>7.8487196460982736</v>
      </c>
    </row>
    <row r="30" spans="2:9" ht="14.25" customHeight="1" x14ac:dyDescent="0.25">
      <c r="B30" s="412">
        <v>2009</v>
      </c>
      <c r="C30" s="114">
        <v>2.9157501928165841</v>
      </c>
      <c r="D30" s="114">
        <v>3.1383097277608192</v>
      </c>
      <c r="E30" s="114">
        <v>4.0063313146208746</v>
      </c>
      <c r="F30" s="114">
        <v>8.0559450591183612</v>
      </c>
    </row>
    <row r="31" spans="2:9" ht="14.25" customHeight="1" x14ac:dyDescent="0.25">
      <c r="B31" s="412">
        <v>2010</v>
      </c>
      <c r="C31" s="114">
        <v>2.274577236977569</v>
      </c>
      <c r="D31" s="114">
        <v>2.3957906152085884</v>
      </c>
      <c r="E31" s="114">
        <v>3.5468686327906847</v>
      </c>
      <c r="F31" s="114">
        <v>6.5205547463449589</v>
      </c>
    </row>
    <row r="32" spans="2:9" ht="14.25" customHeight="1" x14ac:dyDescent="0.25">
      <c r="B32" s="412">
        <v>2011</v>
      </c>
      <c r="C32" s="114">
        <v>1.5778842883097308</v>
      </c>
      <c r="D32" s="114">
        <v>1.7277647056755374</v>
      </c>
      <c r="E32" s="114">
        <v>2.7253721740307473</v>
      </c>
      <c r="F32" s="114">
        <v>4.5561027575641164</v>
      </c>
    </row>
    <row r="33" spans="2:13" ht="14.25" customHeight="1" x14ac:dyDescent="0.25">
      <c r="B33" s="412">
        <v>2012</v>
      </c>
      <c r="C33" s="114">
        <v>1.3874650468482082</v>
      </c>
      <c r="D33" s="114">
        <v>1.6519174482770853</v>
      </c>
      <c r="E33" s="114">
        <v>2.6607620493571167</v>
      </c>
      <c r="F33" s="114">
        <v>4.2718445148938828</v>
      </c>
    </row>
    <row r="34" spans="2:13" ht="14.25" customHeight="1" x14ac:dyDescent="0.25">
      <c r="B34" s="412">
        <v>2013</v>
      </c>
      <c r="C34" s="114">
        <v>1.264882472231067</v>
      </c>
      <c r="D34" s="114">
        <v>1.7200858647460273</v>
      </c>
      <c r="E34" s="114">
        <v>2.6563250079632068</v>
      </c>
      <c r="F34" s="114">
        <v>4.2949617526715098</v>
      </c>
    </row>
    <row r="35" spans="2:13" ht="14.25" customHeight="1" x14ac:dyDescent="0.25">
      <c r="B35" s="409">
        <v>2014</v>
      </c>
      <c r="C35" s="172">
        <v>1.329838909850092</v>
      </c>
      <c r="D35" s="172">
        <v>1.8050271039462575</v>
      </c>
      <c r="E35" s="172">
        <v>2.5568792643482872</v>
      </c>
      <c r="F35" s="172">
        <v>4.2645761398412816</v>
      </c>
    </row>
    <row r="36" spans="2:13" ht="14.25" customHeight="1" x14ac:dyDescent="0.25">
      <c r="B36" s="115" t="s">
        <v>108</v>
      </c>
      <c r="C36" s="104"/>
      <c r="D36" s="104"/>
      <c r="E36" s="104"/>
      <c r="F36" s="104"/>
    </row>
    <row r="37" spans="2:13" ht="14.25" customHeight="1" x14ac:dyDescent="0.25">
      <c r="B37" s="55" t="s">
        <v>7</v>
      </c>
      <c r="C37" s="55"/>
      <c r="D37" s="55"/>
      <c r="E37" s="55"/>
      <c r="F37" s="55"/>
      <c r="G37" s="55"/>
      <c r="H37" s="55"/>
      <c r="I37" s="55"/>
      <c r="J37" s="55"/>
      <c r="K37" s="55"/>
      <c r="L37" s="55"/>
      <c r="M37" s="55"/>
    </row>
    <row r="38" spans="2:13" ht="14.25" customHeight="1" x14ac:dyDescent="0.25">
      <c r="B38" s="26" t="s">
        <v>87</v>
      </c>
      <c r="C38" s="22"/>
      <c r="D38" s="22"/>
      <c r="E38" s="22"/>
      <c r="F38" s="22"/>
      <c r="G38" s="22"/>
      <c r="H38" s="22"/>
      <c r="I38" s="22"/>
      <c r="J38" s="22"/>
      <c r="K38" s="22"/>
      <c r="L38" s="22"/>
      <c r="M38" s="22"/>
    </row>
    <row r="39" spans="2:13" ht="14.25" customHeight="1" x14ac:dyDescent="0.25">
      <c r="B39" s="26" t="s">
        <v>8</v>
      </c>
      <c r="C39" s="22"/>
      <c r="D39" s="22"/>
      <c r="E39" s="22"/>
      <c r="F39" s="22"/>
      <c r="G39" s="22"/>
      <c r="H39" s="22"/>
      <c r="I39" s="22"/>
      <c r="J39" s="22"/>
      <c r="K39" s="22"/>
      <c r="L39" s="22"/>
      <c r="M39" s="22"/>
    </row>
    <row r="40" spans="2:13" x14ac:dyDescent="0.25">
      <c r="B40" s="48"/>
    </row>
    <row r="41" spans="2:13" x14ac:dyDescent="0.25">
      <c r="B41" s="48"/>
    </row>
  </sheetData>
  <pageMargins left="0.7" right="0.7"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C99FF"/>
    <pageSetUpPr fitToPage="1"/>
  </sheetPr>
  <dimension ref="A1:H27"/>
  <sheetViews>
    <sheetView workbookViewId="0"/>
  </sheetViews>
  <sheetFormatPr defaultColWidth="9.109375" defaultRowHeight="13.2" x14ac:dyDescent="0.25"/>
  <cols>
    <col min="1" max="1" width="9.109375" style="1"/>
    <col min="2" max="2" width="17.44140625" style="1" customWidth="1"/>
    <col min="3" max="7" width="13.6640625" style="1" customWidth="1"/>
    <col min="8" max="16384" width="9.109375" style="1"/>
  </cols>
  <sheetData>
    <row r="1" spans="1:8" ht="14.25" customHeight="1" x14ac:dyDescent="0.25">
      <c r="A1" s="46"/>
      <c r="B1" s="46"/>
      <c r="C1" s="46"/>
      <c r="D1" s="413"/>
      <c r="E1" s="46"/>
      <c r="F1" s="46"/>
      <c r="G1" s="46"/>
      <c r="H1" s="46"/>
    </row>
    <row r="2" spans="1:8" ht="18.75" customHeight="1" x14ac:dyDescent="0.3">
      <c r="A2" s="46"/>
      <c r="B2" s="631" t="s">
        <v>211</v>
      </c>
      <c r="C2" s="631"/>
      <c r="D2" s="631"/>
      <c r="E2" s="631"/>
      <c r="F2" s="631"/>
      <c r="G2" s="46"/>
      <c r="H2" s="46"/>
    </row>
    <row r="3" spans="1:8" ht="14.25" customHeight="1" x14ac:dyDescent="0.25">
      <c r="A3" s="46"/>
      <c r="B3" s="246"/>
      <c r="C3" s="46"/>
      <c r="D3" s="46"/>
      <c r="E3" s="46"/>
      <c r="F3" s="46"/>
      <c r="G3" s="46"/>
      <c r="H3" s="46"/>
    </row>
    <row r="4" spans="1:8" ht="14.25" customHeight="1" x14ac:dyDescent="0.25">
      <c r="A4" s="46"/>
      <c r="B4" s="429" t="s">
        <v>0</v>
      </c>
      <c r="C4" s="30"/>
      <c r="D4" s="30"/>
      <c r="E4" s="30"/>
      <c r="F4" s="30"/>
      <c r="G4" s="46"/>
      <c r="H4" s="46"/>
    </row>
    <row r="5" spans="1:8" ht="28.5" customHeight="1" x14ac:dyDescent="0.25">
      <c r="A5" s="46"/>
      <c r="B5" s="414"/>
      <c r="C5" s="415" t="s">
        <v>90</v>
      </c>
      <c r="D5" s="415" t="s">
        <v>91</v>
      </c>
      <c r="E5" s="415" t="s">
        <v>92</v>
      </c>
      <c r="F5" s="415" t="s">
        <v>93</v>
      </c>
      <c r="G5" s="416" t="s">
        <v>74</v>
      </c>
      <c r="H5" s="46"/>
    </row>
    <row r="6" spans="1:8" ht="14.25" customHeight="1" x14ac:dyDescent="0.25">
      <c r="A6" s="46"/>
      <c r="B6" s="410"/>
      <c r="C6" s="401"/>
      <c r="D6" s="401"/>
      <c r="E6" s="417"/>
      <c r="F6" s="418" t="s">
        <v>17</v>
      </c>
      <c r="G6" s="323"/>
      <c r="H6" s="46"/>
    </row>
    <row r="7" spans="1:8" ht="14.25" customHeight="1" x14ac:dyDescent="0.25">
      <c r="A7" s="46"/>
      <c r="B7" s="40" t="s">
        <v>1</v>
      </c>
      <c r="C7" s="419">
        <v>162.227</v>
      </c>
      <c r="D7" s="419">
        <v>182.083</v>
      </c>
      <c r="E7" s="419">
        <v>188.15799999999996</v>
      </c>
      <c r="F7" s="419">
        <v>417.23699999999997</v>
      </c>
      <c r="G7" s="316">
        <v>4892</v>
      </c>
      <c r="H7" s="46"/>
    </row>
    <row r="8" spans="1:8" ht="14.25" customHeight="1" x14ac:dyDescent="0.25">
      <c r="A8" s="46"/>
      <c r="B8" s="40" t="s">
        <v>2</v>
      </c>
      <c r="C8" s="419">
        <v>118.47399999999999</v>
      </c>
      <c r="D8" s="419">
        <v>184.35400000000001</v>
      </c>
      <c r="E8" s="419">
        <v>265.61899999999997</v>
      </c>
      <c r="F8" s="419">
        <v>389.62</v>
      </c>
      <c r="G8" s="316">
        <v>2567</v>
      </c>
      <c r="H8" s="46"/>
    </row>
    <row r="9" spans="1:8" s="41" customFormat="1" ht="14.25" customHeight="1" x14ac:dyDescent="0.25">
      <c r="A9" s="420"/>
      <c r="B9" s="299" t="s">
        <v>24</v>
      </c>
      <c r="C9" s="419">
        <v>280.70100000000002</v>
      </c>
      <c r="D9" s="419">
        <v>366.43700000000001</v>
      </c>
      <c r="E9" s="419">
        <v>453.77699999999993</v>
      </c>
      <c r="F9" s="419">
        <v>806.85699999999997</v>
      </c>
      <c r="G9" s="317">
        <v>7459</v>
      </c>
      <c r="H9" s="420"/>
    </row>
    <row r="10" spans="1:8" ht="14.25" customHeight="1" x14ac:dyDescent="0.25">
      <c r="A10" s="46"/>
      <c r="B10" s="40"/>
      <c r="C10" s="419"/>
      <c r="D10" s="419"/>
      <c r="E10" s="419"/>
      <c r="F10" s="419"/>
      <c r="G10" s="316"/>
      <c r="H10" s="46"/>
    </row>
    <row r="11" spans="1:8" ht="14.25" customHeight="1" x14ac:dyDescent="0.25">
      <c r="A11" s="46"/>
      <c r="B11" s="40" t="s">
        <v>4</v>
      </c>
      <c r="C11" s="419">
        <v>15.355999999999998</v>
      </c>
      <c r="D11" s="419">
        <v>24.514000000000003</v>
      </c>
      <c r="E11" s="419">
        <v>66.310000000000031</v>
      </c>
      <c r="F11" s="419">
        <v>84.416999999999987</v>
      </c>
      <c r="G11" s="316">
        <v>2090</v>
      </c>
      <c r="H11" s="46"/>
    </row>
    <row r="12" spans="1:8" ht="14.25" customHeight="1" x14ac:dyDescent="0.25">
      <c r="A12" s="46"/>
      <c r="B12" s="40" t="s">
        <v>5</v>
      </c>
      <c r="C12" s="419">
        <v>14.738999999999999</v>
      </c>
      <c r="D12" s="419">
        <v>30.901000000000003</v>
      </c>
      <c r="E12" s="419">
        <v>77.47999999999999</v>
      </c>
      <c r="F12" s="419">
        <v>105.398</v>
      </c>
      <c r="G12" s="316">
        <v>2748</v>
      </c>
      <c r="H12" s="46"/>
    </row>
    <row r="13" spans="1:8" s="41" customFormat="1" ht="14.25" customHeight="1" x14ac:dyDescent="0.25">
      <c r="A13" s="420"/>
      <c r="B13" s="299" t="s">
        <v>26</v>
      </c>
      <c r="C13" s="419">
        <v>30.094999999999999</v>
      </c>
      <c r="D13" s="419">
        <v>55.415000000000006</v>
      </c>
      <c r="E13" s="419">
        <v>143.79000000000002</v>
      </c>
      <c r="F13" s="419">
        <v>189.815</v>
      </c>
      <c r="G13" s="316">
        <v>4838</v>
      </c>
      <c r="H13" s="420"/>
    </row>
    <row r="14" spans="1:8" ht="14.25" customHeight="1" x14ac:dyDescent="0.25">
      <c r="A14" s="46"/>
      <c r="B14" s="40"/>
      <c r="C14" s="419"/>
      <c r="D14" s="419"/>
      <c r="E14" s="419"/>
      <c r="F14" s="419"/>
      <c r="G14" s="300"/>
      <c r="H14" s="46"/>
    </row>
    <row r="15" spans="1:8" s="41" customFormat="1" ht="14.25" customHeight="1" x14ac:dyDescent="0.25">
      <c r="A15" s="420"/>
      <c r="B15" s="421" t="s">
        <v>178</v>
      </c>
      <c r="C15" s="422">
        <v>310.79599999999999</v>
      </c>
      <c r="D15" s="422">
        <v>421.85200000000003</v>
      </c>
      <c r="E15" s="422">
        <v>597.56700000000001</v>
      </c>
      <c r="F15" s="422">
        <v>996.67200000000003</v>
      </c>
      <c r="G15" s="322">
        <v>12297</v>
      </c>
      <c r="H15" s="420"/>
    </row>
    <row r="16" spans="1:8" ht="14.25" customHeight="1" x14ac:dyDescent="0.25">
      <c r="A16" s="46"/>
      <c r="B16" s="410"/>
      <c r="C16" s="401"/>
      <c r="D16" s="401"/>
      <c r="E16" s="417"/>
      <c r="F16" s="52" t="s">
        <v>19</v>
      </c>
      <c r="G16" s="323"/>
      <c r="H16" s="46"/>
    </row>
    <row r="17" spans="1:8" ht="14.25" customHeight="1" x14ac:dyDescent="0.25">
      <c r="A17" s="46"/>
      <c r="B17" s="40" t="s">
        <v>1</v>
      </c>
      <c r="C17" s="423">
        <v>1.0993455239180019</v>
      </c>
      <c r="D17" s="423">
        <v>1.2339014530969661</v>
      </c>
      <c r="E17" s="423">
        <v>1.2750692245394621</v>
      </c>
      <c r="F17" s="423">
        <v>2.827443202198002</v>
      </c>
      <c r="G17" s="86"/>
      <c r="H17" s="46"/>
    </row>
    <row r="18" spans="1:8" ht="14.25" customHeight="1" x14ac:dyDescent="0.25">
      <c r="A18" s="46"/>
      <c r="B18" s="40" t="s">
        <v>2</v>
      </c>
      <c r="C18" s="423">
        <v>2.5893511257516222</v>
      </c>
      <c r="D18" s="423">
        <v>4.0292151648194094</v>
      </c>
      <c r="E18" s="423">
        <v>5.8053316058461784</v>
      </c>
      <c r="F18" s="423">
        <v>8.5154800683301595</v>
      </c>
      <c r="G18" s="86"/>
      <c r="H18" s="46"/>
    </row>
    <row r="19" spans="1:8" s="41" customFormat="1" ht="14.25" customHeight="1" x14ac:dyDescent="0.25">
      <c r="A19" s="420"/>
      <c r="B19" s="299" t="s">
        <v>24</v>
      </c>
      <c r="C19" s="424">
        <v>1.4519927740986085</v>
      </c>
      <c r="D19" s="424">
        <v>1.8954826529380797</v>
      </c>
      <c r="E19" s="424">
        <v>2.347269603785326</v>
      </c>
      <c r="F19" s="424">
        <v>4.1736599931274956</v>
      </c>
      <c r="G19" s="299"/>
      <c r="H19" s="420"/>
    </row>
    <row r="20" spans="1:8" ht="14.25" customHeight="1" x14ac:dyDescent="0.25">
      <c r="A20" s="46"/>
      <c r="B20" s="40"/>
      <c r="C20" s="423"/>
      <c r="D20" s="423"/>
      <c r="E20" s="423"/>
      <c r="F20" s="423"/>
      <c r="G20" s="86"/>
      <c r="H20" s="46"/>
    </row>
    <row r="21" spans="1:8" ht="14.25" customHeight="1" x14ac:dyDescent="0.25">
      <c r="A21" s="46"/>
      <c r="B21" s="40" t="s">
        <v>4</v>
      </c>
      <c r="C21" s="423">
        <v>0.91443734353450745</v>
      </c>
      <c r="D21" s="423">
        <v>1.4597888147567675</v>
      </c>
      <c r="E21" s="423">
        <v>3.948706710717194</v>
      </c>
      <c r="F21" s="423">
        <v>5.0269638726981318</v>
      </c>
      <c r="G21" s="86"/>
      <c r="H21" s="46"/>
    </row>
    <row r="22" spans="1:8" ht="14.25" customHeight="1" x14ac:dyDescent="0.25">
      <c r="A22" s="46"/>
      <c r="B22" s="40" t="s">
        <v>5</v>
      </c>
      <c r="C22" s="423">
        <v>0.62465406480738184</v>
      </c>
      <c r="D22" s="423">
        <v>1.3096163414487354</v>
      </c>
      <c r="E22" s="423">
        <v>3.2836825389290962</v>
      </c>
      <c r="F22" s="423">
        <v>4.4668762550083745</v>
      </c>
      <c r="G22" s="86"/>
      <c r="H22" s="46"/>
    </row>
    <row r="23" spans="1:8" s="41" customFormat="1" ht="14.25" customHeight="1" x14ac:dyDescent="0.25">
      <c r="A23" s="420"/>
      <c r="B23" s="299" t="s">
        <v>26</v>
      </c>
      <c r="C23" s="424">
        <v>0.74514153851486609</v>
      </c>
      <c r="D23" s="424">
        <v>1.3720557686260606</v>
      </c>
      <c r="E23" s="424">
        <v>3.560189460809192</v>
      </c>
      <c r="F23" s="424">
        <v>4.6997521559461477</v>
      </c>
      <c r="G23" s="299"/>
      <c r="H23" s="420"/>
    </row>
    <row r="24" spans="1:8" ht="14.25" customHeight="1" x14ac:dyDescent="0.25">
      <c r="A24" s="46"/>
      <c r="B24" s="40"/>
      <c r="C24" s="423"/>
      <c r="D24" s="423"/>
      <c r="E24" s="423"/>
      <c r="F24" s="423"/>
      <c r="G24" s="86"/>
      <c r="H24" s="46"/>
    </row>
    <row r="25" spans="1:8" s="41" customFormat="1" ht="14.25" customHeight="1" x14ac:dyDescent="0.25">
      <c r="A25" s="420"/>
      <c r="B25" s="421" t="s">
        <v>178</v>
      </c>
      <c r="C25" s="425">
        <v>1.329838909850092</v>
      </c>
      <c r="D25" s="425">
        <v>1.8050271039462575</v>
      </c>
      <c r="E25" s="425">
        <v>2.5568792643482872</v>
      </c>
      <c r="F25" s="425">
        <v>4.2645761398412816</v>
      </c>
      <c r="G25" s="299"/>
      <c r="H25" s="420"/>
    </row>
    <row r="26" spans="1:8" ht="14.25" customHeight="1" x14ac:dyDescent="0.25">
      <c r="A26" s="46"/>
      <c r="B26" s="309" t="s">
        <v>67</v>
      </c>
      <c r="C26" s="46"/>
      <c r="D26" s="46"/>
      <c r="E26" s="46"/>
      <c r="F26" s="46"/>
      <c r="G26" s="46"/>
      <c r="H26" s="46"/>
    </row>
    <row r="27" spans="1:8" x14ac:dyDescent="0.25">
      <c r="A27" s="46"/>
      <c r="B27" s="46"/>
      <c r="C27" s="46"/>
      <c r="D27" s="46"/>
      <c r="E27" s="46"/>
      <c r="F27" s="46"/>
      <c r="G27" s="46"/>
      <c r="H27" s="46"/>
    </row>
  </sheetData>
  <mergeCells count="1">
    <mergeCell ref="B2:F2"/>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N26"/>
  <sheetViews>
    <sheetView workbookViewId="0"/>
  </sheetViews>
  <sheetFormatPr defaultColWidth="9.109375" defaultRowHeight="13.2" x14ac:dyDescent="0.25"/>
  <cols>
    <col min="1" max="1" width="9.109375" style="1"/>
    <col min="2" max="2" width="18.109375" style="1" customWidth="1"/>
    <col min="3" max="3" width="6.6640625" style="1" customWidth="1"/>
    <col min="4" max="4" width="10.33203125" style="1" customWidth="1"/>
    <col min="5" max="5" width="12.88671875" style="1" customWidth="1"/>
    <col min="6" max="6" width="11.5546875" style="1" customWidth="1"/>
    <col min="7" max="11" width="19" style="1" customWidth="1"/>
    <col min="12" max="12" width="12.6640625" style="1" customWidth="1"/>
    <col min="13" max="13" width="10.44140625" style="1" customWidth="1"/>
    <col min="14" max="14" width="14.44140625" style="1" customWidth="1"/>
    <col min="15" max="15" width="11.109375" style="1" customWidth="1"/>
    <col min="16" max="16" width="10" style="1" customWidth="1"/>
    <col min="17" max="17" width="12.33203125" style="1" customWidth="1"/>
    <col min="18" max="16384" width="9.109375" style="1"/>
  </cols>
  <sheetData>
    <row r="1" spans="2:14" x14ac:dyDescent="0.25">
      <c r="B1" s="7"/>
      <c r="C1" s="64"/>
      <c r="D1" s="64"/>
      <c r="E1" s="64"/>
    </row>
    <row r="2" spans="2:14" ht="15.6" x14ac:dyDescent="0.3">
      <c r="B2" s="609" t="s">
        <v>227</v>
      </c>
      <c r="C2" s="609"/>
      <c r="D2" s="609"/>
      <c r="E2" s="609"/>
      <c r="F2" s="610"/>
      <c r="G2" s="53"/>
      <c r="H2" s="53"/>
      <c r="I2" s="53"/>
      <c r="J2" s="53"/>
      <c r="K2" s="53"/>
    </row>
    <row r="3" spans="2:14" ht="15.6" x14ac:dyDescent="0.3">
      <c r="B3" s="127"/>
    </row>
    <row r="4" spans="2:14" ht="13.8" x14ac:dyDescent="0.25">
      <c r="J4" s="487" t="s">
        <v>248</v>
      </c>
      <c r="K4" s="46"/>
      <c r="L4" s="46"/>
      <c r="M4" s="487"/>
      <c r="N4" s="35"/>
    </row>
    <row r="5" spans="2:14" x14ac:dyDescent="0.25">
      <c r="J5" s="488"/>
      <c r="K5" s="489" t="s">
        <v>17</v>
      </c>
      <c r="L5" s="490"/>
      <c r="M5" s="46"/>
    </row>
    <row r="6" spans="2:14" x14ac:dyDescent="0.25">
      <c r="J6" s="46" t="s">
        <v>111</v>
      </c>
      <c r="K6" s="490">
        <v>14756.688999999988</v>
      </c>
      <c r="L6" s="490"/>
      <c r="M6" s="46"/>
    </row>
    <row r="7" spans="2:14" x14ac:dyDescent="0.25">
      <c r="J7" s="46" t="s">
        <v>116</v>
      </c>
      <c r="K7" s="490">
        <v>4575.4320000000007</v>
      </c>
      <c r="L7" s="491"/>
      <c r="M7" s="46"/>
    </row>
    <row r="8" spans="2:14" x14ac:dyDescent="0.25">
      <c r="J8" s="46" t="s">
        <v>112</v>
      </c>
      <c r="K8" s="490">
        <v>1679.2839999999978</v>
      </c>
      <c r="L8" s="491"/>
      <c r="M8" s="46"/>
    </row>
    <row r="9" spans="2:14" x14ac:dyDescent="0.25">
      <c r="J9" s="493" t="s">
        <v>117</v>
      </c>
      <c r="K9" s="494">
        <v>2359.5460000000021</v>
      </c>
      <c r="L9" s="492"/>
      <c r="M9" s="46"/>
    </row>
    <row r="10" spans="2:14" x14ac:dyDescent="0.25">
      <c r="J10" s="46"/>
      <c r="K10" s="46"/>
      <c r="L10" s="329"/>
      <c r="M10" s="46"/>
    </row>
    <row r="11" spans="2:14" x14ac:dyDescent="0.25">
      <c r="J11" s="46"/>
      <c r="K11" s="46"/>
      <c r="L11" s="329"/>
      <c r="M11" s="46"/>
    </row>
    <row r="17" spans="2:2" x14ac:dyDescent="0.25">
      <c r="B17" s="22"/>
    </row>
    <row r="18" spans="2:2" x14ac:dyDescent="0.25">
      <c r="B18" s="22"/>
    </row>
    <row r="24" spans="2:2" x14ac:dyDescent="0.25">
      <c r="B24" s="22" t="s">
        <v>110</v>
      </c>
    </row>
    <row r="25" spans="2:2" x14ac:dyDescent="0.25">
      <c r="B25" s="22" t="s">
        <v>209</v>
      </c>
    </row>
    <row r="26" spans="2:2" x14ac:dyDescent="0.25">
      <c r="B26" s="22" t="s">
        <v>67</v>
      </c>
    </row>
  </sheetData>
  <mergeCells count="1">
    <mergeCell ref="B2:F2"/>
  </mergeCells>
  <pageMargins left="0.75" right="0.75" top="1" bottom="1" header="0.5" footer="0.5"/>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C99FF"/>
    <pageSetUpPr fitToPage="1"/>
  </sheetPr>
  <dimension ref="B1:P24"/>
  <sheetViews>
    <sheetView workbookViewId="0"/>
  </sheetViews>
  <sheetFormatPr defaultColWidth="9.109375" defaultRowHeight="13.2" x14ac:dyDescent="0.25"/>
  <cols>
    <col min="1" max="1" width="9.109375" style="1"/>
    <col min="2" max="2" width="16.88671875" style="1" customWidth="1"/>
    <col min="3" max="16" width="8.6640625" style="1" customWidth="1"/>
    <col min="17" max="16384" width="9.109375" style="1"/>
  </cols>
  <sheetData>
    <row r="1" spans="2:16" ht="14.25" customHeight="1" x14ac:dyDescent="0.25"/>
    <row r="2" spans="2:16" ht="18.75" customHeight="1" x14ac:dyDescent="0.3">
      <c r="B2" s="2" t="s">
        <v>216</v>
      </c>
      <c r="C2" s="2"/>
      <c r="D2" s="2"/>
      <c r="E2" s="2"/>
      <c r="F2" s="2"/>
      <c r="G2" s="2"/>
      <c r="H2" s="2"/>
      <c r="I2" s="2"/>
      <c r="J2" s="2"/>
      <c r="K2" s="2"/>
      <c r="L2" s="632"/>
      <c r="M2" s="632"/>
      <c r="N2" s="632"/>
      <c r="O2" s="632"/>
    </row>
    <row r="3" spans="2:16" ht="14.25" customHeight="1" x14ac:dyDescent="0.25">
      <c r="B3" s="3"/>
      <c r="C3" s="3"/>
      <c r="D3" s="3"/>
      <c r="E3" s="3"/>
      <c r="F3" s="3"/>
      <c r="G3" s="3"/>
      <c r="H3" s="3"/>
      <c r="I3" s="3"/>
      <c r="J3" s="3"/>
      <c r="K3" s="3"/>
      <c r="L3" s="3"/>
      <c r="M3" s="3"/>
      <c r="N3" s="4"/>
      <c r="O3" s="4"/>
    </row>
    <row r="4" spans="2:16" ht="14.25" customHeight="1" x14ac:dyDescent="0.25">
      <c r="B4" s="5" t="s">
        <v>0</v>
      </c>
      <c r="C4" s="6"/>
      <c r="D4" s="6"/>
      <c r="E4" s="6"/>
      <c r="F4" s="6"/>
      <c r="G4" s="6"/>
      <c r="H4" s="6"/>
      <c r="I4" s="6"/>
      <c r="J4" s="6"/>
      <c r="K4" s="6"/>
      <c r="L4" s="6"/>
      <c r="M4" s="7"/>
      <c r="P4" s="46"/>
    </row>
    <row r="5" spans="2:16" ht="14.25" customHeight="1" x14ac:dyDescent="0.25">
      <c r="B5" s="8"/>
      <c r="C5" s="9">
        <v>1996</v>
      </c>
      <c r="D5" s="9">
        <v>2001</v>
      </c>
      <c r="E5" s="9">
        <v>2003</v>
      </c>
      <c r="F5" s="9">
        <v>2004</v>
      </c>
      <c r="G5" s="9">
        <v>2005</v>
      </c>
      <c r="H5" s="9">
        <v>2006</v>
      </c>
      <c r="I5" s="9">
        <v>2007</v>
      </c>
      <c r="J5" s="9">
        <v>2008</v>
      </c>
      <c r="K5" s="9">
        <v>2009</v>
      </c>
      <c r="L5" s="9">
        <v>2010</v>
      </c>
      <c r="M5" s="10">
        <v>2011</v>
      </c>
      <c r="N5" s="10">
        <v>2012</v>
      </c>
      <c r="O5" s="10">
        <v>2013</v>
      </c>
      <c r="P5" s="426">
        <v>2014</v>
      </c>
    </row>
    <row r="6" spans="2:16" ht="14.25" customHeight="1" x14ac:dyDescent="0.25">
      <c r="B6" s="7"/>
      <c r="C6" s="11"/>
      <c r="D6" s="11"/>
      <c r="E6" s="11"/>
      <c r="F6" s="11"/>
      <c r="G6" s="11"/>
      <c r="H6" s="11"/>
      <c r="I6" s="11"/>
      <c r="J6" s="11"/>
      <c r="K6" s="11"/>
      <c r="L6" s="11"/>
      <c r="M6" s="12"/>
      <c r="N6" s="12"/>
      <c r="P6" s="311" t="s">
        <v>152</v>
      </c>
    </row>
    <row r="7" spans="2:16" ht="14.25" customHeight="1" x14ac:dyDescent="0.25">
      <c r="B7" s="7" t="s">
        <v>1</v>
      </c>
      <c r="C7" s="13">
        <v>43.777770529648407</v>
      </c>
      <c r="D7" s="13">
        <v>44.958788562942544</v>
      </c>
      <c r="E7" s="13">
        <v>46.739371799874775</v>
      </c>
      <c r="F7" s="13">
        <v>47.532980329682474</v>
      </c>
      <c r="G7" s="13">
        <v>48.072549092227462</v>
      </c>
      <c r="H7" s="13">
        <v>48.920285799859691</v>
      </c>
      <c r="I7" s="13">
        <v>50.332718745906966</v>
      </c>
      <c r="J7" s="13">
        <v>51.534173147725305</v>
      </c>
      <c r="K7" s="13">
        <v>52.968429819279436</v>
      </c>
      <c r="L7" s="13">
        <v>54.268452003812747</v>
      </c>
      <c r="M7" s="13">
        <v>55.572034134091261</v>
      </c>
      <c r="N7" s="13">
        <v>57.328446080598631</v>
      </c>
      <c r="O7" s="14">
        <v>58.508145339946971</v>
      </c>
      <c r="P7" s="13">
        <v>59.680355043058647</v>
      </c>
    </row>
    <row r="8" spans="2:16" ht="14.25" customHeight="1" x14ac:dyDescent="0.25">
      <c r="B8" s="7" t="s">
        <v>2</v>
      </c>
      <c r="C8" s="13">
        <v>40.363829611766398</v>
      </c>
      <c r="D8" s="13">
        <v>42.796114153340284</v>
      </c>
      <c r="E8" s="13">
        <v>44.628166450489495</v>
      </c>
      <c r="F8" s="13">
        <v>45.971759055109949</v>
      </c>
      <c r="G8" s="13">
        <v>46.383139589228676</v>
      </c>
      <c r="H8" s="13">
        <v>47.061004196455585</v>
      </c>
      <c r="I8" s="13">
        <v>49.063804024520124</v>
      </c>
      <c r="J8" s="13">
        <v>50.429627410438201</v>
      </c>
      <c r="K8" s="13">
        <v>52.072808705618627</v>
      </c>
      <c r="L8" s="13">
        <v>53.888620172072756</v>
      </c>
      <c r="M8" s="13">
        <v>55.230803166519628</v>
      </c>
      <c r="N8" s="13">
        <v>57.224957081201325</v>
      </c>
      <c r="O8" s="14">
        <v>58.432884334809231</v>
      </c>
      <c r="P8" s="13">
        <v>59.73374744505</v>
      </c>
    </row>
    <row r="9" spans="2:16" ht="14.25" customHeight="1" x14ac:dyDescent="0.25">
      <c r="B9" s="15" t="s">
        <v>3</v>
      </c>
      <c r="C9" s="16">
        <v>43.349376019635187</v>
      </c>
      <c r="D9" s="16">
        <v>44.681967179517081</v>
      </c>
      <c r="E9" s="16">
        <v>46.471924972428774</v>
      </c>
      <c r="F9" s="16">
        <v>47.326095118848777</v>
      </c>
      <c r="G9" s="16">
        <v>47.838377379241379</v>
      </c>
      <c r="H9" s="16">
        <v>48.651376715624657</v>
      </c>
      <c r="I9" s="16">
        <v>50.142845158025295</v>
      </c>
      <c r="J9" s="16">
        <v>51.335247167181997</v>
      </c>
      <c r="K9" s="16">
        <v>52.795215508133097</v>
      </c>
      <c r="L9" s="16">
        <v>54.192630491619433</v>
      </c>
      <c r="M9" s="16">
        <v>55.499056125647876</v>
      </c>
      <c r="N9" s="16">
        <v>57.305895409437802</v>
      </c>
      <c r="O9" s="17">
        <v>58.490676111007616</v>
      </c>
      <c r="P9" s="16">
        <v>59.692991696048267</v>
      </c>
    </row>
    <row r="10" spans="2:16" ht="14.25" customHeight="1" x14ac:dyDescent="0.25">
      <c r="B10" s="7"/>
      <c r="C10" s="18"/>
      <c r="D10" s="18"/>
      <c r="E10" s="18"/>
      <c r="F10" s="18"/>
      <c r="G10" s="18"/>
      <c r="H10" s="18"/>
      <c r="I10" s="18"/>
      <c r="J10" s="18"/>
      <c r="K10" s="18"/>
      <c r="L10" s="18"/>
      <c r="M10" s="13"/>
      <c r="N10" s="16"/>
      <c r="O10" s="17"/>
      <c r="P10" s="16"/>
    </row>
    <row r="11" spans="2:16" ht="14.25" customHeight="1" x14ac:dyDescent="0.25">
      <c r="B11" s="7" t="s">
        <v>4</v>
      </c>
      <c r="C11" s="18">
        <v>47.595458526877884</v>
      </c>
      <c r="D11" s="18">
        <v>49.638967334324349</v>
      </c>
      <c r="E11" s="18">
        <v>51.934067492812389</v>
      </c>
      <c r="F11" s="18">
        <v>53.513124434967487</v>
      </c>
      <c r="G11" s="18">
        <v>54.836227120855348</v>
      </c>
      <c r="H11" s="18">
        <v>55.788017667458405</v>
      </c>
      <c r="I11" s="18">
        <v>56.708373055336438</v>
      </c>
      <c r="J11" s="18">
        <v>57.891499767389227</v>
      </c>
      <c r="K11" s="18">
        <v>59.367982979221232</v>
      </c>
      <c r="L11" s="18">
        <v>60.760315349071647</v>
      </c>
      <c r="M11" s="13">
        <v>62.2513235550297</v>
      </c>
      <c r="N11" s="13">
        <v>64.135994956738912</v>
      </c>
      <c r="O11" s="14">
        <v>64.903522753600498</v>
      </c>
      <c r="P11" s="13">
        <v>65.579255283799512</v>
      </c>
    </row>
    <row r="12" spans="2:16" ht="14.25" customHeight="1" x14ac:dyDescent="0.25">
      <c r="B12" s="7" t="s">
        <v>5</v>
      </c>
      <c r="C12" s="18">
        <v>52.639436143794789</v>
      </c>
      <c r="D12" s="18">
        <v>55.234651539127888</v>
      </c>
      <c r="E12" s="18">
        <v>56.309296221332197</v>
      </c>
      <c r="F12" s="18">
        <v>56.91341735690321</v>
      </c>
      <c r="G12" s="18">
        <v>58.248826094733367</v>
      </c>
      <c r="H12" s="18">
        <v>58.904828888726648</v>
      </c>
      <c r="I12" s="18">
        <v>59.513443591670679</v>
      </c>
      <c r="J12" s="18">
        <v>60.268677772938098</v>
      </c>
      <c r="K12" s="18">
        <v>61.919403159457694</v>
      </c>
      <c r="L12" s="18">
        <v>63.389310474364841</v>
      </c>
      <c r="M12" s="13">
        <v>64.221085561310431</v>
      </c>
      <c r="N12" s="13">
        <v>65.233454549729132</v>
      </c>
      <c r="O12" s="14">
        <v>66.156022910419466</v>
      </c>
      <c r="P12" s="13">
        <v>67.057848077553942</v>
      </c>
    </row>
    <row r="13" spans="2:16" ht="14.25" customHeight="1" x14ac:dyDescent="0.25">
      <c r="B13" s="15" t="s">
        <v>6</v>
      </c>
      <c r="C13" s="16">
        <v>48.671857492911329</v>
      </c>
      <c r="D13" s="16">
        <v>51.520458585741295</v>
      </c>
      <c r="E13" s="16">
        <v>53.673215475620253</v>
      </c>
      <c r="F13" s="16">
        <v>54.928485614687006</v>
      </c>
      <c r="G13" s="16">
        <v>56.393013839331054</v>
      </c>
      <c r="H13" s="16">
        <v>57.252986892453769</v>
      </c>
      <c r="I13" s="16">
        <v>58.08099266273436</v>
      </c>
      <c r="J13" s="16">
        <v>59.07025768329985</v>
      </c>
      <c r="K13" s="16">
        <v>60.697580643541606</v>
      </c>
      <c r="L13" s="16">
        <v>62.149268216304783</v>
      </c>
      <c r="M13" s="16">
        <v>63.287457095409259</v>
      </c>
      <c r="N13" s="16">
        <v>64.723068368969905</v>
      </c>
      <c r="O13" s="17">
        <v>65.630642779119668</v>
      </c>
      <c r="P13" s="16">
        <v>66.443071713837938</v>
      </c>
    </row>
    <row r="14" spans="2:16" ht="14.25" customHeight="1" x14ac:dyDescent="0.25">
      <c r="B14" s="7"/>
      <c r="C14" s="18"/>
      <c r="D14" s="18"/>
      <c r="E14" s="18"/>
      <c r="F14" s="18"/>
      <c r="G14" s="18"/>
      <c r="H14" s="18"/>
      <c r="I14" s="18"/>
      <c r="J14" s="18"/>
      <c r="K14" s="18"/>
      <c r="L14" s="18"/>
      <c r="M14" s="13"/>
      <c r="N14" s="13"/>
      <c r="O14" s="14"/>
      <c r="P14" s="13"/>
    </row>
    <row r="15" spans="2:16" ht="14.25" customHeight="1" x14ac:dyDescent="0.25">
      <c r="B15" s="19" t="s">
        <v>178</v>
      </c>
      <c r="C15" s="20">
        <v>44.503645023245845</v>
      </c>
      <c r="D15" s="20">
        <v>46.04801531562677</v>
      </c>
      <c r="E15" s="20">
        <v>47.838860504614509</v>
      </c>
      <c r="F15" s="20">
        <v>48.733113504253836</v>
      </c>
      <c r="G15" s="20">
        <v>49.402722302018944</v>
      </c>
      <c r="H15" s="20">
        <v>50.191047314674073</v>
      </c>
      <c r="I15" s="20">
        <v>51.534843428732884</v>
      </c>
      <c r="J15" s="20">
        <v>52.704023195681692</v>
      </c>
      <c r="K15" s="20">
        <v>54.134096999207181</v>
      </c>
      <c r="L15" s="20">
        <v>55.550119536625374</v>
      </c>
      <c r="M15" s="20">
        <v>56.858775443501777</v>
      </c>
      <c r="N15" s="20">
        <v>58.552020073187052</v>
      </c>
      <c r="O15" s="21">
        <v>59.729172625303384</v>
      </c>
      <c r="P15" s="20">
        <v>60.859500738758911</v>
      </c>
    </row>
    <row r="16" spans="2:16" ht="14.25" customHeight="1" x14ac:dyDescent="0.25">
      <c r="B16" s="97"/>
      <c r="C16" s="41"/>
      <c r="D16" s="41"/>
      <c r="E16" s="41"/>
      <c r="F16" s="41"/>
      <c r="G16" s="41"/>
      <c r="H16" s="41"/>
      <c r="I16" s="41"/>
      <c r="J16" s="41"/>
      <c r="K16" s="41"/>
      <c r="L16" s="41"/>
      <c r="M16" s="41"/>
      <c r="N16" s="41"/>
      <c r="O16" s="41"/>
      <c r="P16" s="420"/>
    </row>
    <row r="17" spans="2:16" ht="14.25" customHeight="1" x14ac:dyDescent="0.25">
      <c r="B17" s="98" t="s">
        <v>65</v>
      </c>
      <c r="C17" s="205">
        <v>13711</v>
      </c>
      <c r="D17" s="205">
        <v>17532</v>
      </c>
      <c r="E17" s="205">
        <v>16648</v>
      </c>
      <c r="F17" s="205">
        <v>16502</v>
      </c>
      <c r="G17" s="205">
        <v>16670</v>
      </c>
      <c r="H17" s="205">
        <v>16269</v>
      </c>
      <c r="I17" s="205">
        <v>16217</v>
      </c>
      <c r="J17" s="205">
        <v>16150</v>
      </c>
      <c r="K17" s="205">
        <v>16150</v>
      </c>
      <c r="L17" s="205">
        <v>16670</v>
      </c>
      <c r="M17" s="205">
        <v>14951</v>
      </c>
      <c r="N17" s="205">
        <v>12763</v>
      </c>
      <c r="O17" s="205">
        <v>12498</v>
      </c>
      <c r="P17" s="427">
        <v>12297</v>
      </c>
    </row>
    <row r="18" spans="2:16" ht="14.25" customHeight="1" x14ac:dyDescent="0.25">
      <c r="B18" s="22" t="s">
        <v>318</v>
      </c>
      <c r="L18" s="7"/>
      <c r="M18" s="7"/>
      <c r="P18" s="46"/>
    </row>
    <row r="19" spans="2:16" ht="14.25" customHeight="1" x14ac:dyDescent="0.25">
      <c r="B19" s="633" t="s">
        <v>7</v>
      </c>
      <c r="C19" s="633"/>
      <c r="D19" s="633"/>
      <c r="E19" s="633"/>
      <c r="F19" s="633"/>
      <c r="G19" s="633"/>
      <c r="H19" s="633"/>
      <c r="I19" s="633"/>
      <c r="J19" s="633"/>
      <c r="K19" s="633"/>
      <c r="L19" s="23"/>
      <c r="M19" s="7"/>
    </row>
    <row r="20" spans="2:16" ht="14.25" customHeight="1" x14ac:dyDescent="0.25">
      <c r="B20" s="24" t="s">
        <v>71</v>
      </c>
      <c r="C20" s="25"/>
      <c r="D20" s="25"/>
      <c r="E20" s="25"/>
      <c r="F20" s="25"/>
      <c r="G20" s="25"/>
      <c r="H20" s="25"/>
      <c r="I20" s="25"/>
      <c r="J20" s="25"/>
      <c r="K20" s="25"/>
      <c r="L20" s="23"/>
      <c r="M20" s="7"/>
    </row>
    <row r="21" spans="2:16" ht="14.25" customHeight="1" x14ac:dyDescent="0.25">
      <c r="B21" s="26" t="s">
        <v>8</v>
      </c>
      <c r="C21" s="22"/>
      <c r="D21" s="22"/>
      <c r="E21" s="22"/>
      <c r="F21" s="22"/>
      <c r="G21" s="22"/>
      <c r="H21" s="22"/>
      <c r="I21" s="22"/>
      <c r="J21" s="22"/>
      <c r="K21" s="22"/>
    </row>
    <row r="22" spans="2:16" x14ac:dyDescent="0.25">
      <c r="B22" s="26"/>
    </row>
    <row r="24" spans="2:16" ht="15" x14ac:dyDescent="0.25">
      <c r="C24" s="27"/>
    </row>
  </sheetData>
  <mergeCells count="2">
    <mergeCell ref="L2:O2"/>
    <mergeCell ref="B19:K19"/>
  </mergeCells>
  <pageMargins left="0.75" right="0.75" top="1" bottom="1" header="0.5" footer="0.5"/>
  <pageSetup paperSize="9"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C99FF"/>
    <pageSetUpPr fitToPage="1"/>
  </sheetPr>
  <dimension ref="B1:I52"/>
  <sheetViews>
    <sheetView workbookViewId="0"/>
  </sheetViews>
  <sheetFormatPr defaultColWidth="9.109375" defaultRowHeight="13.2" x14ac:dyDescent="0.25"/>
  <cols>
    <col min="1" max="1" width="9.109375" style="1"/>
    <col min="2" max="2" width="18.44140625" style="1" customWidth="1"/>
    <col min="3" max="3" width="8.6640625" style="46" customWidth="1"/>
    <col min="4" max="9" width="8.6640625" style="1" customWidth="1"/>
    <col min="10" max="16384" width="9.109375" style="1"/>
  </cols>
  <sheetData>
    <row r="1" spans="2:9" x14ac:dyDescent="0.25">
      <c r="B1" s="46"/>
      <c r="D1" s="46"/>
      <c r="E1" s="46"/>
      <c r="F1" s="46"/>
      <c r="G1" s="46"/>
      <c r="H1" s="46"/>
      <c r="I1" s="46"/>
    </row>
    <row r="2" spans="2:9" ht="18.75" customHeight="1" x14ac:dyDescent="0.3">
      <c r="B2" s="84" t="s">
        <v>217</v>
      </c>
      <c r="C2" s="84"/>
      <c r="D2" s="84"/>
      <c r="E2" s="84"/>
      <c r="F2" s="84"/>
      <c r="G2" s="84"/>
      <c r="H2" s="84"/>
      <c r="I2" s="46"/>
    </row>
    <row r="3" spans="2:9" ht="12.75" customHeight="1" x14ac:dyDescent="0.25">
      <c r="B3" s="428"/>
      <c r="C3" s="29"/>
      <c r="D3" s="29"/>
      <c r="E3" s="29"/>
      <c r="F3" s="29"/>
      <c r="G3" s="29"/>
      <c r="H3" s="29"/>
      <c r="I3" s="46"/>
    </row>
    <row r="4" spans="2:9" ht="14.25" customHeight="1" x14ac:dyDescent="0.25">
      <c r="B4" s="429" t="s">
        <v>0</v>
      </c>
      <c r="C4" s="30"/>
      <c r="D4" s="30"/>
      <c r="E4" s="30"/>
      <c r="F4" s="30"/>
      <c r="G4" s="30"/>
      <c r="H4" s="30"/>
      <c r="I4" s="46"/>
    </row>
    <row r="5" spans="2:9" ht="14.25" customHeight="1" x14ac:dyDescent="0.25">
      <c r="B5" s="430"/>
      <c r="C5" s="634" t="s">
        <v>9</v>
      </c>
      <c r="D5" s="634"/>
      <c r="E5" s="634"/>
      <c r="F5" s="634"/>
      <c r="G5" s="634"/>
      <c r="H5" s="634"/>
      <c r="I5" s="563"/>
    </row>
    <row r="6" spans="2:9" ht="28.5" customHeight="1" x14ac:dyDescent="0.25">
      <c r="B6" s="300"/>
      <c r="C6" s="33" t="s">
        <v>11</v>
      </c>
      <c r="D6" s="33" t="s">
        <v>12</v>
      </c>
      <c r="E6" s="33" t="s">
        <v>13</v>
      </c>
      <c r="F6" s="33" t="s">
        <v>14</v>
      </c>
      <c r="G6" s="33" t="s">
        <v>15</v>
      </c>
      <c r="H6" s="33" t="s">
        <v>16</v>
      </c>
      <c r="I6" s="562" t="s">
        <v>74</v>
      </c>
    </row>
    <row r="7" spans="2:9" ht="14.25" customHeight="1" x14ac:dyDescent="0.25">
      <c r="B7" s="40"/>
      <c r="C7" s="34"/>
      <c r="D7" s="34"/>
      <c r="E7" s="34"/>
      <c r="F7" s="34"/>
      <c r="G7" s="34"/>
      <c r="H7" s="52" t="s">
        <v>17</v>
      </c>
      <c r="I7" s="323"/>
    </row>
    <row r="8" spans="2:9" ht="14.25" customHeight="1" x14ac:dyDescent="0.25">
      <c r="B8" s="431" t="s">
        <v>1</v>
      </c>
      <c r="C8" s="34"/>
      <c r="D8" s="34"/>
      <c r="E8" s="34"/>
      <c r="F8" s="34"/>
      <c r="G8" s="34"/>
      <c r="H8" s="34"/>
      <c r="I8" s="316"/>
    </row>
    <row r="9" spans="2:9" ht="14.25" customHeight="1" x14ac:dyDescent="0.25">
      <c r="B9" s="432">
        <v>2004</v>
      </c>
      <c r="C9" s="169" t="s">
        <v>18</v>
      </c>
      <c r="D9" s="39">
        <v>337.66100000000006</v>
      </c>
      <c r="E9" s="39">
        <v>4626.3679999999886</v>
      </c>
      <c r="F9" s="39">
        <v>6921.2639999999765</v>
      </c>
      <c r="G9" s="39">
        <v>2916.2740000000044</v>
      </c>
      <c r="H9" s="39">
        <v>474.70799999999986</v>
      </c>
      <c r="I9" s="316">
        <v>8516</v>
      </c>
    </row>
    <row r="10" spans="2:9" ht="14.25" customHeight="1" x14ac:dyDescent="0.25">
      <c r="B10" s="432">
        <v>2014</v>
      </c>
      <c r="C10" s="36">
        <v>131.97399999999999</v>
      </c>
      <c r="D10" s="36">
        <v>2953.3319999999953</v>
      </c>
      <c r="E10" s="36">
        <v>7920.6289999999963</v>
      </c>
      <c r="F10" s="36">
        <v>2853.3430000000035</v>
      </c>
      <c r="G10" s="36">
        <v>713.35700000000031</v>
      </c>
      <c r="H10" s="36">
        <v>184.05399999999995</v>
      </c>
      <c r="I10" s="214">
        <v>4892</v>
      </c>
    </row>
    <row r="11" spans="2:9" ht="14.25" customHeight="1" x14ac:dyDescent="0.25">
      <c r="B11" s="433"/>
      <c r="C11" s="39"/>
      <c r="D11" s="39"/>
      <c r="E11" s="39"/>
      <c r="F11" s="39"/>
      <c r="G11" s="39"/>
      <c r="H11" s="39"/>
      <c r="I11" s="316"/>
    </row>
    <row r="12" spans="2:9" ht="14.25" customHeight="1" x14ac:dyDescent="0.25">
      <c r="B12" s="431" t="s">
        <v>2</v>
      </c>
      <c r="C12" s="40"/>
      <c r="D12" s="40"/>
      <c r="E12" s="40"/>
      <c r="F12" s="40"/>
      <c r="G12" s="40"/>
      <c r="H12" s="40"/>
      <c r="I12" s="316"/>
    </row>
    <row r="13" spans="2:9" ht="14.25" customHeight="1" x14ac:dyDescent="0.25">
      <c r="B13" s="432">
        <v>2004</v>
      </c>
      <c r="C13" s="169" t="s">
        <v>18</v>
      </c>
      <c r="D13" s="39">
        <v>145.80299999999994</v>
      </c>
      <c r="E13" s="39">
        <v>597.1949999999996</v>
      </c>
      <c r="F13" s="39">
        <v>931.83899999999835</v>
      </c>
      <c r="G13" s="39">
        <v>484.0070000000004</v>
      </c>
      <c r="H13" s="39">
        <v>173.15699999999998</v>
      </c>
      <c r="I13" s="316">
        <v>2337</v>
      </c>
    </row>
    <row r="14" spans="2:9" ht="14.25" customHeight="1" x14ac:dyDescent="0.25">
      <c r="B14" s="432">
        <v>2014</v>
      </c>
      <c r="C14" s="36">
        <v>66.039000000000001</v>
      </c>
      <c r="D14" s="36">
        <v>1091.2349999999985</v>
      </c>
      <c r="E14" s="36">
        <v>2239.420999999998</v>
      </c>
      <c r="F14" s="36">
        <v>835.60600000000102</v>
      </c>
      <c r="G14" s="36">
        <v>245.70400000000001</v>
      </c>
      <c r="H14" s="36">
        <v>97.427000000000021</v>
      </c>
      <c r="I14" s="561">
        <v>2567</v>
      </c>
    </row>
    <row r="15" spans="2:9" ht="14.25" customHeight="1" x14ac:dyDescent="0.25">
      <c r="B15" s="433"/>
      <c r="C15" s="39"/>
      <c r="D15" s="39"/>
      <c r="E15" s="39"/>
      <c r="F15" s="39"/>
      <c r="G15" s="39"/>
      <c r="H15" s="39"/>
      <c r="I15" s="300"/>
    </row>
    <row r="16" spans="2:9" ht="14.25" customHeight="1" x14ac:dyDescent="0.25">
      <c r="B16" s="431" t="s">
        <v>4</v>
      </c>
      <c r="C16" s="40"/>
      <c r="D16" s="40"/>
      <c r="E16" s="40"/>
      <c r="F16" s="40"/>
      <c r="G16" s="40"/>
      <c r="H16" s="40"/>
      <c r="I16" s="317"/>
    </row>
    <row r="17" spans="2:9" ht="14.25" customHeight="1" x14ac:dyDescent="0.25">
      <c r="B17" s="432">
        <v>2004</v>
      </c>
      <c r="C17" s="169" t="s">
        <v>18</v>
      </c>
      <c r="D17" s="39">
        <v>151.17400000000009</v>
      </c>
      <c r="E17" s="39">
        <v>1028.0780000000004</v>
      </c>
      <c r="F17" s="39">
        <v>942.80800000000079</v>
      </c>
      <c r="G17" s="39">
        <v>187.27900000000011</v>
      </c>
      <c r="H17" s="39">
        <v>24.910000000000004</v>
      </c>
      <c r="I17" s="446">
        <v>3364</v>
      </c>
    </row>
    <row r="18" spans="2:9" ht="14.25" customHeight="1" x14ac:dyDescent="0.25">
      <c r="B18" s="432">
        <v>2014</v>
      </c>
      <c r="C18" s="36">
        <v>21.931999999999999</v>
      </c>
      <c r="D18" s="36">
        <v>692.50699999999995</v>
      </c>
      <c r="E18" s="36">
        <v>802.34700000000089</v>
      </c>
      <c r="F18" s="36">
        <v>140.35299999999995</v>
      </c>
      <c r="G18" s="36">
        <v>15.691999999999998</v>
      </c>
      <c r="H18" s="36">
        <v>6.4530000000000003</v>
      </c>
      <c r="I18" s="446">
        <v>2090</v>
      </c>
    </row>
    <row r="19" spans="2:9" ht="14.25" customHeight="1" x14ac:dyDescent="0.25">
      <c r="B19" s="433"/>
      <c r="C19" s="39"/>
      <c r="D19" s="39"/>
      <c r="E19" s="39"/>
      <c r="F19" s="39"/>
      <c r="G19" s="39"/>
      <c r="H19" s="39"/>
      <c r="I19" s="446"/>
    </row>
    <row r="20" spans="2:9" ht="14.25" customHeight="1" x14ac:dyDescent="0.25">
      <c r="B20" s="431" t="s">
        <v>5</v>
      </c>
      <c r="C20" s="40"/>
      <c r="D20" s="40"/>
      <c r="E20" s="40"/>
      <c r="F20" s="40"/>
      <c r="G20" s="40"/>
      <c r="H20" s="40"/>
      <c r="I20" s="446"/>
    </row>
    <row r="21" spans="2:9" ht="14.25" customHeight="1" x14ac:dyDescent="0.25">
      <c r="B21" s="432">
        <v>2004</v>
      </c>
      <c r="C21" s="169" t="s">
        <v>18</v>
      </c>
      <c r="D21" s="39">
        <v>247.76300000000006</v>
      </c>
      <c r="E21" s="39">
        <v>813.45599999999979</v>
      </c>
      <c r="F21" s="39">
        <v>482.62900000000036</v>
      </c>
      <c r="G21" s="39">
        <v>94.167999999999978</v>
      </c>
      <c r="H21" s="39">
        <v>26.147000000000002</v>
      </c>
      <c r="I21" s="446">
        <v>2285</v>
      </c>
    </row>
    <row r="22" spans="2:9" ht="14.25" customHeight="1" x14ac:dyDescent="0.25">
      <c r="B22" s="432">
        <v>2014</v>
      </c>
      <c r="C22" s="36">
        <v>77.581000000000017</v>
      </c>
      <c r="D22" s="36">
        <v>1090.3069999999989</v>
      </c>
      <c r="E22" s="36">
        <v>991.74699999999859</v>
      </c>
      <c r="F22" s="36">
        <v>162.86900000000011</v>
      </c>
      <c r="G22" s="36">
        <v>27.201000000000004</v>
      </c>
      <c r="H22" s="36">
        <v>9.8409999999999993</v>
      </c>
      <c r="I22" s="446">
        <v>2748</v>
      </c>
    </row>
    <row r="23" spans="2:9" ht="14.25" customHeight="1" x14ac:dyDescent="0.25">
      <c r="B23" s="34"/>
      <c r="C23" s="39"/>
      <c r="D23" s="39"/>
      <c r="E23" s="39"/>
      <c r="F23" s="39"/>
      <c r="G23" s="39"/>
      <c r="H23" s="39"/>
      <c r="I23" s="446"/>
    </row>
    <row r="24" spans="2:9" ht="14.25" customHeight="1" x14ac:dyDescent="0.25">
      <c r="B24" s="420" t="s">
        <v>178</v>
      </c>
      <c r="C24" s="40"/>
      <c r="D24" s="40"/>
      <c r="E24" s="40"/>
      <c r="F24" s="40"/>
      <c r="G24" s="40"/>
      <c r="H24" s="40"/>
      <c r="I24" s="446"/>
    </row>
    <row r="25" spans="2:9" ht="14.25" customHeight="1" x14ac:dyDescent="0.25">
      <c r="B25" s="432">
        <v>2004</v>
      </c>
      <c r="C25" s="39">
        <v>6.3610000000000007</v>
      </c>
      <c r="D25" s="39">
        <v>882.40100000000018</v>
      </c>
      <c r="E25" s="39">
        <v>7065.0969999999888</v>
      </c>
      <c r="F25" s="39">
        <v>9278.5399999999754</v>
      </c>
      <c r="G25" s="39">
        <v>3681.7280000000051</v>
      </c>
      <c r="H25" s="39">
        <v>698.9219999999998</v>
      </c>
      <c r="I25" s="446">
        <v>16502</v>
      </c>
    </row>
    <row r="26" spans="2:9" ht="14.25" customHeight="1" x14ac:dyDescent="0.25">
      <c r="B26" s="434">
        <v>2014</v>
      </c>
      <c r="C26" s="435">
        <v>297.52599999999995</v>
      </c>
      <c r="D26" s="435">
        <v>5827.3809999999921</v>
      </c>
      <c r="E26" s="435">
        <v>11954.143999999995</v>
      </c>
      <c r="F26" s="435">
        <v>3992.1710000000048</v>
      </c>
      <c r="G26" s="435">
        <v>1001.9540000000004</v>
      </c>
      <c r="H26" s="435">
        <v>297.77499999999998</v>
      </c>
      <c r="I26" s="564">
        <v>12297</v>
      </c>
    </row>
    <row r="27" spans="2:9" ht="14.25" customHeight="1" x14ac:dyDescent="0.25">
      <c r="B27" s="40"/>
      <c r="C27" s="40"/>
      <c r="D27" s="40"/>
      <c r="E27" s="40"/>
      <c r="F27" s="40"/>
      <c r="G27" s="40"/>
      <c r="H27" s="52" t="s">
        <v>19</v>
      </c>
      <c r="I27" s="46"/>
    </row>
    <row r="28" spans="2:9" ht="14.25" customHeight="1" x14ac:dyDescent="0.25">
      <c r="B28" s="431" t="s">
        <v>1</v>
      </c>
      <c r="C28" s="40"/>
      <c r="D28" s="40"/>
      <c r="E28" s="40"/>
      <c r="F28" s="40"/>
      <c r="G28" s="40"/>
      <c r="H28" s="40"/>
      <c r="I28" s="46"/>
    </row>
    <row r="29" spans="2:9" ht="14.25" customHeight="1" x14ac:dyDescent="0.25">
      <c r="B29" s="432">
        <v>2004</v>
      </c>
      <c r="C29" s="169" t="s">
        <v>18</v>
      </c>
      <c r="D29" s="168">
        <v>2.2099663387898647</v>
      </c>
      <c r="E29" s="168">
        <v>30.279237314509409</v>
      </c>
      <c r="F29" s="168">
        <v>45.299162360705083</v>
      </c>
      <c r="G29" s="168">
        <v>19.086798222738434</v>
      </c>
      <c r="H29" s="168">
        <v>3.1069288450672676</v>
      </c>
      <c r="I29" s="46"/>
    </row>
    <row r="30" spans="2:9" ht="14.25" customHeight="1" x14ac:dyDescent="0.25">
      <c r="B30" s="432">
        <v>2014</v>
      </c>
      <c r="C30" s="168">
        <v>0.89433341042831527</v>
      </c>
      <c r="D30" s="168">
        <v>20.013513871573743</v>
      </c>
      <c r="E30" s="168">
        <v>53.674838576593977</v>
      </c>
      <c r="F30" s="168">
        <v>19.335929624863709</v>
      </c>
      <c r="G30" s="168">
        <v>4.8341264087086238</v>
      </c>
      <c r="H30" s="168">
        <v>1.2472581078316416</v>
      </c>
      <c r="I30" s="46"/>
    </row>
    <row r="31" spans="2:9" ht="14.25" customHeight="1" x14ac:dyDescent="0.25">
      <c r="B31" s="432"/>
      <c r="C31" s="34"/>
      <c r="D31" s="34"/>
      <c r="E31" s="34"/>
      <c r="F31" s="34"/>
      <c r="G31" s="34"/>
      <c r="H31" s="34"/>
      <c r="I31" s="46"/>
    </row>
    <row r="32" spans="2:9" ht="14.25" customHeight="1" x14ac:dyDescent="0.25">
      <c r="B32" s="431" t="s">
        <v>2</v>
      </c>
      <c r="C32" s="34"/>
      <c r="D32" s="34"/>
      <c r="E32" s="34"/>
      <c r="F32" s="34"/>
      <c r="G32" s="34"/>
      <c r="H32" s="34"/>
      <c r="I32" s="46"/>
    </row>
    <row r="33" spans="2:9" ht="14.25" customHeight="1" x14ac:dyDescent="0.25">
      <c r="B33" s="432">
        <v>2004</v>
      </c>
      <c r="C33" s="169" t="s">
        <v>18</v>
      </c>
      <c r="D33" s="168">
        <v>6.2469526381049425</v>
      </c>
      <c r="E33" s="168">
        <v>25.586914403085537</v>
      </c>
      <c r="F33" s="168">
        <v>39.924789608849366</v>
      </c>
      <c r="G33" s="168">
        <v>20.737356607965975</v>
      </c>
      <c r="H33" s="168">
        <v>7.4189391024624864</v>
      </c>
      <c r="I33" s="46"/>
    </row>
    <row r="34" spans="2:9" ht="14.25" customHeight="1" x14ac:dyDescent="0.25">
      <c r="B34" s="432">
        <v>2014</v>
      </c>
      <c r="C34" s="168">
        <v>1.443339120764991</v>
      </c>
      <c r="D34" s="168">
        <v>23.849879093383951</v>
      </c>
      <c r="E34" s="168">
        <v>48.944471254299039</v>
      </c>
      <c r="F34" s="168">
        <v>18.262887526248921</v>
      </c>
      <c r="G34" s="168">
        <v>5.3700721593064911</v>
      </c>
      <c r="H34" s="168">
        <v>2.1293508459966204</v>
      </c>
      <c r="I34" s="46"/>
    </row>
    <row r="35" spans="2:9" ht="14.25" customHeight="1" x14ac:dyDescent="0.25">
      <c r="B35" s="432"/>
      <c r="C35" s="34"/>
      <c r="D35" s="34"/>
      <c r="E35" s="34"/>
      <c r="F35" s="34"/>
      <c r="G35" s="34"/>
      <c r="H35" s="34"/>
      <c r="I35" s="46"/>
    </row>
    <row r="36" spans="2:9" ht="14.25" customHeight="1" x14ac:dyDescent="0.25">
      <c r="B36" s="431" t="s">
        <v>4</v>
      </c>
      <c r="C36" s="34"/>
      <c r="D36" s="34"/>
      <c r="E36" s="34"/>
      <c r="F36" s="34"/>
      <c r="G36" s="34"/>
      <c r="H36" s="34"/>
      <c r="I36" s="46"/>
    </row>
    <row r="37" spans="2:9" ht="14.25" customHeight="1" x14ac:dyDescent="0.25">
      <c r="B37" s="432">
        <v>2004</v>
      </c>
      <c r="C37" s="170" t="s">
        <v>18</v>
      </c>
      <c r="D37" s="168">
        <v>6.4741420179414266</v>
      </c>
      <c r="E37" s="168">
        <v>44.028225604410707</v>
      </c>
      <c r="F37" s="168">
        <v>40.376472724485176</v>
      </c>
      <c r="G37" s="168">
        <v>8.0203662202366299</v>
      </c>
      <c r="H37" s="168">
        <v>1.0667897764623604</v>
      </c>
      <c r="I37" s="46"/>
    </row>
    <row r="38" spans="2:9" ht="14.25" customHeight="1" x14ac:dyDescent="0.25">
      <c r="B38" s="432">
        <v>2014</v>
      </c>
      <c r="C38" s="168">
        <v>1.306032809221072</v>
      </c>
      <c r="D38" s="168">
        <v>41.238230102829512</v>
      </c>
      <c r="E38" s="168">
        <v>47.779113002922699</v>
      </c>
      <c r="F38" s="168">
        <v>8.3579072985867704</v>
      </c>
      <c r="G38" s="168">
        <v>0.93444587097834486</v>
      </c>
      <c r="H38" s="168">
        <v>0.38427091546158937</v>
      </c>
      <c r="I38" s="46"/>
    </row>
    <row r="39" spans="2:9" ht="14.25" customHeight="1" x14ac:dyDescent="0.25">
      <c r="B39" s="432"/>
      <c r="C39" s="36"/>
      <c r="D39" s="13"/>
      <c r="E39" s="13"/>
      <c r="F39" s="13"/>
      <c r="G39" s="13"/>
      <c r="H39" s="13"/>
      <c r="I39" s="46"/>
    </row>
    <row r="40" spans="2:9" ht="14.25" customHeight="1" x14ac:dyDescent="0.25">
      <c r="B40" s="431" t="s">
        <v>5</v>
      </c>
      <c r="C40" s="40"/>
      <c r="D40" s="40"/>
      <c r="E40" s="40"/>
      <c r="F40" s="40"/>
      <c r="G40" s="40"/>
      <c r="H40" s="40"/>
      <c r="I40" s="46"/>
    </row>
    <row r="41" spans="2:9" ht="14.25" customHeight="1" x14ac:dyDescent="0.25">
      <c r="B41" s="432">
        <v>2004</v>
      </c>
      <c r="C41" s="170" t="s">
        <v>18</v>
      </c>
      <c r="D41" s="168">
        <v>14.880580225091879</v>
      </c>
      <c r="E41" s="168">
        <v>48.855952129988474</v>
      </c>
      <c r="F41" s="168">
        <v>28.98657004256436</v>
      </c>
      <c r="G41" s="168">
        <v>5.6557051643564673</v>
      </c>
      <c r="H41" s="168">
        <v>1.5703819018395695</v>
      </c>
      <c r="I41" s="46"/>
    </row>
    <row r="42" spans="2:9" ht="14.25" customHeight="1" x14ac:dyDescent="0.25">
      <c r="B42" s="432">
        <v>2014</v>
      </c>
      <c r="C42" s="168">
        <v>3.2879630233951822</v>
      </c>
      <c r="D42" s="168">
        <v>46.208338383739921</v>
      </c>
      <c r="E42" s="168">
        <v>42.031263641395405</v>
      </c>
      <c r="F42" s="168">
        <v>6.9025566782762571</v>
      </c>
      <c r="G42" s="168">
        <v>1.1528065144735484</v>
      </c>
      <c r="H42" s="168">
        <v>0.41707175871968633</v>
      </c>
      <c r="I42" s="46"/>
    </row>
    <row r="43" spans="2:9" ht="14.25" customHeight="1" x14ac:dyDescent="0.25">
      <c r="B43" s="40"/>
      <c r="C43" s="13"/>
      <c r="D43" s="13"/>
      <c r="E43" s="13"/>
      <c r="F43" s="13"/>
      <c r="G43" s="13"/>
      <c r="H43" s="13"/>
      <c r="I43" s="46"/>
    </row>
    <row r="44" spans="2:9" ht="14.25" customHeight="1" x14ac:dyDescent="0.25">
      <c r="B44" s="420" t="s">
        <v>178</v>
      </c>
      <c r="C44" s="40"/>
      <c r="D44" s="13"/>
      <c r="E44" s="13"/>
      <c r="F44" s="13"/>
      <c r="G44" s="13"/>
      <c r="H44" s="13"/>
      <c r="I44" s="46"/>
    </row>
    <row r="45" spans="2:9" ht="14.25" customHeight="1" x14ac:dyDescent="0.25">
      <c r="B45" s="432">
        <v>2004</v>
      </c>
      <c r="C45" s="168">
        <v>2.9431294029824341E-2</v>
      </c>
      <c r="D45" s="168">
        <v>4.0827233584673843</v>
      </c>
      <c r="E45" s="168">
        <v>32.689034295901514</v>
      </c>
      <c r="F45" s="168">
        <v>42.930268653904356</v>
      </c>
      <c r="G45" s="168">
        <v>17.034745999974415</v>
      </c>
      <c r="H45" s="168">
        <v>3.233796397722509</v>
      </c>
      <c r="I45" s="46"/>
    </row>
    <row r="46" spans="2:9" ht="14.25" customHeight="1" x14ac:dyDescent="0.25">
      <c r="B46" s="434">
        <v>2014</v>
      </c>
      <c r="C46" s="436">
        <v>1.2730590210043233</v>
      </c>
      <c r="D46" s="436">
        <v>24.93429129178352</v>
      </c>
      <c r="E46" s="436">
        <v>51.149583087140947</v>
      </c>
      <c r="F46" s="436">
        <v>17.081765307710437</v>
      </c>
      <c r="G46" s="436">
        <v>4.2871768461625743</v>
      </c>
      <c r="H46" s="436">
        <v>1.2741244461981887</v>
      </c>
      <c r="I46" s="46"/>
    </row>
    <row r="47" spans="2:9" ht="14.25" customHeight="1" x14ac:dyDescent="0.25">
      <c r="B47" s="307" t="s">
        <v>20</v>
      </c>
      <c r="C47" s="634"/>
      <c r="D47" s="634"/>
      <c r="E47" s="634"/>
      <c r="F47" s="634"/>
      <c r="G47" s="634"/>
      <c r="H47" s="634"/>
      <c r="I47" s="46"/>
    </row>
    <row r="48" spans="2:9" s="46" customFormat="1" ht="14.25" customHeight="1" x14ac:dyDescent="0.25">
      <c r="B48" s="43" t="s">
        <v>229</v>
      </c>
      <c r="C48" s="44"/>
      <c r="D48" s="44"/>
      <c r="E48" s="44"/>
      <c r="F48" s="44"/>
      <c r="G48" s="44"/>
      <c r="H48" s="44"/>
    </row>
    <row r="49" spans="2:9" s="46" customFormat="1" ht="14.25" customHeight="1" x14ac:dyDescent="0.25">
      <c r="B49" s="43" t="s">
        <v>21</v>
      </c>
      <c r="C49" s="45"/>
      <c r="D49" s="45"/>
      <c r="E49" s="45"/>
      <c r="F49" s="45"/>
      <c r="G49" s="45"/>
      <c r="H49" s="45"/>
    </row>
    <row r="50" spans="2:9" s="46" customFormat="1" ht="14.25" customHeight="1" x14ac:dyDescent="0.25">
      <c r="B50" s="47" t="s">
        <v>22</v>
      </c>
      <c r="C50" s="40"/>
      <c r="D50" s="40"/>
      <c r="E50" s="40"/>
      <c r="F50" s="40"/>
      <c r="G50" s="40"/>
      <c r="H50" s="40"/>
    </row>
    <row r="51" spans="2:9" ht="14.25" customHeight="1" x14ac:dyDescent="0.25">
      <c r="B51" s="47" t="s">
        <v>246</v>
      </c>
      <c r="C51" s="49"/>
      <c r="D51" s="49"/>
      <c r="E51" s="49"/>
      <c r="F51" s="49"/>
      <c r="G51" s="49"/>
      <c r="H51" s="49"/>
      <c r="I51" s="46"/>
    </row>
    <row r="52" spans="2:9" ht="14.25" customHeight="1" x14ac:dyDescent="0.25">
      <c r="B52" s="47" t="s">
        <v>228</v>
      </c>
      <c r="C52" s="39"/>
      <c r="D52" s="39"/>
      <c r="E52" s="39"/>
      <c r="F52" s="39"/>
      <c r="G52" s="39"/>
      <c r="H52" s="39"/>
      <c r="I52" s="46"/>
    </row>
  </sheetData>
  <mergeCells count="2">
    <mergeCell ref="C5:H5"/>
    <mergeCell ref="C47:H47"/>
  </mergeCells>
  <pageMargins left="0.75" right="0.75" top="1" bottom="1" header="0.5" footer="0.5"/>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99FF"/>
    <pageSetUpPr fitToPage="1"/>
  </sheetPr>
  <dimension ref="B1:P23"/>
  <sheetViews>
    <sheetView workbookViewId="0"/>
  </sheetViews>
  <sheetFormatPr defaultColWidth="9.109375" defaultRowHeight="13.2" x14ac:dyDescent="0.25"/>
  <cols>
    <col min="1" max="1" width="9.109375" style="1"/>
    <col min="2" max="2" width="13.44140625" style="1" customWidth="1"/>
    <col min="3" max="3" width="7.88671875" style="1" customWidth="1"/>
    <col min="4" max="8" width="10.33203125" style="1" bestFit="1" customWidth="1"/>
    <col min="9" max="9" width="9.5546875" style="1" customWidth="1"/>
    <col min="10" max="10" width="9.44140625" style="1" customWidth="1"/>
    <col min="11" max="11" width="8" style="1" customWidth="1"/>
    <col min="12" max="12" width="8.5546875" style="1" customWidth="1"/>
    <col min="13" max="16" width="10.33203125" style="1" bestFit="1" customWidth="1"/>
    <col min="17" max="16384" width="9.109375" style="1"/>
  </cols>
  <sheetData>
    <row r="1" spans="2:16" ht="14.25" customHeight="1" x14ac:dyDescent="0.25"/>
    <row r="2" spans="2:16" ht="18.75" customHeight="1" x14ac:dyDescent="0.3">
      <c r="B2" s="67" t="s">
        <v>218</v>
      </c>
      <c r="C2" s="68"/>
      <c r="D2" s="68"/>
      <c r="E2" s="68"/>
      <c r="F2" s="68"/>
      <c r="G2" s="68"/>
      <c r="H2" s="69"/>
    </row>
    <row r="3" spans="2:16" ht="14.25" customHeight="1" x14ac:dyDescent="0.3">
      <c r="B3" s="67"/>
      <c r="C3" s="68"/>
      <c r="D3" s="68"/>
      <c r="E3" s="68"/>
      <c r="F3" s="68"/>
      <c r="G3" s="68"/>
      <c r="H3" s="69"/>
    </row>
    <row r="4" spans="2:16" ht="14.25" customHeight="1" x14ac:dyDescent="0.25">
      <c r="B4" s="5" t="s">
        <v>0</v>
      </c>
      <c r="C4" s="6"/>
      <c r="D4" s="6"/>
      <c r="E4" s="6"/>
      <c r="F4" s="6"/>
      <c r="G4" s="6"/>
      <c r="H4" s="6"/>
      <c r="I4" s="6"/>
      <c r="J4" s="6"/>
      <c r="K4" s="6"/>
      <c r="L4" s="6"/>
      <c r="N4" s="69"/>
    </row>
    <row r="5" spans="2:16" ht="14.25" customHeight="1" x14ac:dyDescent="0.25">
      <c r="B5" s="8"/>
      <c r="C5" s="19">
        <v>1996</v>
      </c>
      <c r="D5" s="19">
        <v>2001</v>
      </c>
      <c r="E5" s="19">
        <v>2003</v>
      </c>
      <c r="F5" s="19">
        <v>2004</v>
      </c>
      <c r="G5" s="19">
        <v>2005</v>
      </c>
      <c r="H5" s="19">
        <v>2006</v>
      </c>
      <c r="I5" s="19">
        <v>2007</v>
      </c>
      <c r="J5" s="19">
        <v>2008</v>
      </c>
      <c r="K5" s="19">
        <v>2009</v>
      </c>
      <c r="L5" s="19">
        <v>2010</v>
      </c>
      <c r="M5" s="70">
        <v>2011</v>
      </c>
      <c r="N5" s="70">
        <v>2012</v>
      </c>
      <c r="O5" s="70">
        <v>2013</v>
      </c>
      <c r="P5" s="310">
        <v>2014</v>
      </c>
    </row>
    <row r="6" spans="2:16" ht="14.25" customHeight="1" x14ac:dyDescent="0.25">
      <c r="B6" s="7"/>
      <c r="C6" s="7"/>
      <c r="D6" s="7"/>
      <c r="E6" s="7"/>
      <c r="F6" s="7"/>
      <c r="G6" s="7"/>
      <c r="H6" s="7"/>
      <c r="I6" s="7"/>
      <c r="L6" s="51"/>
      <c r="M6" s="51"/>
      <c r="O6" s="71"/>
      <c r="P6" s="311" t="s">
        <v>17</v>
      </c>
    </row>
    <row r="7" spans="2:16" ht="28.5" customHeight="1" x14ac:dyDescent="0.25">
      <c r="B7" s="7" t="s">
        <v>68</v>
      </c>
      <c r="C7" s="38">
        <v>16177.684999999954</v>
      </c>
      <c r="D7" s="38">
        <v>18122.90199999982</v>
      </c>
      <c r="E7" s="38">
        <v>18603.726999999992</v>
      </c>
      <c r="F7" s="38">
        <v>18918.97</v>
      </c>
      <c r="G7" s="38">
        <v>19179.267</v>
      </c>
      <c r="H7" s="38">
        <v>19553</v>
      </c>
      <c r="I7" s="38">
        <v>19862</v>
      </c>
      <c r="J7" s="38">
        <v>19862.381999999914</v>
      </c>
      <c r="K7" s="38">
        <v>19981.799999999905</v>
      </c>
      <c r="L7" s="38">
        <v>20081.837000000025</v>
      </c>
      <c r="M7" s="38">
        <v>20502.18399999999</v>
      </c>
      <c r="N7" s="38">
        <v>20587.82899999998</v>
      </c>
      <c r="O7" s="38">
        <v>21144.066000000133</v>
      </c>
      <c r="P7" s="312">
        <v>21419.943000000079</v>
      </c>
    </row>
    <row r="8" spans="2:16" ht="28.5" customHeight="1" x14ac:dyDescent="0.25">
      <c r="B8" s="7" t="s">
        <v>69</v>
      </c>
      <c r="C8" s="38">
        <v>1642.5350000000001</v>
      </c>
      <c r="D8" s="38">
        <v>1626.9349999999995</v>
      </c>
      <c r="E8" s="38">
        <v>1586.77</v>
      </c>
      <c r="F8" s="38">
        <v>1616.0329999999999</v>
      </c>
      <c r="G8" s="38">
        <v>1608.673</v>
      </c>
      <c r="H8" s="38">
        <v>1532</v>
      </c>
      <c r="I8" s="38">
        <v>1552</v>
      </c>
      <c r="J8" s="38">
        <v>1640.6509999999992</v>
      </c>
      <c r="K8" s="38">
        <v>1673.125</v>
      </c>
      <c r="L8" s="38">
        <v>1602.8290000000004</v>
      </c>
      <c r="M8" s="38">
        <v>1591.2770000000023</v>
      </c>
      <c r="N8" s="38">
        <v>1514.5020000000011</v>
      </c>
      <c r="O8" s="38">
        <v>1414.0459999999985</v>
      </c>
      <c r="P8" s="312">
        <v>1298.5350000000003</v>
      </c>
    </row>
    <row r="9" spans="2:16" ht="28.5" customHeight="1" x14ac:dyDescent="0.25">
      <c r="B9" s="72" t="s">
        <v>70</v>
      </c>
      <c r="C9" s="38">
        <v>2514.52</v>
      </c>
      <c r="D9" s="38">
        <v>1456.7389999999987</v>
      </c>
      <c r="E9" s="38">
        <v>1293.5040000000001</v>
      </c>
      <c r="F9" s="38">
        <v>1078.0459999999998</v>
      </c>
      <c r="G9" s="38">
        <v>993.11500000000001</v>
      </c>
      <c r="H9" s="38">
        <v>904</v>
      </c>
      <c r="I9" s="38">
        <v>776</v>
      </c>
      <c r="J9" s="38">
        <v>736.36500000000001</v>
      </c>
      <c r="K9" s="38">
        <v>679.77299999999957</v>
      </c>
      <c r="L9" s="38">
        <v>701.10900000000049</v>
      </c>
      <c r="M9" s="38">
        <v>660.67899999999997</v>
      </c>
      <c r="N9" s="38">
        <v>615.93499999999995</v>
      </c>
      <c r="O9" s="38">
        <v>695.66900000000044</v>
      </c>
      <c r="P9" s="312">
        <v>652.47300000000007</v>
      </c>
    </row>
    <row r="10" spans="2:16" ht="14.25" customHeight="1" x14ac:dyDescent="0.25">
      <c r="B10" s="72"/>
      <c r="C10" s="38"/>
      <c r="D10" s="38"/>
      <c r="E10" s="38"/>
      <c r="F10" s="38"/>
      <c r="G10" s="38"/>
      <c r="H10" s="38"/>
      <c r="I10" s="38"/>
      <c r="J10" s="38"/>
      <c r="K10" s="38"/>
      <c r="L10" s="38"/>
      <c r="M10" s="38"/>
      <c r="N10" s="38"/>
      <c r="O10" s="38"/>
      <c r="P10" s="312"/>
    </row>
    <row r="11" spans="2:16" ht="14.25" customHeight="1" x14ac:dyDescent="0.25">
      <c r="B11" s="19" t="s">
        <v>10</v>
      </c>
      <c r="C11" s="73">
        <v>20334.740000000002</v>
      </c>
      <c r="D11" s="73">
        <v>21206.575999999815</v>
      </c>
      <c r="E11" s="73">
        <v>21484.000999999997</v>
      </c>
      <c r="F11" s="73">
        <v>21613.048999999999</v>
      </c>
      <c r="G11" s="73">
        <v>21781.055</v>
      </c>
      <c r="H11" s="73">
        <v>21989</v>
      </c>
      <c r="I11" s="73">
        <v>22189</v>
      </c>
      <c r="J11" s="73">
        <v>22239.397999999925</v>
      </c>
      <c r="K11" s="73">
        <v>22334.697999999906</v>
      </c>
      <c r="L11" s="73">
        <v>22385.775000000027</v>
      </c>
      <c r="M11" s="73">
        <v>22754</v>
      </c>
      <c r="N11" s="73">
        <v>22718.265999999981</v>
      </c>
      <c r="O11" s="73">
        <v>23253.78100000013</v>
      </c>
      <c r="P11" s="313">
        <v>23370.951000000077</v>
      </c>
    </row>
    <row r="12" spans="2:16" s="41" customFormat="1" ht="14.25" customHeight="1" x14ac:dyDescent="0.25">
      <c r="B12" s="7"/>
      <c r="C12" s="74"/>
      <c r="D12" s="74"/>
      <c r="E12" s="74"/>
      <c r="F12" s="74"/>
      <c r="G12" s="74"/>
      <c r="H12" s="74"/>
      <c r="I12" s="74"/>
      <c r="L12" s="51"/>
      <c r="M12" s="51"/>
      <c r="O12" s="71"/>
      <c r="P12" s="311" t="s">
        <v>19</v>
      </c>
    </row>
    <row r="13" spans="2:16" ht="28.5" customHeight="1" x14ac:dyDescent="0.25">
      <c r="B13" s="7" t="s">
        <v>68</v>
      </c>
      <c r="C13" s="53">
        <v>79.556881474757176</v>
      </c>
      <c r="D13" s="53">
        <v>85.458878415827527</v>
      </c>
      <c r="E13" s="53">
        <v>86.593400363368048</v>
      </c>
      <c r="F13" s="53">
        <v>87.534942432231574</v>
      </c>
      <c r="G13" s="53">
        <v>88.054811853695796</v>
      </c>
      <c r="H13" s="53">
        <v>88.921733594069764</v>
      </c>
      <c r="I13" s="53">
        <v>89.512821668394253</v>
      </c>
      <c r="J13" s="53">
        <v>89.311689102375809</v>
      </c>
      <c r="K13" s="53">
        <v>89.465279539485849</v>
      </c>
      <c r="L13" s="53">
        <v>89.708026637452065</v>
      </c>
      <c r="M13" s="53">
        <v>90.103093327192497</v>
      </c>
      <c r="N13" s="54">
        <v>90.622360879127072</v>
      </c>
      <c r="O13" s="54">
        <v>90.927432403358452</v>
      </c>
      <c r="P13" s="314">
        <v>91.651995676170912</v>
      </c>
    </row>
    <row r="14" spans="2:16" ht="28.5" customHeight="1" x14ac:dyDescent="0.25">
      <c r="B14" s="7" t="s">
        <v>69</v>
      </c>
      <c r="C14" s="53">
        <v>8.0774821807409793</v>
      </c>
      <c r="D14" s="53">
        <v>7.6718419795822825</v>
      </c>
      <c r="E14" s="53">
        <v>7.3858216632926066</v>
      </c>
      <c r="F14" s="53">
        <v>7.4771171804588974</v>
      </c>
      <c r="G14" s="53">
        <v>7.3856523478775475</v>
      </c>
      <c r="H14" s="53">
        <v>6.9671199235981627</v>
      </c>
      <c r="I14" s="53">
        <v>6.9944567127856141</v>
      </c>
      <c r="J14" s="53">
        <v>7.3772275670411798</v>
      </c>
      <c r="K14" s="53">
        <v>7.4911467350040049</v>
      </c>
      <c r="L14" s="53">
        <v>7.160033548090273</v>
      </c>
      <c r="M14" s="53">
        <v>6.9933515395440402</v>
      </c>
      <c r="N14" s="54">
        <v>6.6664506877417695</v>
      </c>
      <c r="O14" s="54">
        <v>6.0809293766032733</v>
      </c>
      <c r="P14" s="314">
        <v>5.5561923860094389</v>
      </c>
    </row>
    <row r="15" spans="2:16" ht="28.5" customHeight="1" x14ac:dyDescent="0.25">
      <c r="B15" s="72" t="s">
        <v>70</v>
      </c>
      <c r="C15" s="53">
        <v>12.365636344502127</v>
      </c>
      <c r="D15" s="53">
        <v>6.8692796045906608</v>
      </c>
      <c r="E15" s="53">
        <v>6.0207779733393254</v>
      </c>
      <c r="F15" s="53">
        <v>4.9879403873095365</v>
      </c>
      <c r="G15" s="53">
        <v>4.5595357984266602</v>
      </c>
      <c r="H15" s="53">
        <v>4.1111464823320754</v>
      </c>
      <c r="I15" s="53">
        <v>3.497228356392807</v>
      </c>
      <c r="J15" s="53">
        <v>3.3110833305829699</v>
      </c>
      <c r="K15" s="53">
        <v>3.0435737255099724</v>
      </c>
      <c r="L15" s="53">
        <v>3.131939814458077</v>
      </c>
      <c r="M15" s="53">
        <v>2.9035551332636698</v>
      </c>
      <c r="N15" s="54">
        <v>2.7111884331313028</v>
      </c>
      <c r="O15" s="54">
        <v>2.9916382200382658</v>
      </c>
      <c r="P15" s="314">
        <v>2.791811937819725</v>
      </c>
    </row>
    <row r="16" spans="2:16" ht="14.25" customHeight="1" x14ac:dyDescent="0.25">
      <c r="B16" s="72"/>
      <c r="C16" s="53"/>
      <c r="D16" s="53"/>
      <c r="E16" s="53"/>
      <c r="F16" s="53"/>
      <c r="G16" s="53"/>
      <c r="H16" s="53"/>
      <c r="I16" s="53"/>
      <c r="J16" s="53"/>
      <c r="K16" s="53"/>
      <c r="L16" s="53"/>
      <c r="M16" s="53"/>
      <c r="N16" s="54"/>
      <c r="O16" s="54"/>
      <c r="P16" s="314"/>
    </row>
    <row r="17" spans="2:16" ht="14.25" customHeight="1" x14ac:dyDescent="0.25">
      <c r="B17" s="19" t="s">
        <v>10</v>
      </c>
      <c r="C17" s="21">
        <v>100</v>
      </c>
      <c r="D17" s="21">
        <v>100</v>
      </c>
      <c r="E17" s="21">
        <v>100</v>
      </c>
      <c r="F17" s="21">
        <v>100</v>
      </c>
      <c r="G17" s="21">
        <v>100</v>
      </c>
      <c r="H17" s="21">
        <v>100</v>
      </c>
      <c r="I17" s="21">
        <v>100</v>
      </c>
      <c r="J17" s="21">
        <v>100</v>
      </c>
      <c r="K17" s="21">
        <v>99.999999999999844</v>
      </c>
      <c r="L17" s="21">
        <v>100</v>
      </c>
      <c r="M17" s="21">
        <v>100</v>
      </c>
      <c r="N17" s="21">
        <v>100</v>
      </c>
      <c r="O17" s="21">
        <v>100</v>
      </c>
      <c r="P17" s="20">
        <v>100.00000000000006</v>
      </c>
    </row>
    <row r="18" spans="2:16" ht="14.25" customHeight="1" x14ac:dyDescent="0.25">
      <c r="B18" s="97"/>
      <c r="C18" s="41"/>
      <c r="D18" s="41"/>
      <c r="E18" s="41"/>
      <c r="F18" s="41"/>
      <c r="G18" s="41"/>
      <c r="H18" s="41"/>
      <c r="I18" s="41"/>
      <c r="J18" s="41"/>
      <c r="K18" s="41"/>
      <c r="L18" s="41"/>
      <c r="M18" s="41"/>
      <c r="N18" s="41"/>
      <c r="O18" s="41"/>
      <c r="P18" s="41"/>
    </row>
    <row r="19" spans="2:16" ht="14.25" customHeight="1" x14ac:dyDescent="0.25">
      <c r="B19" s="98" t="s">
        <v>65</v>
      </c>
      <c r="C19" s="205">
        <v>13711</v>
      </c>
      <c r="D19" s="205">
        <v>17532</v>
      </c>
      <c r="E19" s="205">
        <v>16648</v>
      </c>
      <c r="F19" s="205">
        <v>16502</v>
      </c>
      <c r="G19" s="205">
        <v>16670</v>
      </c>
      <c r="H19" s="205">
        <v>16269</v>
      </c>
      <c r="I19" s="205">
        <v>16217</v>
      </c>
      <c r="J19" s="205">
        <v>16150</v>
      </c>
      <c r="K19" s="205">
        <v>16150</v>
      </c>
      <c r="L19" s="205">
        <v>16670</v>
      </c>
      <c r="M19" s="205">
        <v>14951</v>
      </c>
      <c r="N19" s="205">
        <v>12763</v>
      </c>
      <c r="O19" s="205">
        <v>12498</v>
      </c>
      <c r="P19" s="205">
        <v>12297</v>
      </c>
    </row>
    <row r="20" spans="2:16" s="41" customFormat="1" ht="14.25" customHeight="1" x14ac:dyDescent="0.25">
      <c r="B20" s="22" t="s">
        <v>22</v>
      </c>
      <c r="C20" s="74"/>
      <c r="D20" s="74"/>
      <c r="E20" s="74"/>
      <c r="F20" s="74"/>
      <c r="G20" s="74"/>
      <c r="H20" s="74"/>
      <c r="I20" s="74"/>
      <c r="J20" s="74"/>
      <c r="K20" s="74"/>
      <c r="L20" s="74"/>
      <c r="M20" s="1"/>
    </row>
    <row r="21" spans="2:16" ht="14.25" customHeight="1" x14ac:dyDescent="0.25">
      <c r="B21" s="24" t="s">
        <v>71</v>
      </c>
      <c r="C21" s="75"/>
      <c r="D21" s="75"/>
      <c r="E21" s="75"/>
      <c r="F21" s="76"/>
      <c r="G21" s="76"/>
      <c r="H21" s="76"/>
      <c r="I21" s="76"/>
      <c r="J21" s="76"/>
      <c r="K21" s="76"/>
      <c r="L21" s="76"/>
    </row>
    <row r="22" spans="2:16" ht="14.25" customHeight="1" x14ac:dyDescent="0.25">
      <c r="B22" s="26" t="s">
        <v>8</v>
      </c>
    </row>
    <row r="23" spans="2:16" x14ac:dyDescent="0.25">
      <c r="B23" s="15"/>
    </row>
  </sheetData>
  <pageMargins left="0.75" right="0.75" top="1" bottom="1" header="0.5" footer="0.5"/>
  <pageSetup paperSize="9" scale="88"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99FF"/>
    <pageSetUpPr fitToPage="1"/>
  </sheetPr>
  <dimension ref="B1:K27"/>
  <sheetViews>
    <sheetView workbookViewId="0"/>
  </sheetViews>
  <sheetFormatPr defaultColWidth="9.109375" defaultRowHeight="13.2" x14ac:dyDescent="0.25"/>
  <cols>
    <col min="1" max="1" width="9.109375" style="1"/>
    <col min="2" max="2" width="17.33203125" style="1" customWidth="1"/>
    <col min="3" max="6" width="16.6640625" style="1" customWidth="1"/>
    <col min="7" max="7" width="9.109375" style="1"/>
    <col min="8" max="12" width="16.6640625" style="1" customWidth="1"/>
    <col min="13" max="16384" width="9.109375" style="1"/>
  </cols>
  <sheetData>
    <row r="1" spans="2:6" ht="14.25" customHeight="1" x14ac:dyDescent="0.25">
      <c r="B1" s="56"/>
    </row>
    <row r="2" spans="2:6" s="77" customFormat="1" ht="18.75" customHeight="1" x14ac:dyDescent="0.3">
      <c r="B2" s="67" t="s">
        <v>219</v>
      </c>
    </row>
    <row r="3" spans="2:6" ht="15.6" x14ac:dyDescent="0.3">
      <c r="B3" s="28"/>
    </row>
    <row r="4" spans="2:6" ht="14.25" customHeight="1" x14ac:dyDescent="0.25">
      <c r="B4" s="5" t="s">
        <v>0</v>
      </c>
      <c r="C4" s="6"/>
      <c r="D4" s="6"/>
      <c r="E4" s="6"/>
    </row>
    <row r="5" spans="2:6" s="79" customFormat="1" ht="28.5" customHeight="1" x14ac:dyDescent="0.25">
      <c r="B5" s="78"/>
      <c r="C5" s="9" t="s">
        <v>72</v>
      </c>
      <c r="D5" s="9" t="s">
        <v>73</v>
      </c>
      <c r="E5" s="9" t="s">
        <v>70</v>
      </c>
      <c r="F5" s="10" t="s">
        <v>74</v>
      </c>
    </row>
    <row r="6" spans="2:6" s="79" customFormat="1" ht="14.25" customHeight="1" x14ac:dyDescent="0.25">
      <c r="B6" s="60"/>
      <c r="C6" s="60"/>
      <c r="D6" s="60"/>
      <c r="E6" s="42" t="s">
        <v>17</v>
      </c>
      <c r="F6" s="80"/>
    </row>
    <row r="7" spans="2:6" ht="14.25" customHeight="1" x14ac:dyDescent="0.25">
      <c r="B7" s="35" t="s">
        <v>1</v>
      </c>
      <c r="C7" s="315">
        <v>13893.710999999994</v>
      </c>
      <c r="D7" s="315">
        <v>505.55700000000013</v>
      </c>
      <c r="E7" s="315">
        <v>357.42100000000005</v>
      </c>
      <c r="F7" s="316">
        <v>4892</v>
      </c>
    </row>
    <row r="8" spans="2:6" ht="14.25" customHeight="1" x14ac:dyDescent="0.25">
      <c r="B8" s="35" t="s">
        <v>2</v>
      </c>
      <c r="C8" s="315">
        <v>3875.2280000000028</v>
      </c>
      <c r="D8" s="315">
        <v>448.82999999999987</v>
      </c>
      <c r="E8" s="315">
        <v>251.37399999999988</v>
      </c>
      <c r="F8" s="316">
        <v>2567</v>
      </c>
    </row>
    <row r="9" spans="2:6" ht="14.25" customHeight="1" x14ac:dyDescent="0.25">
      <c r="B9" s="41" t="s">
        <v>24</v>
      </c>
      <c r="C9" s="315">
        <v>17768.939000000024</v>
      </c>
      <c r="D9" s="315">
        <v>954.38700000000006</v>
      </c>
      <c r="E9" s="315">
        <v>608.7950000000003</v>
      </c>
      <c r="F9" s="317">
        <v>7459</v>
      </c>
    </row>
    <row r="10" spans="2:6" ht="14.25" customHeight="1" x14ac:dyDescent="0.25">
      <c r="B10" s="41"/>
      <c r="C10" s="318"/>
      <c r="D10" s="318"/>
      <c r="E10" s="318"/>
      <c r="F10" s="316"/>
    </row>
    <row r="11" spans="2:6" ht="14.25" customHeight="1" x14ac:dyDescent="0.25">
      <c r="B11" s="35" t="s">
        <v>4</v>
      </c>
      <c r="C11" s="315">
        <v>1565.7049999999977</v>
      </c>
      <c r="D11" s="315">
        <v>99.287999999999997</v>
      </c>
      <c r="E11" s="315">
        <v>14.291</v>
      </c>
      <c r="F11" s="316">
        <v>2090</v>
      </c>
    </row>
    <row r="12" spans="2:6" ht="14.25" customHeight="1" x14ac:dyDescent="0.25">
      <c r="B12" s="35" t="s">
        <v>25</v>
      </c>
      <c r="C12" s="315">
        <v>2085.2989999999995</v>
      </c>
      <c r="D12" s="315">
        <v>244.86000000000007</v>
      </c>
      <c r="E12" s="315">
        <v>29.386999999999997</v>
      </c>
      <c r="F12" s="316">
        <v>2748</v>
      </c>
    </row>
    <row r="13" spans="2:6" ht="14.25" customHeight="1" x14ac:dyDescent="0.25">
      <c r="B13" s="41" t="s">
        <v>26</v>
      </c>
      <c r="C13" s="315">
        <v>3651.0040000000031</v>
      </c>
      <c r="D13" s="315">
        <v>344.14799999999963</v>
      </c>
      <c r="E13" s="315">
        <v>43.677999999999997</v>
      </c>
      <c r="F13" s="317">
        <v>4838</v>
      </c>
    </row>
    <row r="14" spans="2:6" ht="14.25" customHeight="1" x14ac:dyDescent="0.25">
      <c r="B14" s="41"/>
      <c r="C14" s="318"/>
      <c r="D14" s="318"/>
      <c r="E14" s="319"/>
      <c r="F14" s="300"/>
    </row>
    <row r="15" spans="2:6" ht="14.25" customHeight="1" x14ac:dyDescent="0.25">
      <c r="B15" s="19" t="s">
        <v>178</v>
      </c>
      <c r="C15" s="320">
        <v>21419.943000000028</v>
      </c>
      <c r="D15" s="320">
        <v>1298.5349999999996</v>
      </c>
      <c r="E15" s="321">
        <v>652.4730000000003</v>
      </c>
      <c r="F15" s="322">
        <v>12297</v>
      </c>
    </row>
    <row r="16" spans="2:6" ht="14.25" customHeight="1" x14ac:dyDescent="0.25">
      <c r="B16" s="15"/>
      <c r="C16" s="293"/>
      <c r="D16" s="293"/>
      <c r="E16" s="52" t="s">
        <v>19</v>
      </c>
      <c r="F16" s="323"/>
    </row>
    <row r="17" spans="2:11" ht="14.25" customHeight="1" x14ac:dyDescent="0.25">
      <c r="B17" s="35" t="s">
        <v>1</v>
      </c>
      <c r="C17" s="324">
        <v>94.151953734337013</v>
      </c>
      <c r="D17" s="324">
        <v>3.4259514447990349</v>
      </c>
      <c r="E17" s="324">
        <v>2.4220948208639501</v>
      </c>
      <c r="F17" s="86"/>
    </row>
    <row r="18" spans="2:11" ht="14.25" customHeight="1" x14ac:dyDescent="0.25">
      <c r="B18" s="35" t="s">
        <v>2</v>
      </c>
      <c r="C18" s="324">
        <v>84.696439593026426</v>
      </c>
      <c r="D18" s="324">
        <v>9.8095655229932301</v>
      </c>
      <c r="E18" s="324">
        <v>5.4939948839803483</v>
      </c>
      <c r="F18" s="86"/>
    </row>
    <row r="19" spans="2:11" ht="14.25" customHeight="1" x14ac:dyDescent="0.25">
      <c r="B19" s="41" t="s">
        <v>24</v>
      </c>
      <c r="C19" s="325">
        <v>91.914068818418855</v>
      </c>
      <c r="D19" s="325">
        <v>4.936794053792644</v>
      </c>
      <c r="E19" s="324">
        <v>2.7918119378197304</v>
      </c>
      <c r="F19" s="86"/>
    </row>
    <row r="20" spans="2:11" ht="14.25" customHeight="1" x14ac:dyDescent="0.25">
      <c r="B20" s="41"/>
      <c r="C20" s="325"/>
      <c r="D20" s="325"/>
      <c r="E20" s="325"/>
      <c r="F20" s="86"/>
    </row>
    <row r="21" spans="2:11" ht="14.25" customHeight="1" x14ac:dyDescent="0.25">
      <c r="B21" s="35" t="s">
        <v>4</v>
      </c>
      <c r="C21" s="324">
        <v>93.236462682905326</v>
      </c>
      <c r="D21" s="324">
        <v>5.9125198596544797</v>
      </c>
      <c r="E21" s="324">
        <v>0.85101745744019586</v>
      </c>
      <c r="F21" s="86"/>
    </row>
    <row r="22" spans="2:11" ht="14.25" customHeight="1" x14ac:dyDescent="0.25">
      <c r="B22" s="35" t="s">
        <v>25</v>
      </c>
      <c r="C22" s="324">
        <v>88.377128481496001</v>
      </c>
      <c r="D22" s="324">
        <v>10.377420063012126</v>
      </c>
      <c r="E22" s="324">
        <v>1.2454514554918614</v>
      </c>
      <c r="F22" s="86"/>
    </row>
    <row r="23" spans="2:11" ht="14.25" customHeight="1" x14ac:dyDescent="0.25">
      <c r="B23" s="41" t="s">
        <v>26</v>
      </c>
      <c r="C23" s="324">
        <v>90.397565631630954</v>
      </c>
      <c r="D23" s="324">
        <v>8.5209825617814907</v>
      </c>
      <c r="E23" s="324">
        <v>1.0814518065875505</v>
      </c>
      <c r="F23" s="86"/>
    </row>
    <row r="24" spans="2:11" ht="14.25" customHeight="1" x14ac:dyDescent="0.25">
      <c r="B24" s="41"/>
      <c r="C24" s="326"/>
      <c r="D24" s="326"/>
      <c r="E24" s="325"/>
      <c r="F24" s="86"/>
    </row>
    <row r="25" spans="2:11" ht="14.25" customHeight="1" x14ac:dyDescent="0.25">
      <c r="B25" s="19" t="s">
        <v>178</v>
      </c>
      <c r="C25" s="327">
        <v>91.651995676170827</v>
      </c>
      <c r="D25" s="327">
        <v>5.5561923860094442</v>
      </c>
      <c r="E25" s="327">
        <v>2.7918119378197304</v>
      </c>
      <c r="F25" s="86"/>
    </row>
    <row r="26" spans="2:11" s="7" customFormat="1" ht="14.25" customHeight="1" x14ac:dyDescent="0.25">
      <c r="B26" s="22" t="s">
        <v>67</v>
      </c>
      <c r="D26" s="1"/>
      <c r="E26" s="1"/>
      <c r="F26" s="1"/>
      <c r="G26" s="1"/>
      <c r="H26" s="1"/>
      <c r="I26" s="1"/>
      <c r="J26" s="1"/>
      <c r="K26" s="1"/>
    </row>
    <row r="27" spans="2:11" x14ac:dyDescent="0.25">
      <c r="H27" s="22"/>
    </row>
  </sheetData>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C99FF"/>
    <pageSetUpPr fitToPage="1"/>
  </sheetPr>
  <dimension ref="B2:Q29"/>
  <sheetViews>
    <sheetView workbookViewId="0"/>
  </sheetViews>
  <sheetFormatPr defaultColWidth="9.109375" defaultRowHeight="13.2" x14ac:dyDescent="0.25"/>
  <cols>
    <col min="1" max="1" width="9.109375" style="1"/>
    <col min="2" max="2" width="26.6640625" style="1" customWidth="1"/>
    <col min="3" max="16384" width="9.109375" style="1"/>
  </cols>
  <sheetData>
    <row r="2" spans="2:16" ht="18.75" customHeight="1" x14ac:dyDescent="0.3">
      <c r="B2" s="67" t="s">
        <v>220</v>
      </c>
    </row>
    <row r="3" spans="2:16" ht="15.6" x14ac:dyDescent="0.3">
      <c r="B3" s="28"/>
    </row>
    <row r="4" spans="2:16" ht="14.25" customHeight="1" x14ac:dyDescent="0.25">
      <c r="B4" s="5" t="s">
        <v>0</v>
      </c>
      <c r="C4" s="6"/>
      <c r="D4" s="6"/>
      <c r="E4" s="6"/>
      <c r="F4" s="6"/>
      <c r="G4" s="6"/>
      <c r="H4" s="6"/>
      <c r="I4" s="6"/>
      <c r="J4" s="6"/>
    </row>
    <row r="5" spans="2:16" ht="14.25" customHeight="1" x14ac:dyDescent="0.25">
      <c r="B5" s="8"/>
      <c r="C5" s="81">
        <v>1996</v>
      </c>
      <c r="D5" s="81">
        <v>2001</v>
      </c>
      <c r="E5" s="70">
        <v>2003</v>
      </c>
      <c r="F5" s="70">
        <v>2004</v>
      </c>
      <c r="G5" s="70">
        <v>2005</v>
      </c>
      <c r="H5" s="70">
        <v>2006</v>
      </c>
      <c r="I5" s="70">
        <v>2007</v>
      </c>
      <c r="J5" s="70">
        <v>2008</v>
      </c>
      <c r="K5" s="70">
        <v>2009</v>
      </c>
      <c r="L5" s="70">
        <v>2010</v>
      </c>
      <c r="M5" s="70">
        <v>2011</v>
      </c>
      <c r="N5" s="70">
        <v>2012</v>
      </c>
      <c r="O5" s="70">
        <v>2013</v>
      </c>
      <c r="P5" s="310">
        <v>2014</v>
      </c>
    </row>
    <row r="6" spans="2:16" ht="14.25" customHeight="1" x14ac:dyDescent="0.25">
      <c r="L6" s="51"/>
      <c r="M6" s="51"/>
      <c r="O6" s="71"/>
      <c r="P6" s="311" t="s">
        <v>17</v>
      </c>
    </row>
    <row r="7" spans="2:16" ht="14.25" customHeight="1" x14ac:dyDescent="0.25">
      <c r="B7" s="1" t="s">
        <v>75</v>
      </c>
      <c r="C7" s="38">
        <v>10447.079000000003</v>
      </c>
      <c r="D7" s="38">
        <v>10359.902</v>
      </c>
      <c r="E7" s="38">
        <v>9641.516999999998</v>
      </c>
      <c r="F7" s="38">
        <v>9635.2000000000007</v>
      </c>
      <c r="G7" s="38">
        <v>9424.8130000000001</v>
      </c>
      <c r="H7" s="38">
        <v>9013.8254962151441</v>
      </c>
      <c r="I7" s="38">
        <v>8781.7458942560443</v>
      </c>
      <c r="J7" s="38">
        <v>8072.2619999999815</v>
      </c>
      <c r="K7" s="38">
        <v>7303.2030000000041</v>
      </c>
      <c r="L7" s="38">
        <v>6547.5940000000046</v>
      </c>
      <c r="M7" s="38">
        <v>5940.6289999999963</v>
      </c>
      <c r="N7" s="38">
        <v>5509.523000000002</v>
      </c>
      <c r="O7" s="38">
        <v>5258.3179999999984</v>
      </c>
      <c r="P7" s="312">
        <v>4680.424</v>
      </c>
    </row>
    <row r="8" spans="2:16" ht="14.25" customHeight="1" x14ac:dyDescent="0.25">
      <c r="B8" s="1" t="s">
        <v>76</v>
      </c>
      <c r="C8" s="38">
        <v>2773.0930000000003</v>
      </c>
      <c r="D8" s="38">
        <v>2769.1579999999999</v>
      </c>
      <c r="E8" s="38">
        <v>2580.2969999999996</v>
      </c>
      <c r="F8" s="38">
        <v>2408.5729999999999</v>
      </c>
      <c r="G8" s="38">
        <v>2181.2489999999998</v>
      </c>
      <c r="H8" s="38">
        <v>2130.6808448789052</v>
      </c>
      <c r="I8" s="38">
        <v>1943.8361900898983</v>
      </c>
      <c r="J8" s="38">
        <v>1687.5969999999925</v>
      </c>
      <c r="K8" s="38">
        <v>1472.4639999999984</v>
      </c>
      <c r="L8" s="38">
        <v>1282.145</v>
      </c>
      <c r="M8" s="38">
        <v>1152.427999999999</v>
      </c>
      <c r="N8" s="38">
        <v>950.51700000000039</v>
      </c>
      <c r="O8" s="38">
        <v>795.77600000000041</v>
      </c>
      <c r="P8" s="312">
        <v>744.26399999999944</v>
      </c>
    </row>
    <row r="9" spans="2:16" ht="14.25" customHeight="1" x14ac:dyDescent="0.25">
      <c r="B9" s="1" t="s">
        <v>77</v>
      </c>
      <c r="C9" s="38">
        <v>2809.6660000000006</v>
      </c>
      <c r="D9" s="38">
        <v>4447.8909999999996</v>
      </c>
      <c r="E9" s="38">
        <v>5491.9209999999994</v>
      </c>
      <c r="F9" s="38">
        <v>5934.12</v>
      </c>
      <c r="G9" s="38">
        <v>6253.610999999999</v>
      </c>
      <c r="H9" s="38">
        <v>6312.3533534343387</v>
      </c>
      <c r="I9" s="38">
        <v>6286.7610831955963</v>
      </c>
      <c r="J9" s="38">
        <v>6081.7989999999727</v>
      </c>
      <c r="K9" s="38">
        <v>5497.8940000000093</v>
      </c>
      <c r="L9" s="38">
        <v>4830.6519999999964</v>
      </c>
      <c r="M9" s="38">
        <v>4415.6610000000037</v>
      </c>
      <c r="N9" s="38">
        <v>3819.9830000000006</v>
      </c>
      <c r="O9" s="38">
        <v>3285.4670000000046</v>
      </c>
      <c r="P9" s="312">
        <v>2997.9990000000016</v>
      </c>
    </row>
    <row r="10" spans="2:16" ht="14.25" customHeight="1" x14ac:dyDescent="0.25">
      <c r="B10" s="1" t="s">
        <v>78</v>
      </c>
      <c r="C10" s="82" t="s">
        <v>79</v>
      </c>
      <c r="D10" s="38">
        <v>155.15700000000001</v>
      </c>
      <c r="E10" s="38">
        <v>153.70199999999997</v>
      </c>
      <c r="F10" s="38">
        <v>202.29899999999998</v>
      </c>
      <c r="G10" s="38">
        <v>300.255</v>
      </c>
      <c r="H10" s="38">
        <v>459.86804567748806</v>
      </c>
      <c r="I10" s="38">
        <v>698.27378673417763</v>
      </c>
      <c r="J10" s="38">
        <v>948.44199999999523</v>
      </c>
      <c r="K10" s="38">
        <v>1331.0620000000008</v>
      </c>
      <c r="L10" s="38">
        <v>1775.72</v>
      </c>
      <c r="M10" s="38">
        <v>2186.84</v>
      </c>
      <c r="N10" s="38">
        <v>2698.18</v>
      </c>
      <c r="O10" s="38">
        <v>3128.7500000000009</v>
      </c>
      <c r="P10" s="312">
        <v>3388.764000000001</v>
      </c>
    </row>
    <row r="11" spans="2:16" ht="14.25" customHeight="1" x14ac:dyDescent="0.25">
      <c r="B11" s="1" t="s">
        <v>80</v>
      </c>
      <c r="C11" s="82" t="s">
        <v>79</v>
      </c>
      <c r="D11" s="38">
        <v>319.18400000000003</v>
      </c>
      <c r="E11" s="38">
        <v>372.52100000000002</v>
      </c>
      <c r="F11" s="38">
        <v>417.32599999999991</v>
      </c>
      <c r="G11" s="38">
        <v>727.28300000000002</v>
      </c>
      <c r="H11" s="38">
        <v>1296.8819489334414</v>
      </c>
      <c r="I11" s="38">
        <v>1836.599069267508</v>
      </c>
      <c r="J11" s="38">
        <v>2773.2299999999873</v>
      </c>
      <c r="K11" s="38">
        <v>4061.3989999999967</v>
      </c>
      <c r="L11" s="38">
        <v>5313.4580000000115</v>
      </c>
      <c r="M11" s="38">
        <v>6432.1639999999861</v>
      </c>
      <c r="N11" s="38">
        <v>7189.1859999999988</v>
      </c>
      <c r="O11" s="38">
        <v>8191.3230000000067</v>
      </c>
      <c r="P11" s="312">
        <v>9109.3819999999723</v>
      </c>
    </row>
    <row r="12" spans="2:16" ht="14.25" customHeight="1" x14ac:dyDescent="0.25">
      <c r="B12" s="1" t="s">
        <v>81</v>
      </c>
      <c r="C12" s="38">
        <v>4304.902</v>
      </c>
      <c r="D12" s="38">
        <v>3155.2840000000001</v>
      </c>
      <c r="E12" s="38">
        <v>3244.0429999999992</v>
      </c>
      <c r="F12" s="38">
        <v>3015.5309999999999</v>
      </c>
      <c r="G12" s="38">
        <v>2893.8440000000001</v>
      </c>
      <c r="H12" s="38">
        <v>2775.3903108606819</v>
      </c>
      <c r="I12" s="38">
        <v>2641.7839764567766</v>
      </c>
      <c r="J12" s="38">
        <v>2676.067999999987</v>
      </c>
      <c r="K12" s="38">
        <v>2668.6759999999977</v>
      </c>
      <c r="L12" s="38">
        <v>2636.2059999999979</v>
      </c>
      <c r="M12" s="38">
        <v>2626.4179999999951</v>
      </c>
      <c r="N12" s="38">
        <v>2550.8770000000009</v>
      </c>
      <c r="O12" s="38">
        <v>2594.1469999999999</v>
      </c>
      <c r="P12" s="312">
        <v>2450.1180000000008</v>
      </c>
    </row>
    <row r="13" spans="2:16" ht="14.25" customHeight="1" x14ac:dyDescent="0.25">
      <c r="C13" s="38"/>
      <c r="D13" s="38"/>
      <c r="E13" s="38"/>
      <c r="F13" s="38"/>
      <c r="G13" s="38"/>
      <c r="H13" s="38"/>
      <c r="I13" s="38"/>
      <c r="J13" s="38"/>
      <c r="K13" s="38"/>
      <c r="L13" s="38"/>
      <c r="M13" s="38"/>
      <c r="N13" s="38"/>
      <c r="O13" s="38"/>
      <c r="P13" s="312"/>
    </row>
    <row r="14" spans="2:16" ht="14.25" customHeight="1" x14ac:dyDescent="0.25">
      <c r="B14" s="19" t="s">
        <v>10</v>
      </c>
      <c r="C14" s="73">
        <v>20334.740000000002</v>
      </c>
      <c r="D14" s="73">
        <v>21206.576000000001</v>
      </c>
      <c r="E14" s="73">
        <v>21484.000999999997</v>
      </c>
      <c r="F14" s="73">
        <v>21613.048999999999</v>
      </c>
      <c r="G14" s="73">
        <v>21781.055</v>
      </c>
      <c r="H14" s="73">
        <v>21989</v>
      </c>
      <c r="I14" s="73">
        <v>22189</v>
      </c>
      <c r="J14" s="73">
        <v>22239.397999999925</v>
      </c>
      <c r="K14" s="73">
        <v>22334.698000000008</v>
      </c>
      <c r="L14" s="73">
        <v>22385.775000000009</v>
      </c>
      <c r="M14" s="73">
        <v>22754.14</v>
      </c>
      <c r="N14" s="73">
        <v>22718.266</v>
      </c>
      <c r="O14" s="73">
        <v>23253.78100000001</v>
      </c>
      <c r="P14" s="313">
        <v>23370.950999999975</v>
      </c>
    </row>
    <row r="15" spans="2:16" ht="14.25" customHeight="1" x14ac:dyDescent="0.25">
      <c r="L15" s="51"/>
      <c r="M15" s="51"/>
      <c r="O15" s="71"/>
      <c r="P15" s="311" t="s">
        <v>19</v>
      </c>
    </row>
    <row r="16" spans="2:16" ht="14.25" customHeight="1" x14ac:dyDescent="0.25">
      <c r="B16" s="1" t="s">
        <v>75</v>
      </c>
      <c r="C16" s="53">
        <v>51.375522873663506</v>
      </c>
      <c r="D16" s="53">
        <v>48.9</v>
      </c>
      <c r="E16" s="53">
        <v>44.877660357584233</v>
      </c>
      <c r="F16" s="53">
        <v>44.580475434076888</v>
      </c>
      <c r="G16" s="53">
        <v>43.27069097433526</v>
      </c>
      <c r="H16" s="53">
        <v>40.992430288849626</v>
      </c>
      <c r="I16" s="53">
        <v>39.577024175294262</v>
      </c>
      <c r="J16" s="53">
        <v>36.297124589433622</v>
      </c>
      <c r="K16" s="53">
        <v>32.69891090535463</v>
      </c>
      <c r="L16" s="53">
        <v>29.248904717393184</v>
      </c>
      <c r="M16" s="53">
        <v>26.107903880348857</v>
      </c>
      <c r="N16" s="53">
        <v>24.251511977190574</v>
      </c>
      <c r="O16" s="53">
        <v>22.612744138254318</v>
      </c>
      <c r="P16" s="329">
        <v>20.026673283427737</v>
      </c>
    </row>
    <row r="17" spans="2:17" ht="14.25" customHeight="1" x14ac:dyDescent="0.25">
      <c r="B17" s="1" t="s">
        <v>76</v>
      </c>
      <c r="C17" s="53">
        <v>13.637218867809473</v>
      </c>
      <c r="D17" s="53">
        <v>13.048999999999999</v>
      </c>
      <c r="E17" s="53">
        <v>12.010318748356044</v>
      </c>
      <c r="F17" s="53">
        <v>11.144068567095738</v>
      </c>
      <c r="G17" s="53">
        <v>10.014432266940236</v>
      </c>
      <c r="H17" s="53">
        <v>9.6897578101728374</v>
      </c>
      <c r="I17" s="53">
        <v>8.7603595929960711</v>
      </c>
      <c r="J17" s="53">
        <v>7.5883214104986036</v>
      </c>
      <c r="K17" s="53">
        <v>6.5927195433759715</v>
      </c>
      <c r="L17" s="53">
        <v>5.7274988245883947</v>
      </c>
      <c r="M17" s="53">
        <v>5.0646959190723182</v>
      </c>
      <c r="N17" s="53">
        <v>4.1839328758629843</v>
      </c>
      <c r="O17" s="53">
        <v>3.4221359528585915</v>
      </c>
      <c r="P17" s="329">
        <v>3.184568740912586</v>
      </c>
    </row>
    <row r="18" spans="2:17" ht="14.25" customHeight="1" x14ac:dyDescent="0.25">
      <c r="B18" s="1" t="s">
        <v>77</v>
      </c>
      <c r="C18" s="53">
        <v>13.817073638512223</v>
      </c>
      <c r="D18" s="53">
        <v>20.957999999999998</v>
      </c>
      <c r="E18" s="53">
        <v>25.562840925207553</v>
      </c>
      <c r="F18" s="53">
        <v>27.456190933542047</v>
      </c>
      <c r="G18" s="53">
        <v>28.711240112106594</v>
      </c>
      <c r="H18" s="53">
        <v>28.706868677221969</v>
      </c>
      <c r="I18" s="53">
        <v>28.332782384044329</v>
      </c>
      <c r="J18" s="53">
        <v>27.346958762103153</v>
      </c>
      <c r="K18" s="53">
        <v>24.615931677249559</v>
      </c>
      <c r="L18" s="53">
        <v>21.579114415292796</v>
      </c>
      <c r="M18" s="53">
        <v>19.405967441529388</v>
      </c>
      <c r="N18" s="53">
        <v>16.814588754264999</v>
      </c>
      <c r="O18" s="53">
        <v>14.128743192343659</v>
      </c>
      <c r="P18" s="329">
        <v>12.827886207968147</v>
      </c>
    </row>
    <row r="19" spans="2:17" ht="14.25" customHeight="1" x14ac:dyDescent="0.25">
      <c r="B19" s="1" t="s">
        <v>78</v>
      </c>
      <c r="C19" s="82" t="s">
        <v>79</v>
      </c>
      <c r="D19" s="53">
        <v>0.73399999999999999</v>
      </c>
      <c r="E19" s="53">
        <v>0.71542539957990126</v>
      </c>
      <c r="F19" s="53">
        <v>0.93600398537013441</v>
      </c>
      <c r="G19" s="53">
        <v>1.3785144934439586</v>
      </c>
      <c r="H19" s="53">
        <v>2.0913549760220476</v>
      </c>
      <c r="I19" s="53">
        <v>3.1469367106862753</v>
      </c>
      <c r="J19" s="53">
        <v>4.2646927763062576</v>
      </c>
      <c r="K19" s="53">
        <v>5.959614945319629</v>
      </c>
      <c r="L19" s="53">
        <v>7.9323588305520039</v>
      </c>
      <c r="M19" s="53">
        <v>9.6107345740160124</v>
      </c>
      <c r="N19" s="53">
        <v>11.876698688183355</v>
      </c>
      <c r="O19" s="53">
        <v>13.454801178354606</v>
      </c>
      <c r="P19" s="329">
        <v>14.499897757690698</v>
      </c>
      <c r="Q19" s="589"/>
    </row>
    <row r="20" spans="2:17" ht="14.25" customHeight="1" x14ac:dyDescent="0.25">
      <c r="B20" s="1" t="s">
        <v>80</v>
      </c>
      <c r="C20" s="82" t="s">
        <v>79</v>
      </c>
      <c r="D20" s="53">
        <v>1.5049999999999999</v>
      </c>
      <c r="E20" s="53">
        <v>1.7339461118066417</v>
      </c>
      <c r="F20" s="53">
        <v>1.9308983198067053</v>
      </c>
      <c r="G20" s="53">
        <v>3.3390623181475827</v>
      </c>
      <c r="H20" s="53">
        <v>5.8978668831390308</v>
      </c>
      <c r="I20" s="53">
        <v>8.2770700314007293</v>
      </c>
      <c r="J20" s="53">
        <v>12.469896891993194</v>
      </c>
      <c r="K20" s="53">
        <v>18.184257517160102</v>
      </c>
      <c r="L20" s="53">
        <v>23.735867978660679</v>
      </c>
      <c r="M20" s="53">
        <v>28.26810417796499</v>
      </c>
      <c r="N20" s="53">
        <v>31.644959170739593</v>
      </c>
      <c r="O20" s="53">
        <v>35.225768230981458</v>
      </c>
      <c r="P20" s="329">
        <v>38.977369812635985</v>
      </c>
    </row>
    <row r="21" spans="2:17" ht="14.25" customHeight="1" x14ac:dyDescent="0.25">
      <c r="B21" s="1" t="s">
        <v>81</v>
      </c>
      <c r="C21" s="53">
        <v>21.170184620014812</v>
      </c>
      <c r="D21" s="53">
        <v>14.852</v>
      </c>
      <c r="E21" s="53">
        <v>15.099808457465627</v>
      </c>
      <c r="F21" s="53">
        <v>13.952362760108489</v>
      </c>
      <c r="G21" s="53">
        <v>13.286059835026357</v>
      </c>
      <c r="H21" s="53">
        <v>12.621721364594487</v>
      </c>
      <c r="I21" s="53">
        <v>11.905827105578334</v>
      </c>
      <c r="J21" s="53">
        <v>12.033005569665132</v>
      </c>
      <c r="K21" s="53">
        <v>11.948565411540397</v>
      </c>
      <c r="L21" s="53">
        <v>11.776255233513274</v>
      </c>
      <c r="M21" s="53">
        <v>11.542594007068612</v>
      </c>
      <c r="N21" s="53">
        <v>11.228308533758723</v>
      </c>
      <c r="O21" s="53">
        <v>11.155807307207368</v>
      </c>
      <c r="P21" s="329">
        <v>10.483604197364473</v>
      </c>
    </row>
    <row r="22" spans="2:17" ht="14.25" customHeight="1" x14ac:dyDescent="0.25">
      <c r="C22" s="53"/>
      <c r="D22" s="53"/>
      <c r="E22" s="53"/>
      <c r="F22" s="53"/>
      <c r="G22" s="53"/>
      <c r="H22" s="53"/>
      <c r="I22" s="53"/>
      <c r="J22" s="53"/>
      <c r="K22" s="53"/>
      <c r="L22" s="53"/>
      <c r="M22" s="53"/>
      <c r="N22" s="53"/>
      <c r="O22" s="53"/>
      <c r="P22" s="329"/>
    </row>
    <row r="23" spans="2:17" ht="14.25" customHeight="1" x14ac:dyDescent="0.25">
      <c r="B23" s="19" t="s">
        <v>10</v>
      </c>
      <c r="C23" s="21">
        <v>100</v>
      </c>
      <c r="D23" s="21">
        <v>100</v>
      </c>
      <c r="E23" s="21">
        <v>100</v>
      </c>
      <c r="F23" s="21">
        <v>100</v>
      </c>
      <c r="G23" s="21">
        <v>100</v>
      </c>
      <c r="H23" s="21">
        <v>100</v>
      </c>
      <c r="I23" s="21">
        <v>100</v>
      </c>
      <c r="J23" s="21">
        <v>100</v>
      </c>
      <c r="K23" s="21">
        <v>100</v>
      </c>
      <c r="L23" s="21">
        <v>100</v>
      </c>
      <c r="M23" s="21">
        <v>100</v>
      </c>
      <c r="N23" s="21">
        <v>100</v>
      </c>
      <c r="O23" s="21">
        <v>100</v>
      </c>
      <c r="P23" s="20">
        <v>99.999999999999631</v>
      </c>
    </row>
    <row r="24" spans="2:17" ht="14.25" customHeight="1" x14ac:dyDescent="0.25">
      <c r="B24" s="97"/>
      <c r="C24" s="41"/>
      <c r="D24" s="41"/>
      <c r="E24" s="41"/>
      <c r="F24" s="41"/>
      <c r="G24" s="41"/>
      <c r="H24" s="41"/>
      <c r="I24" s="41"/>
      <c r="J24" s="41"/>
      <c r="K24" s="41"/>
      <c r="L24" s="41"/>
      <c r="M24" s="41"/>
      <c r="N24" s="41"/>
      <c r="O24" s="41"/>
      <c r="P24" s="41"/>
    </row>
    <row r="25" spans="2:17" ht="14.25" customHeight="1" x14ac:dyDescent="0.25">
      <c r="B25" s="98" t="s">
        <v>65</v>
      </c>
      <c r="C25" s="205">
        <v>13711</v>
      </c>
      <c r="D25" s="205">
        <v>17532</v>
      </c>
      <c r="E25" s="205">
        <v>16648</v>
      </c>
      <c r="F25" s="205">
        <v>16502</v>
      </c>
      <c r="G25" s="205">
        <v>16670</v>
      </c>
      <c r="H25" s="205">
        <v>16269</v>
      </c>
      <c r="I25" s="205">
        <v>16217</v>
      </c>
      <c r="J25" s="205">
        <v>16150</v>
      </c>
      <c r="K25" s="205">
        <v>16150</v>
      </c>
      <c r="L25" s="205">
        <v>16670</v>
      </c>
      <c r="M25" s="205">
        <v>14951</v>
      </c>
      <c r="N25" s="205">
        <v>12763</v>
      </c>
      <c r="O25" s="205">
        <v>12498</v>
      </c>
      <c r="P25" s="205">
        <v>12297</v>
      </c>
    </row>
    <row r="26" spans="2:17" ht="14.25" customHeight="1" x14ac:dyDescent="0.25">
      <c r="B26" s="25" t="s">
        <v>317</v>
      </c>
      <c r="C26" s="17"/>
      <c r="D26" s="17"/>
      <c r="E26" s="17"/>
      <c r="F26" s="17"/>
      <c r="G26" s="17"/>
      <c r="H26" s="17"/>
      <c r="I26" s="17"/>
      <c r="J26" s="17"/>
      <c r="K26" s="17"/>
      <c r="L26" s="17"/>
      <c r="M26" s="17"/>
      <c r="N26" s="17"/>
      <c r="O26" s="17"/>
    </row>
    <row r="27" spans="2:17" ht="14.25" customHeight="1" x14ac:dyDescent="0.25">
      <c r="B27" s="22" t="s">
        <v>22</v>
      </c>
    </row>
    <row r="28" spans="2:17" ht="14.25" customHeight="1" x14ac:dyDescent="0.25">
      <c r="B28" s="83" t="s">
        <v>71</v>
      </c>
    </row>
    <row r="29" spans="2:17" ht="14.25" customHeight="1" x14ac:dyDescent="0.25">
      <c r="B29" s="83" t="s">
        <v>8</v>
      </c>
    </row>
  </sheetData>
  <pageMargins left="0.75" right="0.75" top="1" bottom="1" header="0.5" footer="0.5"/>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C99FF"/>
    <pageSetUpPr fitToPage="1"/>
  </sheetPr>
  <dimension ref="B1:I27"/>
  <sheetViews>
    <sheetView workbookViewId="0"/>
  </sheetViews>
  <sheetFormatPr defaultColWidth="9.109375" defaultRowHeight="13.2" x14ac:dyDescent="0.25"/>
  <cols>
    <col min="1" max="1" width="9.109375" style="1"/>
    <col min="2" max="2" width="17.6640625" style="1" customWidth="1"/>
    <col min="3" max="8" width="12.88671875" style="1" customWidth="1"/>
    <col min="9" max="9" width="12.109375" style="1" customWidth="1"/>
    <col min="10" max="16384" width="9.109375" style="1"/>
  </cols>
  <sheetData>
    <row r="1" spans="2:9" x14ac:dyDescent="0.25">
      <c r="B1" s="56"/>
    </row>
    <row r="2" spans="2:9" ht="18.75" customHeight="1" x14ac:dyDescent="0.3">
      <c r="B2" s="84" t="s">
        <v>221</v>
      </c>
    </row>
    <row r="3" spans="2:9" ht="14.25" customHeight="1" x14ac:dyDescent="0.3">
      <c r="B3" s="84"/>
      <c r="C3" s="46"/>
      <c r="D3" s="46"/>
      <c r="E3" s="46"/>
      <c r="F3" s="46"/>
      <c r="G3" s="46"/>
      <c r="H3" s="46"/>
      <c r="I3" s="46"/>
    </row>
    <row r="4" spans="2:9" ht="14.25" customHeight="1" x14ac:dyDescent="0.25">
      <c r="B4" s="429" t="s">
        <v>0</v>
      </c>
      <c r="C4" s="328"/>
      <c r="D4" s="328"/>
      <c r="E4" s="328"/>
      <c r="F4" s="328"/>
      <c r="G4" s="328"/>
      <c r="H4" s="328"/>
      <c r="I4" s="328"/>
    </row>
    <row r="5" spans="2:9" s="79" customFormat="1" ht="42.75" customHeight="1" x14ac:dyDescent="0.25">
      <c r="B5" s="437"/>
      <c r="C5" s="260" t="s">
        <v>75</v>
      </c>
      <c r="D5" s="260" t="s">
        <v>82</v>
      </c>
      <c r="E5" s="260" t="s">
        <v>77</v>
      </c>
      <c r="F5" s="260" t="s">
        <v>78</v>
      </c>
      <c r="G5" s="260" t="s">
        <v>80</v>
      </c>
      <c r="H5" s="260" t="s">
        <v>83</v>
      </c>
      <c r="I5" s="438" t="s">
        <v>84</v>
      </c>
    </row>
    <row r="6" spans="2:9" s="79" customFormat="1" ht="14.25" customHeight="1" x14ac:dyDescent="0.25">
      <c r="B6" s="256"/>
      <c r="C6" s="256"/>
      <c r="D6" s="256"/>
      <c r="E6" s="256"/>
      <c r="F6" s="256"/>
      <c r="G6" s="256"/>
      <c r="H6" s="52" t="s">
        <v>17</v>
      </c>
      <c r="I6" s="439"/>
    </row>
    <row r="7" spans="2:9" ht="14.25" customHeight="1" x14ac:dyDescent="0.25">
      <c r="B7" s="440" t="s">
        <v>1</v>
      </c>
      <c r="C7" s="441">
        <v>3557.6259999999997</v>
      </c>
      <c r="D7" s="441">
        <v>523.78899999999987</v>
      </c>
      <c r="E7" s="441">
        <v>1863.7709999999995</v>
      </c>
      <c r="F7" s="441">
        <v>2559.0479999999975</v>
      </c>
      <c r="G7" s="441">
        <v>5300.7480000000005</v>
      </c>
      <c r="H7" s="441">
        <v>951.70700000000033</v>
      </c>
      <c r="I7" s="442">
        <v>4892</v>
      </c>
    </row>
    <row r="8" spans="2:9" ht="14.25" customHeight="1" x14ac:dyDescent="0.25">
      <c r="B8" s="440" t="s">
        <v>2</v>
      </c>
      <c r="C8" s="441">
        <v>697.97300000000075</v>
      </c>
      <c r="D8" s="441">
        <v>103.24</v>
      </c>
      <c r="E8" s="441">
        <v>745.68500000000029</v>
      </c>
      <c r="F8" s="441">
        <v>331.42599999999999</v>
      </c>
      <c r="G8" s="441">
        <v>1878.5589999999977</v>
      </c>
      <c r="H8" s="441">
        <v>818.54899999999998</v>
      </c>
      <c r="I8" s="442">
        <v>2567</v>
      </c>
    </row>
    <row r="9" spans="2:9" ht="14.25" customHeight="1" x14ac:dyDescent="0.25">
      <c r="B9" s="443" t="s">
        <v>24</v>
      </c>
      <c r="C9" s="444">
        <v>4255.599000000002</v>
      </c>
      <c r="D9" s="444">
        <v>627.02899999999977</v>
      </c>
      <c r="E9" s="444">
        <v>2609.4559999999997</v>
      </c>
      <c r="F9" s="444">
        <v>2890.4739999999983</v>
      </c>
      <c r="G9" s="444">
        <v>7179.3069999999971</v>
      </c>
      <c r="H9" s="444">
        <v>1770.2560000000005</v>
      </c>
      <c r="I9" s="445">
        <v>7459</v>
      </c>
    </row>
    <row r="10" spans="2:9" ht="14.25" customHeight="1" x14ac:dyDescent="0.25">
      <c r="B10" s="443"/>
      <c r="C10" s="444"/>
      <c r="D10" s="444"/>
      <c r="E10" s="444"/>
      <c r="F10" s="444"/>
      <c r="G10" s="444"/>
      <c r="H10" s="444"/>
      <c r="I10" s="446"/>
    </row>
    <row r="11" spans="2:9" ht="14.25" customHeight="1" x14ac:dyDescent="0.25">
      <c r="B11" s="440" t="s">
        <v>4</v>
      </c>
      <c r="C11" s="441">
        <v>182.7590000000001</v>
      </c>
      <c r="D11" s="441">
        <v>64.637000000000015</v>
      </c>
      <c r="E11" s="441">
        <v>153.4619999999999</v>
      </c>
      <c r="F11" s="441">
        <v>204.03000000000011</v>
      </c>
      <c r="G11" s="441">
        <v>837.19299999999953</v>
      </c>
      <c r="H11" s="441">
        <v>237.20299999999997</v>
      </c>
      <c r="I11" s="442">
        <v>2567</v>
      </c>
    </row>
    <row r="12" spans="2:9" ht="14.25" customHeight="1" x14ac:dyDescent="0.25">
      <c r="B12" s="440" t="s">
        <v>5</v>
      </c>
      <c r="C12" s="441">
        <v>242.06600000000006</v>
      </c>
      <c r="D12" s="441">
        <v>52.597999999999992</v>
      </c>
      <c r="E12" s="441">
        <v>235.08100000000016</v>
      </c>
      <c r="F12" s="441">
        <v>294.26</v>
      </c>
      <c r="G12" s="441">
        <v>1092.8820000000003</v>
      </c>
      <c r="H12" s="441">
        <v>442.65899999999959</v>
      </c>
      <c r="I12" s="442">
        <v>2090</v>
      </c>
    </row>
    <row r="13" spans="2:9" ht="14.25" customHeight="1" x14ac:dyDescent="0.25">
      <c r="B13" s="443" t="s">
        <v>26</v>
      </c>
      <c r="C13" s="444">
        <v>424.82500000000022</v>
      </c>
      <c r="D13" s="444">
        <v>117.235</v>
      </c>
      <c r="E13" s="444">
        <v>388.54300000000029</v>
      </c>
      <c r="F13" s="444">
        <v>498.29000000000019</v>
      </c>
      <c r="G13" s="444">
        <v>1930.0749999999975</v>
      </c>
      <c r="H13" s="444">
        <v>679.86200000000019</v>
      </c>
      <c r="I13" s="445">
        <v>4838</v>
      </c>
    </row>
    <row r="14" spans="2:9" ht="14.25" customHeight="1" x14ac:dyDescent="0.25">
      <c r="B14" s="443"/>
      <c r="C14" s="444"/>
      <c r="D14" s="444"/>
      <c r="E14" s="444"/>
      <c r="F14" s="444"/>
      <c r="G14" s="444"/>
      <c r="H14" s="444"/>
      <c r="I14" s="446"/>
    </row>
    <row r="15" spans="2:9" ht="14.25" customHeight="1" x14ac:dyDescent="0.25">
      <c r="B15" s="447" t="s">
        <v>178</v>
      </c>
      <c r="C15" s="448">
        <v>4680.4240000000018</v>
      </c>
      <c r="D15" s="448">
        <v>744.26399999999978</v>
      </c>
      <c r="E15" s="448">
        <v>2997.9989999999998</v>
      </c>
      <c r="F15" s="448">
        <v>3388.7639999999983</v>
      </c>
      <c r="G15" s="448">
        <v>9109.3819999999942</v>
      </c>
      <c r="H15" s="448">
        <v>2450.1180000000008</v>
      </c>
      <c r="I15" s="449">
        <v>12297</v>
      </c>
    </row>
    <row r="16" spans="2:9" ht="14.25" customHeight="1" x14ac:dyDescent="0.25">
      <c r="B16" s="450"/>
      <c r="C16" s="450"/>
      <c r="D16" s="450"/>
      <c r="E16" s="450"/>
      <c r="F16" s="450"/>
      <c r="G16" s="450"/>
      <c r="H16" s="52" t="s">
        <v>19</v>
      </c>
    </row>
    <row r="17" spans="2:9" ht="14.25" customHeight="1" x14ac:dyDescent="0.25">
      <c r="B17" s="451" t="s">
        <v>1</v>
      </c>
      <c r="C17" s="452">
        <v>24.108565275042391</v>
      </c>
      <c r="D17" s="452">
        <v>3.549502195241764</v>
      </c>
      <c r="E17" s="452">
        <v>12.630007991630098</v>
      </c>
      <c r="F17" s="452">
        <v>17.341613691255525</v>
      </c>
      <c r="G17" s="452">
        <v>35.920984714118468</v>
      </c>
      <c r="H17" s="452">
        <v>6.449326132711751</v>
      </c>
      <c r="I17" s="46"/>
    </row>
    <row r="18" spans="2:9" ht="14.25" customHeight="1" x14ac:dyDescent="0.25">
      <c r="B18" s="451" t="s">
        <v>2</v>
      </c>
      <c r="C18" s="452">
        <v>15.254799983914108</v>
      </c>
      <c r="D18" s="452">
        <v>2.2563989586119959</v>
      </c>
      <c r="E18" s="452">
        <v>16.297586763391969</v>
      </c>
      <c r="F18" s="452">
        <v>7.243600167153617</v>
      </c>
      <c r="G18" s="452">
        <v>41.057522000108364</v>
      </c>
      <c r="H18" s="452">
        <v>17.89009212681994</v>
      </c>
      <c r="I18" s="46"/>
    </row>
    <row r="19" spans="2:9" ht="14.25" customHeight="1" x14ac:dyDescent="0.25">
      <c r="B19" s="453" t="s">
        <v>24</v>
      </c>
      <c r="C19" s="454">
        <v>22.013099338660265</v>
      </c>
      <c r="D19" s="454">
        <v>3.2434568353881073</v>
      </c>
      <c r="E19" s="454">
        <v>13.498032626632121</v>
      </c>
      <c r="F19" s="454">
        <v>14.951665158727273</v>
      </c>
      <c r="G19" s="454">
        <v>37.13667527737902</v>
      </c>
      <c r="H19" s="454">
        <v>9.1570707632132073</v>
      </c>
      <c r="I19" s="46"/>
    </row>
    <row r="20" spans="2:9" ht="14.25" customHeight="1" x14ac:dyDescent="0.25">
      <c r="B20" s="453"/>
      <c r="C20" s="454"/>
      <c r="D20" s="454"/>
      <c r="E20" s="454"/>
      <c r="F20" s="454"/>
      <c r="G20" s="454"/>
      <c r="H20" s="454"/>
      <c r="I20" s="46"/>
    </row>
    <row r="21" spans="2:9" ht="14.25" customHeight="1" x14ac:dyDescent="0.25">
      <c r="B21" s="451" t="s">
        <v>4</v>
      </c>
      <c r="C21" s="452">
        <v>10.883150199727988</v>
      </c>
      <c r="D21" s="452">
        <v>3.8490809178197387</v>
      </c>
      <c r="E21" s="452">
        <v>9.1385376148406063</v>
      </c>
      <c r="F21" s="452">
        <v>12.149820995138414</v>
      </c>
      <c r="G21" s="452">
        <v>49.854164036577473</v>
      </c>
      <c r="H21" s="452">
        <v>14.125246235895778</v>
      </c>
      <c r="I21" s="46"/>
    </row>
    <row r="22" spans="2:9" ht="14.25" customHeight="1" x14ac:dyDescent="0.25">
      <c r="B22" s="451" t="s">
        <v>25</v>
      </c>
      <c r="C22" s="452">
        <v>10.259007453128696</v>
      </c>
      <c r="D22" s="452">
        <v>2.2291576430381093</v>
      </c>
      <c r="E22" s="452">
        <v>9.9629759284201338</v>
      </c>
      <c r="F22" s="452">
        <v>12.471043158302486</v>
      </c>
      <c r="G22" s="452">
        <v>46.317469547107798</v>
      </c>
      <c r="H22" s="452">
        <v>18.760346270002771</v>
      </c>
      <c r="I22" s="46"/>
    </row>
    <row r="23" spans="2:9" ht="14.25" customHeight="1" x14ac:dyDescent="0.25">
      <c r="B23" s="453" t="s">
        <v>26</v>
      </c>
      <c r="C23" s="455">
        <v>10.518516501065912</v>
      </c>
      <c r="D23" s="455">
        <v>2.9026970682103492</v>
      </c>
      <c r="E23" s="455">
        <v>9.6201870343639229</v>
      </c>
      <c r="F23" s="455">
        <v>12.337483875280721</v>
      </c>
      <c r="G23" s="455">
        <v>47.7879732496787</v>
      </c>
      <c r="H23" s="454">
        <v>16.833142271400391</v>
      </c>
      <c r="I23" s="46"/>
    </row>
    <row r="24" spans="2:9" ht="14.25" customHeight="1" x14ac:dyDescent="0.25">
      <c r="B24" s="453"/>
      <c r="C24" s="455"/>
      <c r="D24" s="455"/>
      <c r="E24" s="455"/>
      <c r="F24" s="455"/>
      <c r="G24" s="455"/>
      <c r="H24" s="454"/>
      <c r="I24" s="46"/>
    </row>
    <row r="25" spans="2:9" ht="14.25" customHeight="1" x14ac:dyDescent="0.25">
      <c r="B25" s="447" t="s">
        <v>178</v>
      </c>
      <c r="C25" s="456">
        <v>20.026673283427805</v>
      </c>
      <c r="D25" s="456">
        <v>3.1845687409125976</v>
      </c>
      <c r="E25" s="456">
        <v>12.827886207968179</v>
      </c>
      <c r="F25" s="456">
        <v>14.49989775769073</v>
      </c>
      <c r="G25" s="456">
        <v>38.977369812636191</v>
      </c>
      <c r="H25" s="456">
        <v>10.483604197364503</v>
      </c>
      <c r="I25" s="86"/>
    </row>
    <row r="26" spans="2:9" ht="14.25" customHeight="1" x14ac:dyDescent="0.25">
      <c r="B26" s="457" t="s">
        <v>67</v>
      </c>
      <c r="C26" s="46"/>
      <c r="D26" s="46"/>
      <c r="E26" s="46"/>
      <c r="F26" s="46"/>
      <c r="G26" s="46"/>
      <c r="H26" s="46"/>
      <c r="I26" s="46"/>
    </row>
    <row r="27" spans="2:9" x14ac:dyDescent="0.25">
      <c r="B27" s="46"/>
      <c r="C27" s="46"/>
      <c r="D27" s="46"/>
      <c r="E27" s="46"/>
      <c r="F27" s="46"/>
      <c r="G27" s="46"/>
      <c r="H27" s="46"/>
      <c r="I27" s="46"/>
    </row>
  </sheetData>
  <pageMargins left="0.75" right="0.75" top="1" bottom="1" header="0.5" footer="0.5"/>
  <pageSetup paperSize="9"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W39"/>
  <sheetViews>
    <sheetView workbookViewId="0"/>
  </sheetViews>
  <sheetFormatPr defaultColWidth="9.109375" defaultRowHeight="13.2" x14ac:dyDescent="0.25"/>
  <cols>
    <col min="1" max="1" width="9.109375" style="332"/>
    <col min="2" max="2" width="25.44140625" style="332" customWidth="1"/>
    <col min="3" max="11" width="9.109375" style="332"/>
    <col min="12" max="12" width="9.109375" style="341"/>
    <col min="13" max="16384" width="9.109375" style="332"/>
  </cols>
  <sheetData>
    <row r="2" spans="2:16" ht="18.75" customHeight="1" x14ac:dyDescent="0.3">
      <c r="B2" s="331" t="s">
        <v>222</v>
      </c>
      <c r="L2" s="333"/>
    </row>
    <row r="3" spans="2:16" ht="14.25" customHeight="1" x14ac:dyDescent="0.3">
      <c r="B3" s="334"/>
      <c r="C3" s="568"/>
      <c r="D3" s="568"/>
      <c r="E3" s="568"/>
      <c r="F3" s="568"/>
      <c r="G3" s="568"/>
      <c r="H3" s="568"/>
      <c r="I3" s="568"/>
      <c r="J3" s="568"/>
      <c r="K3" s="568"/>
      <c r="L3" s="568"/>
      <c r="M3" s="568"/>
      <c r="N3" s="568"/>
      <c r="O3" s="568"/>
      <c r="P3" s="568"/>
    </row>
    <row r="4" spans="2:16" ht="14.25" customHeight="1" x14ac:dyDescent="0.25">
      <c r="B4" s="335" t="s">
        <v>0</v>
      </c>
      <c r="C4" s="336"/>
      <c r="D4" s="336"/>
      <c r="E4" s="336"/>
      <c r="F4" s="336"/>
      <c r="G4" s="336"/>
      <c r="H4" s="336"/>
      <c r="I4" s="336"/>
      <c r="J4" s="336"/>
      <c r="K4" s="336"/>
      <c r="L4" s="336"/>
    </row>
    <row r="5" spans="2:16" ht="14.25" customHeight="1" x14ac:dyDescent="0.25">
      <c r="B5" s="337"/>
      <c r="C5" s="338">
        <v>1996</v>
      </c>
      <c r="D5" s="338">
        <v>2001</v>
      </c>
      <c r="E5" s="338">
        <v>2003</v>
      </c>
      <c r="F5" s="338">
        <v>2004</v>
      </c>
      <c r="G5" s="338">
        <v>2005</v>
      </c>
      <c r="H5" s="338">
        <v>2006</v>
      </c>
      <c r="I5" s="338">
        <v>2007</v>
      </c>
      <c r="J5" s="338">
        <v>2008</v>
      </c>
      <c r="K5" s="338">
        <v>2009</v>
      </c>
      <c r="L5" s="338">
        <v>2010</v>
      </c>
      <c r="M5" s="339">
        <v>2011</v>
      </c>
      <c r="N5" s="339">
        <v>2012</v>
      </c>
      <c r="O5" s="339">
        <v>2013</v>
      </c>
      <c r="P5" s="340">
        <v>2014</v>
      </c>
    </row>
    <row r="6" spans="2:16" ht="14.25" customHeight="1" x14ac:dyDescent="0.25">
      <c r="B6" s="341"/>
      <c r="C6" s="341"/>
      <c r="D6" s="341"/>
      <c r="E6" s="341"/>
      <c r="F6" s="341"/>
      <c r="G6" s="341"/>
      <c r="H6" s="341"/>
      <c r="I6" s="341"/>
      <c r="J6" s="342"/>
      <c r="K6" s="342"/>
      <c r="L6" s="342"/>
      <c r="M6" s="342"/>
      <c r="O6" s="343"/>
      <c r="P6" s="344" t="s">
        <v>17</v>
      </c>
    </row>
    <row r="7" spans="2:16" ht="28.5" customHeight="1" x14ac:dyDescent="0.25">
      <c r="B7" s="566" t="s">
        <v>271</v>
      </c>
      <c r="C7" s="346">
        <v>2853.2750000000005</v>
      </c>
      <c r="D7" s="346">
        <v>5225.8119999999999</v>
      </c>
      <c r="E7" s="346">
        <v>5333.7340000000004</v>
      </c>
      <c r="F7" s="346">
        <v>5825.3639999999996</v>
      </c>
      <c r="G7" s="346">
        <v>5974.3090000000002</v>
      </c>
      <c r="H7" s="346">
        <v>6644.0640000000003</v>
      </c>
      <c r="I7" s="346">
        <v>7267.7579999999998</v>
      </c>
      <c r="J7" s="346">
        <v>7417.72</v>
      </c>
      <c r="K7" s="346">
        <v>7697.0609999999997</v>
      </c>
      <c r="L7" s="346">
        <v>8310.3070000000007</v>
      </c>
      <c r="M7" s="346">
        <v>8744.1669999999995</v>
      </c>
      <c r="N7" s="346">
        <v>9108.4680000000008</v>
      </c>
      <c r="O7" s="346">
        <v>9582.5929999999971</v>
      </c>
      <c r="P7" s="466">
        <v>9985.3520000000008</v>
      </c>
    </row>
    <row r="8" spans="2:16" ht="28.5" customHeight="1" x14ac:dyDescent="0.25">
      <c r="B8" s="566" t="s">
        <v>272</v>
      </c>
      <c r="C8" s="348" t="s">
        <v>192</v>
      </c>
      <c r="D8" s="346">
        <v>524.28399999999999</v>
      </c>
      <c r="E8" s="346">
        <v>751.33199999999999</v>
      </c>
      <c r="F8" s="346">
        <v>746.12300000000005</v>
      </c>
      <c r="G8" s="346">
        <v>820.17399999999998</v>
      </c>
      <c r="H8" s="346">
        <v>875.72</v>
      </c>
      <c r="I8" s="346">
        <v>1002.213</v>
      </c>
      <c r="J8" s="346">
        <v>1215.6479999999999</v>
      </c>
      <c r="K8" s="346">
        <v>1198.8510000000001</v>
      </c>
      <c r="L8" s="346">
        <v>1109.1210000000001</v>
      </c>
      <c r="M8" s="346">
        <v>1140.019</v>
      </c>
      <c r="N8" s="346">
        <v>1152.9079999999997</v>
      </c>
      <c r="O8" s="346">
        <v>1253.5390000000007</v>
      </c>
      <c r="P8" s="466">
        <v>1188.318</v>
      </c>
    </row>
    <row r="9" spans="2:16" ht="14.25" customHeight="1" x14ac:dyDescent="0.25">
      <c r="B9" s="565" t="s">
        <v>273</v>
      </c>
      <c r="C9" s="567" t="s">
        <v>192</v>
      </c>
      <c r="D9" s="346">
        <v>5750.0959999999995</v>
      </c>
      <c r="E9" s="346">
        <v>6085.0660000000007</v>
      </c>
      <c r="F9" s="346">
        <v>6571.4869999999992</v>
      </c>
      <c r="G9" s="346">
        <v>6794.4830000000002</v>
      </c>
      <c r="H9" s="346">
        <v>7519.7840000000006</v>
      </c>
      <c r="I9" s="346">
        <v>8269.9709999999995</v>
      </c>
      <c r="J9" s="346">
        <v>8633.3680000000004</v>
      </c>
      <c r="K9" s="346">
        <v>8895.9120000000003</v>
      </c>
      <c r="L9" s="346">
        <v>9419.4279999999999</v>
      </c>
      <c r="M9" s="346">
        <v>9884.1859999999997</v>
      </c>
      <c r="N9" s="346">
        <v>10261.375999999997</v>
      </c>
      <c r="O9" s="346">
        <v>10836.131999999998</v>
      </c>
      <c r="P9" s="466">
        <v>11173.669999999989</v>
      </c>
    </row>
    <row r="10" spans="2:16" ht="14.25" customHeight="1" x14ac:dyDescent="0.25">
      <c r="B10" s="565" t="s">
        <v>274</v>
      </c>
      <c r="C10" s="348" t="s">
        <v>192</v>
      </c>
      <c r="D10" s="346">
        <v>126.589</v>
      </c>
      <c r="E10" s="346">
        <v>112.29499999999999</v>
      </c>
      <c r="F10" s="346">
        <v>115.11799999999999</v>
      </c>
      <c r="G10" s="346">
        <v>147.98200000000006</v>
      </c>
      <c r="H10" s="346">
        <v>160.33599999999998</v>
      </c>
      <c r="I10" s="346">
        <v>141.58599999999996</v>
      </c>
      <c r="J10" s="346">
        <v>156.09</v>
      </c>
      <c r="K10" s="346">
        <v>213.24400000000003</v>
      </c>
      <c r="L10" s="346">
        <v>256.99400000000009</v>
      </c>
      <c r="M10" s="346">
        <v>307.24800000000005</v>
      </c>
      <c r="N10" s="346">
        <v>352.74900000000002</v>
      </c>
      <c r="O10" s="346">
        <v>449.01800000000003</v>
      </c>
      <c r="P10" s="466">
        <v>573.80799999999988</v>
      </c>
    </row>
    <row r="11" spans="2:16" ht="28.5" customHeight="1" x14ac:dyDescent="0.25">
      <c r="B11" s="345" t="s">
        <v>85</v>
      </c>
      <c r="C11" s="346">
        <v>583.09400000000005</v>
      </c>
      <c r="D11" s="346">
        <v>1259.9169999999981</v>
      </c>
      <c r="E11" s="346">
        <v>2033.7479999999996</v>
      </c>
      <c r="F11" s="346">
        <v>2530.2240000000002</v>
      </c>
      <c r="G11" s="346">
        <v>2918.9609999999998</v>
      </c>
      <c r="H11" s="346">
        <v>3519.7830035085804</v>
      </c>
      <c r="I11" s="346">
        <v>4257.8007971977077</v>
      </c>
      <c r="J11" s="346">
        <v>4684.9199999999819</v>
      </c>
      <c r="K11" s="346">
        <v>5362.8090000000038</v>
      </c>
      <c r="L11" s="346">
        <v>5984.6170000000129</v>
      </c>
      <c r="M11" s="346">
        <v>6852.6519999999964</v>
      </c>
      <c r="N11" s="346">
        <v>7753.4579999999878</v>
      </c>
      <c r="O11" s="346">
        <v>8654.0099999999857</v>
      </c>
      <c r="P11" s="466">
        <v>8988.275999999978</v>
      </c>
    </row>
    <row r="12" spans="2:16" ht="28.5" customHeight="1" x14ac:dyDescent="0.25">
      <c r="B12" s="345" t="s">
        <v>86</v>
      </c>
      <c r="C12" s="346">
        <v>6169.0929999999998</v>
      </c>
      <c r="D12" s="346">
        <v>10786.640999999972</v>
      </c>
      <c r="E12" s="346">
        <v>11914.693999999998</v>
      </c>
      <c r="F12" s="346">
        <v>12845.826999999999</v>
      </c>
      <c r="G12" s="346">
        <v>13485.619000000001</v>
      </c>
      <c r="H12" s="346">
        <v>13924.326662027974</v>
      </c>
      <c r="I12" s="346">
        <v>14850.303731605447</v>
      </c>
      <c r="J12" s="346">
        <v>15746.799999999941</v>
      </c>
      <c r="K12" s="346">
        <v>16280.52</v>
      </c>
      <c r="L12" s="346">
        <v>16610.00700000006</v>
      </c>
      <c r="M12" s="346">
        <v>17356.060000000001</v>
      </c>
      <c r="N12" s="346">
        <v>17893.221999999991</v>
      </c>
      <c r="O12" s="346">
        <v>18598.192000000043</v>
      </c>
      <c r="P12" s="466">
        <v>18892.27600000006</v>
      </c>
    </row>
    <row r="13" spans="2:16" ht="14.25" customHeight="1" x14ac:dyDescent="0.25">
      <c r="B13" s="345"/>
      <c r="C13" s="346"/>
      <c r="D13" s="346"/>
      <c r="E13" s="346"/>
      <c r="F13" s="346"/>
      <c r="G13" s="346"/>
      <c r="H13" s="346"/>
      <c r="I13" s="346"/>
      <c r="J13" s="346"/>
      <c r="K13" s="346"/>
      <c r="L13" s="346"/>
      <c r="M13" s="346"/>
      <c r="N13" s="346"/>
      <c r="O13" s="346"/>
      <c r="P13" s="466"/>
    </row>
    <row r="14" spans="2:16" s="352" customFormat="1" ht="14.25" customHeight="1" x14ac:dyDescent="0.25">
      <c r="B14" s="338" t="s">
        <v>0</v>
      </c>
      <c r="C14" s="349">
        <v>20334.740000000002</v>
      </c>
      <c r="D14" s="350">
        <v>21206.575999999994</v>
      </c>
      <c r="E14" s="350">
        <v>21484.000999999997</v>
      </c>
      <c r="F14" s="350">
        <v>21613.048999999999</v>
      </c>
      <c r="G14" s="350">
        <v>21781.055</v>
      </c>
      <c r="H14" s="350">
        <v>21989</v>
      </c>
      <c r="I14" s="350">
        <v>22189</v>
      </c>
      <c r="J14" s="350">
        <v>22239.397999999925</v>
      </c>
      <c r="K14" s="350">
        <v>22334.698000000026</v>
      </c>
      <c r="L14" s="350">
        <v>22385.775000000129</v>
      </c>
      <c r="M14" s="350">
        <v>22754.14</v>
      </c>
      <c r="N14" s="350">
        <v>22718.265999999989</v>
      </c>
      <c r="O14" s="350">
        <v>23253.781000000043</v>
      </c>
      <c r="P14" s="351">
        <v>23370.951000000066</v>
      </c>
    </row>
    <row r="15" spans="2:16" ht="14.25" customHeight="1" x14ac:dyDescent="0.25">
      <c r="B15" s="341"/>
      <c r="C15" s="341"/>
      <c r="D15" s="341"/>
      <c r="E15" s="341"/>
      <c r="F15" s="341"/>
      <c r="G15" s="341"/>
      <c r="H15" s="341"/>
      <c r="I15" s="341"/>
      <c r="J15" s="342"/>
      <c r="K15" s="342"/>
      <c r="L15" s="342"/>
      <c r="M15" s="342"/>
      <c r="O15" s="343"/>
      <c r="P15" s="598"/>
    </row>
    <row r="16" spans="2:16" ht="28.5" customHeight="1" x14ac:dyDescent="0.25">
      <c r="B16" s="566" t="s">
        <v>271</v>
      </c>
      <c r="C16" s="353">
        <v>14.031529294202926</v>
      </c>
      <c r="D16" s="353">
        <v>24.642412806291791</v>
      </c>
      <c r="E16" s="353">
        <v>24.826539525854617</v>
      </c>
      <c r="F16" s="353">
        <v>26.952994924501393</v>
      </c>
      <c r="G16" s="353">
        <v>27.428923897396157</v>
      </c>
      <c r="H16" s="353">
        <v>30.215398608395105</v>
      </c>
      <c r="I16" s="353">
        <v>32.753878047681283</v>
      </c>
      <c r="J16" s="353">
        <v>33.353960390474711</v>
      </c>
      <c r="K16" s="353">
        <v>34.462346435129724</v>
      </c>
      <c r="L16" s="353">
        <v>37.12315968511232</v>
      </c>
      <c r="M16" s="353">
        <v>38.428905684855593</v>
      </c>
      <c r="N16" s="353">
        <v>40.093147954161665</v>
      </c>
      <c r="O16" s="353">
        <v>41.208752245494956</v>
      </c>
      <c r="P16" s="598">
        <v>42.7</v>
      </c>
    </row>
    <row r="17" spans="2:23" ht="28.5" customHeight="1" x14ac:dyDescent="0.25">
      <c r="B17" s="566" t="s">
        <v>272</v>
      </c>
      <c r="C17" s="348" t="s">
        <v>192</v>
      </c>
      <c r="D17" s="353">
        <v>2.4722708654145777</v>
      </c>
      <c r="E17" s="353">
        <v>3.497169824186845</v>
      </c>
      <c r="F17" s="353">
        <v>3.452187611289828</v>
      </c>
      <c r="G17" s="353">
        <v>3.7655384461404644</v>
      </c>
      <c r="H17" s="353">
        <v>3.9825367229069082</v>
      </c>
      <c r="I17" s="353">
        <v>4.5167109829194647</v>
      </c>
      <c r="J17" s="353">
        <v>5.4661911262166543</v>
      </c>
      <c r="K17" s="353">
        <v>5.3676615640829297</v>
      </c>
      <c r="L17" s="353">
        <v>4.9545794148292552</v>
      </c>
      <c r="M17" s="353">
        <v>5.0101607883224775</v>
      </c>
      <c r="N17" s="353">
        <v>5.0748063254475504</v>
      </c>
      <c r="O17" s="353">
        <v>5.3906889378548737</v>
      </c>
      <c r="P17" s="598">
        <v>5.0999999999999996</v>
      </c>
    </row>
    <row r="18" spans="2:23" ht="14.25" customHeight="1" x14ac:dyDescent="0.25">
      <c r="B18" s="565" t="s">
        <v>273</v>
      </c>
      <c r="C18" s="348" t="s">
        <v>192</v>
      </c>
      <c r="D18" s="353">
        <v>27.11468367170637</v>
      </c>
      <c r="E18" s="353">
        <v>28.323709350041465</v>
      </c>
      <c r="F18" s="353">
        <v>30.405182535791219</v>
      </c>
      <c r="G18" s="353">
        <v>31.194462343536621</v>
      </c>
      <c r="H18" s="353">
        <v>34.197935331302013</v>
      </c>
      <c r="I18" s="353">
        <v>37.270589030600746</v>
      </c>
      <c r="J18" s="353">
        <v>38.820151516691368</v>
      </c>
      <c r="K18" s="353">
        <v>39.830007999212654</v>
      </c>
      <c r="L18" s="353">
        <v>42.077739099941574</v>
      </c>
      <c r="M18" s="353">
        <v>43.439066473178066</v>
      </c>
      <c r="N18" s="353">
        <v>45.167954279609205</v>
      </c>
      <c r="O18" s="353">
        <v>46.599441183349832</v>
      </c>
      <c r="P18" s="354">
        <v>47.810078417433502</v>
      </c>
    </row>
    <row r="19" spans="2:23" ht="14.25" customHeight="1" x14ac:dyDescent="0.25">
      <c r="B19" s="565" t="s">
        <v>274</v>
      </c>
      <c r="C19" s="355" t="s">
        <v>192</v>
      </c>
      <c r="D19" s="353">
        <v>0.59693276274302776</v>
      </c>
      <c r="E19" s="353">
        <v>0.52269128082799821</v>
      </c>
      <c r="F19" s="353">
        <v>0.53263192990493846</v>
      </c>
      <c r="G19" s="353">
        <v>0.67940694332758456</v>
      </c>
      <c r="H19" s="353">
        <v>0.72916624031615895</v>
      </c>
      <c r="I19" s="353">
        <v>0.63809183743507825</v>
      </c>
      <c r="J19" s="353">
        <v>0.70186252343700983</v>
      </c>
      <c r="K19" s="353">
        <v>0.95476554014744375</v>
      </c>
      <c r="L19" s="353">
        <v>1.1480236891508111</v>
      </c>
      <c r="M19" s="353">
        <v>1.3502949353392393</v>
      </c>
      <c r="N19" s="353">
        <v>1.5527109331319522</v>
      </c>
      <c r="O19" s="353">
        <v>1.9309461975237487</v>
      </c>
      <c r="P19" s="354">
        <v>2.4552188740629344</v>
      </c>
    </row>
    <row r="20" spans="2:23" ht="28.5" customHeight="1" x14ac:dyDescent="0.25">
      <c r="B20" s="345" t="s">
        <v>85</v>
      </c>
      <c r="C20" s="353">
        <v>2.8674770368345008</v>
      </c>
      <c r="D20" s="353">
        <v>5.9411618358381615</v>
      </c>
      <c r="E20" s="353">
        <v>9.4663372990906112</v>
      </c>
      <c r="F20" s="353">
        <v>11.706927606558427</v>
      </c>
      <c r="G20" s="353">
        <v>13.401375645027295</v>
      </c>
      <c r="H20" s="353">
        <v>16.007017160892175</v>
      </c>
      <c r="I20" s="353">
        <v>19.188790829680055</v>
      </c>
      <c r="J20" s="353">
        <v>21.065857987702714</v>
      </c>
      <c r="K20" s="353">
        <v>24.011110425580942</v>
      </c>
      <c r="L20" s="353">
        <v>26.73401747314994</v>
      </c>
      <c r="M20" s="353">
        <v>30.116066790483025</v>
      </c>
      <c r="N20" s="353">
        <v>34.128740283259319</v>
      </c>
      <c r="O20" s="353">
        <v>37.215496267037167</v>
      </c>
      <c r="P20" s="354">
        <v>38.459179517341653</v>
      </c>
    </row>
    <row r="21" spans="2:23" ht="28.5" customHeight="1" x14ac:dyDescent="0.25">
      <c r="B21" s="356" t="s">
        <v>86</v>
      </c>
      <c r="C21" s="357">
        <v>30.337702867113126</v>
      </c>
      <c r="D21" s="357">
        <v>50.864604450997255</v>
      </c>
      <c r="E21" s="357">
        <v>55.458450220701444</v>
      </c>
      <c r="F21" s="357">
        <v>59.435515090906421</v>
      </c>
      <c r="G21" s="357">
        <v>61.914443538203265</v>
      </c>
      <c r="H21" s="357">
        <v>63.324055946282108</v>
      </c>
      <c r="I21" s="357">
        <v>66.92642179280476</v>
      </c>
      <c r="J21" s="357">
        <v>70.80587343236536</v>
      </c>
      <c r="K21" s="357">
        <v>72.893396633346271</v>
      </c>
      <c r="L21" s="357">
        <v>74.198936601480668</v>
      </c>
      <c r="M21" s="357">
        <v>76.27649298105753</v>
      </c>
      <c r="N21" s="357">
        <v>78.761389623662438</v>
      </c>
      <c r="O21" s="357">
        <v>79.979217143225043</v>
      </c>
      <c r="P21" s="358">
        <v>80.836573573749774</v>
      </c>
    </row>
    <row r="22" spans="2:23" ht="14.25" customHeight="1" x14ac:dyDescent="0.25">
      <c r="B22" s="345"/>
      <c r="C22" s="353"/>
      <c r="D22" s="353"/>
      <c r="E22" s="353"/>
      <c r="F22" s="353"/>
      <c r="G22" s="353"/>
      <c r="H22" s="353"/>
      <c r="I22" s="353"/>
      <c r="J22" s="353"/>
      <c r="K22" s="353"/>
      <c r="L22" s="353"/>
      <c r="M22" s="353"/>
      <c r="N22" s="353"/>
      <c r="O22" s="353"/>
      <c r="P22" s="354"/>
    </row>
    <row r="23" spans="2:23" ht="14.25" customHeight="1" x14ac:dyDescent="0.25">
      <c r="B23" s="359" t="s">
        <v>65</v>
      </c>
      <c r="C23" s="360">
        <v>13711</v>
      </c>
      <c r="D23" s="360">
        <v>17532</v>
      </c>
      <c r="E23" s="360">
        <v>16648</v>
      </c>
      <c r="F23" s="360">
        <v>16502</v>
      </c>
      <c r="G23" s="360">
        <v>16670</v>
      </c>
      <c r="H23" s="360">
        <v>16269</v>
      </c>
      <c r="I23" s="360">
        <v>16217</v>
      </c>
      <c r="J23" s="360">
        <v>16150</v>
      </c>
      <c r="K23" s="360">
        <v>16150</v>
      </c>
      <c r="L23" s="360">
        <v>16670</v>
      </c>
      <c r="M23" s="360">
        <v>14951</v>
      </c>
      <c r="N23" s="360">
        <v>12763</v>
      </c>
      <c r="O23" s="360">
        <v>12498</v>
      </c>
      <c r="P23" s="360">
        <v>12297</v>
      </c>
    </row>
    <row r="24" spans="2:23" s="362" customFormat="1" ht="14.25" customHeight="1" x14ac:dyDescent="0.25">
      <c r="B24" s="476" t="s">
        <v>175</v>
      </c>
      <c r="C24" s="361"/>
      <c r="D24" s="361"/>
      <c r="E24" s="361"/>
      <c r="F24" s="361"/>
      <c r="G24" s="361"/>
      <c r="H24" s="361"/>
      <c r="I24" s="361"/>
      <c r="J24" s="361"/>
      <c r="K24" s="361"/>
      <c r="L24" s="361"/>
      <c r="M24" s="458"/>
      <c r="N24" s="361"/>
      <c r="O24" s="361"/>
      <c r="P24" s="361"/>
      <c r="Q24" s="361"/>
      <c r="R24" s="361"/>
      <c r="S24" s="361"/>
      <c r="T24" s="361"/>
      <c r="U24" s="361"/>
      <c r="W24" s="361"/>
    </row>
    <row r="25" spans="2:23" s="585" customFormat="1" ht="28.5" customHeight="1" x14ac:dyDescent="0.25">
      <c r="B25" s="635" t="s">
        <v>330</v>
      </c>
      <c r="C25" s="636"/>
      <c r="D25" s="636"/>
      <c r="E25" s="636"/>
      <c r="F25" s="636"/>
      <c r="G25" s="636"/>
      <c r="H25" s="636"/>
      <c r="I25" s="636"/>
      <c r="J25" s="636"/>
      <c r="K25" s="636"/>
      <c r="L25" s="636"/>
      <c r="M25" s="636"/>
      <c r="N25" s="636"/>
      <c r="O25" s="636"/>
      <c r="P25" s="636"/>
      <c r="Q25" s="584"/>
      <c r="R25" s="584"/>
      <c r="S25" s="584"/>
      <c r="T25" s="584"/>
      <c r="U25" s="584"/>
      <c r="W25" s="584"/>
    </row>
    <row r="26" spans="2:23" s="585" customFormat="1" ht="86.25" customHeight="1" x14ac:dyDescent="0.25">
      <c r="B26" s="637" t="s">
        <v>331</v>
      </c>
      <c r="C26" s="636"/>
      <c r="D26" s="636"/>
      <c r="E26" s="636"/>
      <c r="F26" s="636"/>
      <c r="G26" s="636"/>
      <c r="H26" s="636"/>
      <c r="I26" s="636"/>
      <c r="J26" s="636"/>
      <c r="K26" s="636"/>
      <c r="L26" s="636"/>
      <c r="M26" s="636"/>
      <c r="N26" s="636"/>
      <c r="O26" s="636"/>
      <c r="P26" s="636"/>
      <c r="Q26" s="584"/>
      <c r="R26" s="584"/>
      <c r="S26" s="584"/>
      <c r="T26" s="584"/>
      <c r="U26" s="584"/>
      <c r="W26" s="584"/>
    </row>
    <row r="27" spans="2:23" s="585" customFormat="1" ht="54.9" customHeight="1" x14ac:dyDescent="0.25">
      <c r="B27" s="635" t="s">
        <v>319</v>
      </c>
      <c r="C27" s="636"/>
      <c r="D27" s="636"/>
      <c r="E27" s="636"/>
      <c r="F27" s="636"/>
      <c r="G27" s="636"/>
      <c r="H27" s="636"/>
      <c r="I27" s="636"/>
      <c r="J27" s="636"/>
      <c r="K27" s="636"/>
      <c r="L27" s="636"/>
      <c r="M27" s="636"/>
      <c r="N27" s="636"/>
      <c r="O27" s="636"/>
      <c r="P27" s="636"/>
      <c r="Q27" s="584"/>
      <c r="R27" s="584"/>
      <c r="S27" s="584"/>
      <c r="T27" s="584"/>
      <c r="U27" s="584"/>
      <c r="W27" s="584"/>
    </row>
    <row r="28" spans="2:23" s="585" customFormat="1" ht="14.25" customHeight="1" x14ac:dyDescent="0.25">
      <c r="B28" s="635" t="s">
        <v>329</v>
      </c>
      <c r="C28" s="636"/>
      <c r="D28" s="636"/>
      <c r="E28" s="636"/>
      <c r="F28" s="636"/>
      <c r="G28" s="636"/>
      <c r="H28" s="636"/>
      <c r="I28" s="636"/>
      <c r="J28" s="636"/>
      <c r="K28" s="636"/>
      <c r="L28" s="636"/>
      <c r="M28" s="636"/>
      <c r="N28" s="636"/>
      <c r="O28" s="636"/>
      <c r="P28" s="636"/>
      <c r="Q28" s="584"/>
      <c r="R28" s="584"/>
      <c r="S28" s="584"/>
      <c r="T28" s="584"/>
      <c r="U28" s="584"/>
      <c r="W28" s="584"/>
    </row>
    <row r="29" spans="2:23" s="362" customFormat="1" ht="14.25" customHeight="1" x14ac:dyDescent="0.25">
      <c r="B29" s="477" t="s">
        <v>7</v>
      </c>
      <c r="C29" s="477"/>
      <c r="D29" s="477"/>
      <c r="E29" s="477"/>
      <c r="F29" s="477"/>
      <c r="G29" s="477"/>
      <c r="H29" s="477"/>
      <c r="I29" s="477"/>
      <c r="J29" s="477"/>
      <c r="K29" s="477"/>
      <c r="L29" s="477"/>
      <c r="M29" s="477"/>
      <c r="N29" s="477"/>
      <c r="O29" s="477"/>
      <c r="P29" s="477"/>
      <c r="Q29" s="477"/>
      <c r="R29" s="477"/>
      <c r="S29" s="477"/>
      <c r="T29" s="477"/>
      <c r="U29" s="361"/>
      <c r="W29" s="361"/>
    </row>
    <row r="30" spans="2:23" s="341" customFormat="1" ht="14.25" customHeight="1" x14ac:dyDescent="0.25">
      <c r="B30" s="363" t="s">
        <v>87</v>
      </c>
      <c r="C30" s="364"/>
      <c r="D30" s="364"/>
      <c r="E30" s="364"/>
      <c r="F30" s="364"/>
      <c r="G30" s="364"/>
      <c r="H30" s="364"/>
      <c r="I30" s="364"/>
      <c r="J30" s="364"/>
      <c r="K30" s="364"/>
      <c r="L30" s="364"/>
      <c r="M30" s="364"/>
      <c r="N30" s="364"/>
      <c r="O30" s="364"/>
      <c r="P30" s="364"/>
      <c r="Q30" s="364"/>
      <c r="R30" s="364"/>
      <c r="S30" s="364"/>
      <c r="T30" s="364"/>
      <c r="U30" s="365"/>
      <c r="W30" s="365"/>
    </row>
    <row r="31" spans="2:23" s="341" customFormat="1" ht="14.25" customHeight="1" x14ac:dyDescent="0.25">
      <c r="B31" s="363" t="s">
        <v>8</v>
      </c>
      <c r="C31" s="364"/>
      <c r="D31" s="364"/>
      <c r="E31" s="364"/>
      <c r="F31" s="364"/>
      <c r="G31" s="364"/>
      <c r="H31" s="364"/>
      <c r="I31" s="364"/>
      <c r="J31" s="364"/>
      <c r="K31" s="364"/>
      <c r="L31" s="364"/>
      <c r="M31" s="364"/>
      <c r="N31" s="364"/>
      <c r="O31" s="364"/>
      <c r="P31" s="364"/>
      <c r="Q31" s="364"/>
      <c r="R31" s="364"/>
      <c r="S31" s="364"/>
      <c r="T31" s="364"/>
      <c r="U31" s="365"/>
      <c r="W31" s="365"/>
    </row>
    <row r="32" spans="2:23" x14ac:dyDescent="0.25">
      <c r="B32" s="307"/>
    </row>
    <row r="33" spans="2:16" x14ac:dyDescent="0.25">
      <c r="B33" s="403"/>
      <c r="D33" s="571"/>
      <c r="E33" s="571"/>
      <c r="F33" s="571"/>
      <c r="G33" s="571"/>
      <c r="H33" s="571"/>
      <c r="I33" s="571"/>
      <c r="J33" s="571"/>
      <c r="K33" s="571"/>
      <c r="L33" s="571"/>
      <c r="M33" s="571"/>
      <c r="N33" s="571"/>
      <c r="O33" s="571"/>
      <c r="P33" s="571"/>
    </row>
    <row r="34" spans="2:16" x14ac:dyDescent="0.25">
      <c r="B34" s="403"/>
    </row>
    <row r="35" spans="2:16" x14ac:dyDescent="0.25">
      <c r="B35" s="403"/>
    </row>
    <row r="36" spans="2:16" x14ac:dyDescent="0.25">
      <c r="B36" s="403"/>
    </row>
    <row r="37" spans="2:16" x14ac:dyDescent="0.25">
      <c r="B37" s="403"/>
    </row>
    <row r="38" spans="2:16" x14ac:dyDescent="0.25">
      <c r="B38" s="403"/>
    </row>
    <row r="39" spans="2:16" x14ac:dyDescent="0.25">
      <c r="B39" s="115"/>
    </row>
  </sheetData>
  <mergeCells count="4">
    <mergeCell ref="B27:P27"/>
    <mergeCell ref="B25:P25"/>
    <mergeCell ref="B26:P26"/>
    <mergeCell ref="B28:P28"/>
  </mergeCells>
  <pageMargins left="0.75" right="0.75" top="1" bottom="1" header="0.5" footer="0.5"/>
  <pageSetup paperSize="9" scale="7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Z117"/>
  <sheetViews>
    <sheetView workbookViewId="0"/>
  </sheetViews>
  <sheetFormatPr defaultRowHeight="13.2" x14ac:dyDescent="0.25"/>
  <cols>
    <col min="2" max="2" width="29.5546875" customWidth="1"/>
    <col min="6" max="6" width="3.5546875" customWidth="1"/>
    <col min="10" max="10" width="10.33203125" customWidth="1"/>
  </cols>
  <sheetData>
    <row r="1" spans="1:26" x14ac:dyDescent="0.25">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ht="15.6" x14ac:dyDescent="0.3">
      <c r="A2" s="46"/>
      <c r="B2" s="331" t="s">
        <v>231</v>
      </c>
      <c r="C2" s="458"/>
      <c r="D2" s="458"/>
      <c r="E2" s="46"/>
      <c r="F2" s="46"/>
      <c r="G2" s="46"/>
      <c r="H2" s="46"/>
      <c r="I2" s="46"/>
      <c r="J2" s="46"/>
      <c r="K2" s="46"/>
      <c r="L2" s="46"/>
      <c r="M2" s="46"/>
      <c r="N2" s="46"/>
      <c r="O2" s="46"/>
      <c r="P2" s="46"/>
      <c r="Q2" s="46"/>
      <c r="R2" s="46"/>
      <c r="S2" s="46"/>
      <c r="T2" s="46"/>
      <c r="U2" s="46"/>
      <c r="V2" s="46"/>
      <c r="W2" s="46"/>
      <c r="X2" s="46"/>
      <c r="Y2" s="46"/>
      <c r="Z2" s="46"/>
    </row>
    <row r="3" spans="1:26" ht="15.6" x14ac:dyDescent="0.3">
      <c r="A3" s="46"/>
      <c r="B3" s="331"/>
      <c r="C3" s="458"/>
      <c r="D3" s="458"/>
      <c r="E3" s="46"/>
      <c r="F3" s="46"/>
      <c r="G3" s="46"/>
      <c r="H3" s="46"/>
      <c r="I3" s="46"/>
      <c r="J3" s="46"/>
      <c r="K3" s="46"/>
      <c r="L3" s="46"/>
      <c r="M3" s="46"/>
      <c r="N3" s="46"/>
      <c r="O3" s="46"/>
      <c r="P3" s="46"/>
      <c r="Q3" s="46"/>
      <c r="R3" s="46"/>
      <c r="S3" s="46"/>
      <c r="T3" s="46"/>
      <c r="U3" s="46"/>
      <c r="V3" s="46"/>
      <c r="W3" s="46"/>
      <c r="X3" s="46"/>
      <c r="Y3" s="46"/>
      <c r="Z3" s="46"/>
    </row>
    <row r="4" spans="1:26" x14ac:dyDescent="0.25">
      <c r="A4" s="46"/>
      <c r="B4" s="459" t="s">
        <v>232</v>
      </c>
      <c r="C4" s="224"/>
      <c r="D4" s="225"/>
      <c r="E4" s="460"/>
      <c r="F4" s="225"/>
      <c r="G4" s="225"/>
      <c r="H4" s="225"/>
      <c r="I4" s="226"/>
      <c r="J4" s="227"/>
      <c r="K4" s="46"/>
      <c r="L4" s="46"/>
      <c r="M4" s="46"/>
      <c r="N4" s="46"/>
      <c r="O4" s="46"/>
      <c r="P4" s="46"/>
      <c r="Q4" s="46"/>
      <c r="R4" s="46"/>
      <c r="S4" s="46"/>
      <c r="T4" s="46"/>
      <c r="U4" s="46"/>
      <c r="V4" s="46"/>
      <c r="W4" s="46"/>
      <c r="X4" s="46"/>
      <c r="Y4" s="46"/>
      <c r="Z4" s="46"/>
    </row>
    <row r="5" spans="1:26" x14ac:dyDescent="0.25">
      <c r="A5" s="46"/>
      <c r="B5" s="57"/>
      <c r="C5" s="638" t="s">
        <v>3</v>
      </c>
      <c r="D5" s="638"/>
      <c r="E5" s="638"/>
      <c r="F5" s="58"/>
      <c r="G5" s="639" t="s">
        <v>6</v>
      </c>
      <c r="H5" s="639"/>
      <c r="I5" s="639"/>
      <c r="J5" s="59"/>
      <c r="K5" s="46"/>
      <c r="L5" s="46"/>
      <c r="M5" s="46"/>
      <c r="N5" s="46"/>
      <c r="O5" s="46"/>
      <c r="P5" s="46"/>
      <c r="Q5" s="46"/>
      <c r="R5" s="46"/>
      <c r="S5" s="46"/>
      <c r="T5" s="46"/>
      <c r="U5" s="46"/>
      <c r="V5" s="46"/>
      <c r="W5" s="46"/>
      <c r="X5" s="46"/>
      <c r="Y5" s="46"/>
      <c r="Z5" s="46"/>
    </row>
    <row r="6" spans="1:26" ht="39.6" x14ac:dyDescent="0.25">
      <c r="A6" s="46"/>
      <c r="B6" s="229"/>
      <c r="C6" s="230" t="s">
        <v>1</v>
      </c>
      <c r="D6" s="230" t="s">
        <v>2</v>
      </c>
      <c r="E6" s="230" t="s">
        <v>24</v>
      </c>
      <c r="F6" s="230"/>
      <c r="G6" s="230" t="s">
        <v>4</v>
      </c>
      <c r="H6" s="230" t="s">
        <v>25</v>
      </c>
      <c r="I6" s="230" t="s">
        <v>26</v>
      </c>
      <c r="J6" s="231" t="s">
        <v>178</v>
      </c>
      <c r="K6" s="46"/>
      <c r="L6" s="46"/>
      <c r="M6" s="46"/>
      <c r="N6" s="46"/>
      <c r="O6" s="46"/>
      <c r="P6" s="46"/>
      <c r="Q6" s="46"/>
      <c r="R6" s="46"/>
      <c r="S6" s="46"/>
      <c r="T6" s="46"/>
      <c r="U6" s="46"/>
      <c r="V6" s="46"/>
      <c r="W6" s="46"/>
      <c r="X6" s="46"/>
      <c r="Y6" s="46"/>
      <c r="Z6" s="46"/>
    </row>
    <row r="7" spans="1:26" x14ac:dyDescent="0.25">
      <c r="A7" s="46"/>
      <c r="B7" s="461"/>
      <c r="C7" s="347"/>
      <c r="D7" s="347"/>
      <c r="E7" s="46"/>
      <c r="F7" s="46"/>
      <c r="G7" s="46"/>
      <c r="H7" s="46"/>
      <c r="I7" s="46"/>
      <c r="J7" s="344" t="s">
        <v>17</v>
      </c>
      <c r="K7" s="46"/>
      <c r="L7" s="46"/>
      <c r="M7" s="46"/>
      <c r="N7" s="46"/>
      <c r="O7" s="46"/>
      <c r="P7" s="46"/>
      <c r="Q7" s="46"/>
      <c r="R7" s="46"/>
      <c r="S7" s="46"/>
      <c r="T7" s="46"/>
      <c r="U7" s="46"/>
      <c r="V7" s="46"/>
      <c r="W7" s="46"/>
      <c r="X7" s="46"/>
      <c r="Y7" s="46"/>
      <c r="Z7" s="46"/>
    </row>
    <row r="8" spans="1:26" x14ac:dyDescent="0.25">
      <c r="A8" s="46"/>
      <c r="B8" s="462" t="s">
        <v>233</v>
      </c>
      <c r="C8" s="347"/>
      <c r="D8" s="347"/>
      <c r="E8" s="46"/>
      <c r="F8" s="46"/>
      <c r="G8" s="46"/>
      <c r="H8" s="46"/>
      <c r="I8" s="46"/>
      <c r="J8" s="46"/>
      <c r="K8" s="46"/>
      <c r="L8" s="46"/>
      <c r="M8" s="46"/>
      <c r="N8" s="46"/>
      <c r="O8" s="46"/>
      <c r="P8" s="46"/>
      <c r="Q8" s="46"/>
      <c r="R8" s="46"/>
      <c r="S8" s="46"/>
      <c r="T8" s="46"/>
      <c r="U8" s="46"/>
      <c r="V8" s="46"/>
      <c r="W8" s="46"/>
      <c r="X8" s="46"/>
      <c r="Y8" s="46"/>
      <c r="Z8" s="46"/>
    </row>
    <row r="9" spans="1:26" ht="26.4" x14ac:dyDescent="0.25">
      <c r="A9" s="46"/>
      <c r="B9" s="570" t="s">
        <v>271</v>
      </c>
      <c r="C9" s="600">
        <v>6822.5039999999999</v>
      </c>
      <c r="D9" s="600">
        <v>1163.4069999999999</v>
      </c>
      <c r="E9" s="600">
        <v>7985.9110000000001</v>
      </c>
      <c r="F9" s="605"/>
      <c r="G9" s="600">
        <v>850.79700000000003</v>
      </c>
      <c r="H9" s="600">
        <v>1148.644</v>
      </c>
      <c r="I9" s="600">
        <v>1999.441</v>
      </c>
      <c r="J9" s="600">
        <v>9985.3520000000008</v>
      </c>
      <c r="L9" s="46"/>
      <c r="M9" s="46"/>
      <c r="N9" s="46"/>
      <c r="O9" s="46"/>
      <c r="P9" s="46"/>
      <c r="Q9" s="46"/>
      <c r="R9" s="46"/>
      <c r="S9" s="46"/>
      <c r="T9" s="46"/>
      <c r="U9" s="46"/>
      <c r="V9" s="46"/>
      <c r="W9" s="46"/>
      <c r="X9" s="46"/>
      <c r="Y9" s="46"/>
      <c r="Z9" s="46"/>
    </row>
    <row r="10" spans="1:26" ht="26.4" x14ac:dyDescent="0.25">
      <c r="A10" s="46"/>
      <c r="B10" s="570" t="s">
        <v>272</v>
      </c>
      <c r="C10" s="600">
        <v>700.59100000000001</v>
      </c>
      <c r="D10" s="600">
        <v>258.73500000000001</v>
      </c>
      <c r="E10" s="600">
        <v>959.32600000000002</v>
      </c>
      <c r="F10" s="605"/>
      <c r="G10" s="600">
        <v>18.905000000000001</v>
      </c>
      <c r="H10" s="600">
        <v>210.08699999999999</v>
      </c>
      <c r="I10" s="600">
        <v>228.99199999999999</v>
      </c>
      <c r="J10" s="600">
        <v>1188.318</v>
      </c>
      <c r="L10" s="46"/>
      <c r="M10" s="46"/>
      <c r="N10" s="46"/>
      <c r="O10" s="46"/>
      <c r="P10" s="46"/>
      <c r="Q10" s="46"/>
      <c r="R10" s="46"/>
      <c r="S10" s="46"/>
      <c r="T10" s="46"/>
      <c r="U10" s="46"/>
      <c r="V10" s="46"/>
      <c r="W10" s="46"/>
      <c r="X10" s="46"/>
      <c r="Y10" s="46"/>
      <c r="Z10" s="46"/>
    </row>
    <row r="11" spans="1:26" s="463" customFormat="1" ht="14.25" customHeight="1" x14ac:dyDescent="0.25">
      <c r="B11" s="569" t="s">
        <v>234</v>
      </c>
      <c r="C11" s="600">
        <v>7523.0950000000012</v>
      </c>
      <c r="D11" s="600">
        <v>1422.1419999999971</v>
      </c>
      <c r="E11" s="600">
        <v>8945.2369999999919</v>
      </c>
      <c r="F11" s="605"/>
      <c r="G11" s="600">
        <v>869.70199999999966</v>
      </c>
      <c r="H11" s="600">
        <v>1358.7309999999984</v>
      </c>
      <c r="I11" s="600">
        <v>2228.4329999999973</v>
      </c>
      <c r="J11" s="600">
        <v>11173.669999999989</v>
      </c>
    </row>
    <row r="12" spans="1:26" s="46" customFormat="1" ht="14.25" customHeight="1" x14ac:dyDescent="0.25">
      <c r="B12" s="464" t="s">
        <v>235</v>
      </c>
      <c r="C12" s="599">
        <v>3063.8619999999955</v>
      </c>
      <c r="D12" s="600">
        <v>1034.5889999999993</v>
      </c>
      <c r="E12" s="600">
        <v>4098.4509999999909</v>
      </c>
      <c r="F12" s="606"/>
      <c r="G12" s="600">
        <v>350.0470000000002</v>
      </c>
      <c r="H12" s="600">
        <v>464.62300000000022</v>
      </c>
      <c r="I12" s="600">
        <v>814.67000000000121</v>
      </c>
      <c r="J12" s="600">
        <v>4913.1209999999919</v>
      </c>
    </row>
    <row r="13" spans="1:26" s="46" customFormat="1" ht="14.25" customHeight="1" x14ac:dyDescent="0.25">
      <c r="B13" s="467" t="s">
        <v>236</v>
      </c>
      <c r="C13" s="601">
        <v>10586.956999999997</v>
      </c>
      <c r="D13" s="602">
        <v>2456.7309999999961</v>
      </c>
      <c r="E13" s="602">
        <v>13043.687999999984</v>
      </c>
      <c r="F13" s="606"/>
      <c r="G13" s="601">
        <v>1219.7489999999998</v>
      </c>
      <c r="H13" s="602">
        <v>1823.3539999999987</v>
      </c>
      <c r="I13" s="602">
        <v>3043.1029999999982</v>
      </c>
      <c r="J13" s="602">
        <v>16086.790999999983</v>
      </c>
    </row>
    <row r="14" spans="1:26" s="46" customFormat="1" ht="6" customHeight="1" x14ac:dyDescent="0.25">
      <c r="B14" s="440"/>
      <c r="C14" s="606"/>
      <c r="D14" s="606"/>
      <c r="E14" s="606"/>
      <c r="F14" s="606"/>
      <c r="G14" s="606"/>
      <c r="H14" s="606"/>
      <c r="I14" s="606"/>
      <c r="J14" s="606"/>
    </row>
    <row r="15" spans="1:26" s="46" customFormat="1" ht="14.25" customHeight="1" x14ac:dyDescent="0.25">
      <c r="B15" s="467" t="s">
        <v>237</v>
      </c>
      <c r="C15" s="606"/>
      <c r="D15" s="606"/>
      <c r="E15" s="606"/>
      <c r="F15" s="606"/>
      <c r="G15" s="606"/>
      <c r="H15" s="606"/>
      <c r="I15" s="606"/>
      <c r="J15" s="606"/>
    </row>
    <row r="16" spans="1:26" s="46" customFormat="1" ht="14.25" customHeight="1" x14ac:dyDescent="0.25">
      <c r="B16" s="464" t="s">
        <v>238</v>
      </c>
      <c r="C16" s="600">
        <v>216.61199999999991</v>
      </c>
      <c r="D16" s="600">
        <v>109.20099999999998</v>
      </c>
      <c r="E16" s="600">
        <v>325.81300000000016</v>
      </c>
      <c r="F16" s="606"/>
      <c r="G16" s="600">
        <v>115.04899999999996</v>
      </c>
      <c r="H16" s="600">
        <v>132.94600000000003</v>
      </c>
      <c r="I16" s="600">
        <v>247.99499999999978</v>
      </c>
      <c r="J16" s="600">
        <v>573.80799999999999</v>
      </c>
    </row>
    <row r="17" spans="1:26" s="46" customFormat="1" ht="14.25" customHeight="1" x14ac:dyDescent="0.25">
      <c r="B17" s="464" t="s">
        <v>239</v>
      </c>
      <c r="C17" s="600">
        <v>3675.1920000000027</v>
      </c>
      <c r="D17" s="600">
        <v>1870.1810000000005</v>
      </c>
      <c r="E17" s="600">
        <v>5545.3730000000023</v>
      </c>
      <c r="F17" s="606"/>
      <c r="G17" s="600">
        <v>323.85799999999983</v>
      </c>
      <c r="H17" s="600">
        <v>297.96500000000003</v>
      </c>
      <c r="I17" s="600">
        <v>621.82300000000032</v>
      </c>
      <c r="J17" s="600">
        <v>6167.1960000000026</v>
      </c>
    </row>
    <row r="18" spans="1:26" s="46" customFormat="1" ht="14.25" customHeight="1" x14ac:dyDescent="0.25">
      <c r="B18" s="467" t="s">
        <v>240</v>
      </c>
      <c r="C18" s="602">
        <v>3891.8040000000028</v>
      </c>
      <c r="D18" s="602">
        <v>1979.3820000000005</v>
      </c>
      <c r="E18" s="602">
        <v>5871.1860000000024</v>
      </c>
      <c r="F18" s="606"/>
      <c r="G18" s="602">
        <v>438.90699999999981</v>
      </c>
      <c r="H18" s="602">
        <v>430.91100000000006</v>
      </c>
      <c r="I18" s="602">
        <v>869.8180000000001</v>
      </c>
      <c r="J18" s="602">
        <v>6741.0040000000026</v>
      </c>
    </row>
    <row r="19" spans="1:26" s="46" customFormat="1" ht="5.25" customHeight="1" x14ac:dyDescent="0.25">
      <c r="B19" s="468"/>
      <c r="C19" s="600"/>
      <c r="D19" s="600"/>
      <c r="E19" s="600"/>
      <c r="F19" s="606"/>
      <c r="G19" s="606"/>
      <c r="H19" s="606"/>
      <c r="I19" s="606"/>
      <c r="J19" s="606"/>
    </row>
    <row r="20" spans="1:26" s="46" customFormat="1" ht="14.25" customHeight="1" x14ac:dyDescent="0.3">
      <c r="B20" s="469" t="s">
        <v>241</v>
      </c>
      <c r="C20" s="603">
        <v>277.928</v>
      </c>
      <c r="D20" s="603">
        <v>139.31899999999999</v>
      </c>
      <c r="E20" s="603">
        <v>417.24699999999984</v>
      </c>
      <c r="F20" s="607"/>
      <c r="G20" s="603">
        <v>20.628</v>
      </c>
      <c r="H20" s="603">
        <v>105.28100000000009</v>
      </c>
      <c r="I20" s="603">
        <v>125.90900000000008</v>
      </c>
      <c r="J20" s="603">
        <v>543.15599999999995</v>
      </c>
      <c r="L20" s="312"/>
      <c r="M20" s="581"/>
    </row>
    <row r="21" spans="1:26" s="471" customFormat="1" ht="14.25" customHeight="1" x14ac:dyDescent="0.3">
      <c r="B21" s="467"/>
      <c r="C21" s="602"/>
      <c r="D21" s="602"/>
      <c r="E21" s="602"/>
      <c r="F21" s="608"/>
      <c r="G21" s="602"/>
      <c r="H21" s="602"/>
      <c r="I21" s="602"/>
      <c r="J21" s="608"/>
    </row>
    <row r="22" spans="1:26" s="46" customFormat="1" x14ac:dyDescent="0.25">
      <c r="B22" s="467" t="s">
        <v>233</v>
      </c>
      <c r="C22" s="606"/>
      <c r="D22" s="606"/>
      <c r="E22" s="606"/>
      <c r="F22" s="606"/>
      <c r="G22" s="606"/>
      <c r="H22" s="606"/>
      <c r="I22" s="606"/>
      <c r="J22" s="606"/>
    </row>
    <row r="23" spans="1:26" s="46" customFormat="1" ht="26.4" x14ac:dyDescent="0.25">
      <c r="B23" s="570" t="s">
        <v>271</v>
      </c>
      <c r="C23" s="604">
        <v>64.442540004649103</v>
      </c>
      <c r="D23" s="604">
        <v>47.355896999999999</v>
      </c>
      <c r="E23" s="604">
        <v>61.2</v>
      </c>
      <c r="F23" s="606"/>
      <c r="G23" s="604">
        <v>69.751810000000006</v>
      </c>
      <c r="H23" s="604">
        <v>62.996214999999999</v>
      </c>
      <c r="I23" s="604">
        <v>65.704019877079403</v>
      </c>
      <c r="J23" s="604">
        <v>62.1</v>
      </c>
    </row>
    <row r="24" spans="1:26" s="46" customFormat="1" ht="26.4" x14ac:dyDescent="0.25">
      <c r="B24" s="570" t="s">
        <v>272</v>
      </c>
      <c r="C24" s="604">
        <v>6.6174920000000004</v>
      </c>
      <c r="D24" s="604">
        <v>10.531677999999999</v>
      </c>
      <c r="E24" s="604">
        <v>7.4</v>
      </c>
      <c r="F24" s="606"/>
      <c r="G24" s="604">
        <v>1.549909</v>
      </c>
      <c r="H24" s="604">
        <v>11.522008</v>
      </c>
      <c r="I24" s="604">
        <v>7.5249506835621398</v>
      </c>
      <c r="J24" s="604">
        <v>7.4</v>
      </c>
    </row>
    <row r="25" spans="1:26" s="46" customFormat="1" ht="14.25" customHeight="1" x14ac:dyDescent="0.25">
      <c r="B25" s="464" t="s">
        <v>234</v>
      </c>
      <c r="C25" s="472">
        <v>71.060031697493471</v>
      </c>
      <c r="D25" s="472">
        <v>57.887574992947926</v>
      </c>
      <c r="E25" s="472">
        <v>68.579047582248236</v>
      </c>
      <c r="G25" s="472">
        <v>71.301718632275964</v>
      </c>
      <c r="H25" s="472">
        <v>74.518223011000572</v>
      </c>
      <c r="I25" s="472">
        <v>73.228970560641514</v>
      </c>
      <c r="J25" s="472">
        <v>69.458663321976402</v>
      </c>
    </row>
    <row r="26" spans="1:26" s="46" customFormat="1" ht="14.25" customHeight="1" x14ac:dyDescent="0.25">
      <c r="B26" s="464" t="s">
        <v>235</v>
      </c>
      <c r="C26" s="472">
        <v>28.939968302506532</v>
      </c>
      <c r="D26" s="472">
        <v>42.112425007052089</v>
      </c>
      <c r="E26" s="472">
        <v>31.42095241775176</v>
      </c>
      <c r="G26" s="472">
        <v>28.698281367724036</v>
      </c>
      <c r="H26" s="472">
        <v>25.481776988999425</v>
      </c>
      <c r="I26" s="472">
        <v>26.771029439358497</v>
      </c>
      <c r="J26" s="472">
        <v>30.541336678023583</v>
      </c>
    </row>
    <row r="27" spans="1:26" s="46" customFormat="1" ht="14.25" customHeight="1" x14ac:dyDescent="0.3">
      <c r="B27" s="467" t="s">
        <v>236</v>
      </c>
      <c r="C27" s="473">
        <v>100</v>
      </c>
      <c r="D27" s="473">
        <v>100</v>
      </c>
      <c r="E27" s="473">
        <v>100</v>
      </c>
      <c r="F27" s="471"/>
      <c r="G27" s="473">
        <v>100</v>
      </c>
      <c r="H27" s="473">
        <v>100</v>
      </c>
      <c r="I27" s="473">
        <v>100</v>
      </c>
      <c r="J27" s="473">
        <v>100</v>
      </c>
    </row>
    <row r="28" spans="1:26" s="46" customFormat="1" ht="5.25" customHeight="1" x14ac:dyDescent="0.25">
      <c r="B28" s="440"/>
      <c r="C28" s="465"/>
      <c r="D28" s="347"/>
    </row>
    <row r="29" spans="1:26" s="46" customFormat="1" ht="14.25" customHeight="1" x14ac:dyDescent="0.25">
      <c r="B29" s="467" t="s">
        <v>237</v>
      </c>
      <c r="C29" s="465"/>
      <c r="D29" s="347"/>
    </row>
    <row r="30" spans="1:26" s="46" customFormat="1" ht="14.25" customHeight="1" x14ac:dyDescent="0.25">
      <c r="B30" s="464" t="s">
        <v>238</v>
      </c>
      <c r="C30" s="472">
        <v>5.5658506954615321</v>
      </c>
      <c r="D30" s="472">
        <v>5.5169239691984648</v>
      </c>
      <c r="E30" s="472">
        <v>5.5493557860370979</v>
      </c>
      <c r="F30" s="472"/>
      <c r="G30" s="472">
        <v>26.212614517426246</v>
      </c>
      <c r="H30" s="472">
        <v>30.852310569932076</v>
      </c>
      <c r="I30" s="472">
        <v>28.511136812528569</v>
      </c>
      <c r="J30" s="472">
        <v>8.5122038200837711</v>
      </c>
    </row>
    <row r="31" spans="1:26" s="46" customFormat="1" ht="14.25" customHeight="1" x14ac:dyDescent="0.25">
      <c r="B31" s="464" t="s">
        <v>239</v>
      </c>
      <c r="C31" s="472">
        <v>94.434149304538465</v>
      </c>
      <c r="D31" s="472">
        <v>94.483076030801527</v>
      </c>
      <c r="E31" s="472">
        <v>94.450644213962917</v>
      </c>
      <c r="F31" s="472"/>
      <c r="G31" s="472">
        <v>73.787385482573754</v>
      </c>
      <c r="H31" s="472">
        <v>69.147689430067928</v>
      </c>
      <c r="I31" s="472">
        <v>71.488863187471438</v>
      </c>
      <c r="J31" s="472">
        <v>91.487796179916216</v>
      </c>
    </row>
    <row r="32" spans="1:26" s="474" customFormat="1" ht="14.25" customHeight="1" x14ac:dyDescent="0.3">
      <c r="A32" s="471"/>
      <c r="B32" s="467" t="s">
        <v>240</v>
      </c>
      <c r="C32" s="473">
        <v>100</v>
      </c>
      <c r="D32" s="473">
        <v>100</v>
      </c>
      <c r="E32" s="473">
        <v>100</v>
      </c>
      <c r="F32" s="473"/>
      <c r="G32" s="473">
        <v>100</v>
      </c>
      <c r="H32" s="473">
        <v>100</v>
      </c>
      <c r="I32" s="473">
        <v>99.999999999999986</v>
      </c>
      <c r="J32" s="473">
        <v>100</v>
      </c>
      <c r="K32" s="471"/>
      <c r="L32" s="471"/>
      <c r="M32" s="471"/>
      <c r="N32" s="471"/>
      <c r="O32" s="471"/>
      <c r="P32" s="471"/>
      <c r="Q32" s="471"/>
      <c r="R32" s="471"/>
      <c r="S32" s="471"/>
      <c r="T32" s="471"/>
      <c r="U32" s="471"/>
      <c r="V32" s="471"/>
      <c r="W32" s="471"/>
      <c r="X32" s="471"/>
      <c r="Y32" s="471"/>
      <c r="Z32" s="471"/>
    </row>
    <row r="33" spans="1:26" ht="3.75" customHeight="1" x14ac:dyDescent="0.25">
      <c r="A33" s="46"/>
      <c r="B33" s="468"/>
      <c r="C33" s="347"/>
      <c r="D33" s="347"/>
      <c r="E33" s="347"/>
      <c r="F33" s="46"/>
      <c r="G33" s="46"/>
      <c r="H33" s="46"/>
      <c r="I33" s="46"/>
      <c r="J33" s="46"/>
      <c r="K33" s="46"/>
      <c r="L33" s="46"/>
      <c r="M33" s="46"/>
      <c r="N33" s="46"/>
      <c r="O33" s="46"/>
      <c r="P33" s="46"/>
      <c r="Q33" s="46"/>
      <c r="R33" s="46"/>
      <c r="S33" s="46"/>
      <c r="T33" s="46"/>
      <c r="U33" s="46"/>
      <c r="V33" s="46"/>
      <c r="W33" s="46"/>
      <c r="X33" s="46"/>
      <c r="Y33" s="46"/>
      <c r="Z33" s="46"/>
    </row>
    <row r="34" spans="1:26" ht="14.25" customHeight="1" x14ac:dyDescent="0.3">
      <c r="A34" s="46"/>
      <c r="B34" s="469" t="s">
        <v>241</v>
      </c>
      <c r="C34" s="475">
        <v>100</v>
      </c>
      <c r="D34" s="475">
        <v>100</v>
      </c>
      <c r="E34" s="475">
        <v>100</v>
      </c>
      <c r="F34" s="470"/>
      <c r="G34" s="475">
        <v>100.00000000000001</v>
      </c>
      <c r="H34" s="475">
        <v>100</v>
      </c>
      <c r="I34" s="475">
        <v>100</v>
      </c>
      <c r="J34" s="475">
        <v>100</v>
      </c>
      <c r="K34" s="46"/>
      <c r="L34" s="46"/>
      <c r="M34" s="46"/>
      <c r="N34" s="46"/>
      <c r="O34" s="46"/>
      <c r="P34" s="46"/>
      <c r="Q34" s="46"/>
      <c r="R34" s="46"/>
      <c r="S34" s="46"/>
      <c r="T34" s="46"/>
      <c r="U34" s="46"/>
      <c r="V34" s="46"/>
      <c r="W34" s="46"/>
      <c r="X34" s="46"/>
      <c r="Y34" s="46"/>
      <c r="Z34" s="46"/>
    </row>
    <row r="35" spans="1:26" s="583" customFormat="1" ht="125.25" customHeight="1" x14ac:dyDescent="0.25">
      <c r="A35" s="582"/>
      <c r="B35" s="640" t="s">
        <v>332</v>
      </c>
      <c r="C35" s="641"/>
      <c r="D35" s="641"/>
      <c r="E35" s="641"/>
      <c r="F35" s="641"/>
      <c r="G35" s="641"/>
      <c r="H35" s="641"/>
      <c r="I35" s="641"/>
      <c r="J35" s="641"/>
      <c r="K35" s="582"/>
      <c r="L35" s="582"/>
      <c r="M35" s="582"/>
      <c r="N35" s="582"/>
      <c r="O35" s="582"/>
      <c r="P35" s="582"/>
      <c r="Q35" s="582"/>
      <c r="R35" s="582"/>
      <c r="S35" s="582"/>
      <c r="T35" s="582"/>
      <c r="U35" s="582"/>
      <c r="V35" s="582"/>
      <c r="W35" s="582"/>
      <c r="X35" s="582"/>
      <c r="Y35" s="582"/>
      <c r="Z35" s="582"/>
    </row>
    <row r="36" spans="1:26" x14ac:dyDescent="0.25">
      <c r="A36" s="46"/>
      <c r="B36" s="476" t="s">
        <v>195</v>
      </c>
      <c r="C36" s="477"/>
      <c r="D36" s="477"/>
      <c r="E36" s="46"/>
      <c r="F36" s="46"/>
      <c r="G36" s="46"/>
      <c r="H36" s="46"/>
      <c r="I36" s="46"/>
      <c r="J36" s="46"/>
      <c r="K36" s="46"/>
      <c r="L36" s="46"/>
      <c r="M36" s="46"/>
      <c r="N36" s="46"/>
      <c r="O36" s="46"/>
      <c r="P36" s="46"/>
      <c r="Q36" s="46"/>
      <c r="R36" s="46"/>
      <c r="S36" s="46"/>
      <c r="T36" s="46"/>
      <c r="U36" s="46"/>
      <c r="V36" s="46"/>
      <c r="W36" s="46"/>
      <c r="X36" s="46"/>
      <c r="Y36" s="46"/>
      <c r="Z36" s="46"/>
    </row>
    <row r="37" spans="1:26" x14ac:dyDescent="0.25">
      <c r="A37" s="46"/>
      <c r="B37" s="478"/>
      <c r="C37" s="479"/>
      <c r="D37" s="479"/>
      <c r="E37" s="46"/>
      <c r="F37" s="46"/>
      <c r="G37" s="46"/>
      <c r="H37" s="46"/>
      <c r="I37" s="46"/>
      <c r="J37" s="46"/>
      <c r="K37" s="46"/>
      <c r="L37" s="46"/>
      <c r="M37" s="46"/>
      <c r="N37" s="46"/>
      <c r="O37" s="46"/>
      <c r="P37" s="46"/>
      <c r="Q37" s="46"/>
      <c r="R37" s="46"/>
      <c r="S37" s="46"/>
      <c r="T37" s="46"/>
      <c r="U37" s="46"/>
      <c r="V37" s="46"/>
      <c r="W37" s="46"/>
      <c r="X37" s="46"/>
      <c r="Y37" s="46"/>
      <c r="Z37" s="46"/>
    </row>
    <row r="38" spans="1:26" x14ac:dyDescent="0.25">
      <c r="A38" s="46"/>
      <c r="B38" s="478"/>
      <c r="C38" s="479"/>
      <c r="D38" s="479"/>
      <c r="E38" s="46"/>
      <c r="F38" s="46"/>
      <c r="G38" s="46"/>
      <c r="H38" s="46"/>
      <c r="I38" s="46"/>
      <c r="J38" s="46"/>
      <c r="K38" s="46"/>
      <c r="L38" s="46"/>
      <c r="M38" s="46"/>
      <c r="N38" s="46"/>
      <c r="O38" s="46"/>
      <c r="P38" s="46"/>
      <c r="Q38" s="46"/>
      <c r="R38" s="46"/>
      <c r="S38" s="46"/>
      <c r="T38" s="46"/>
      <c r="U38" s="46"/>
      <c r="V38" s="46"/>
      <c r="W38" s="46"/>
      <c r="X38" s="46"/>
      <c r="Y38" s="46"/>
      <c r="Z38" s="46"/>
    </row>
    <row r="39" spans="1:26" x14ac:dyDescent="0.2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x14ac:dyDescent="0.2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x14ac:dyDescent="0.25">
      <c r="A41" s="46"/>
      <c r="B41" s="461"/>
      <c r="C41" s="461"/>
      <c r="D41" s="461"/>
      <c r="E41" s="461"/>
      <c r="F41" s="461"/>
      <c r="G41" s="46"/>
      <c r="H41" s="46"/>
      <c r="I41" s="46"/>
      <c r="J41" s="46"/>
      <c r="K41" s="46"/>
      <c r="L41" s="46"/>
      <c r="M41" s="46"/>
      <c r="N41" s="46"/>
      <c r="O41" s="46"/>
      <c r="P41" s="46"/>
      <c r="Q41" s="46"/>
      <c r="R41" s="46"/>
      <c r="S41" s="46"/>
      <c r="T41" s="46"/>
      <c r="U41" s="46"/>
      <c r="V41" s="46"/>
      <c r="W41" s="46"/>
      <c r="X41" s="46"/>
      <c r="Y41" s="46"/>
      <c r="Z41" s="46"/>
    </row>
    <row r="42" spans="1:26" x14ac:dyDescent="0.25">
      <c r="A42" s="46"/>
      <c r="B42" s="461"/>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x14ac:dyDescent="0.2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x14ac:dyDescent="0.2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x14ac:dyDescent="0.2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x14ac:dyDescent="0.25">
      <c r="A46" s="46"/>
      <c r="B46" s="461"/>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x14ac:dyDescent="0.25">
      <c r="A47" s="46"/>
      <c r="B47" s="461"/>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x14ac:dyDescent="0.25">
      <c r="A48" s="46"/>
      <c r="B48" s="480"/>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x14ac:dyDescent="0.25">
      <c r="A49" s="46"/>
      <c r="B49" s="480"/>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x14ac:dyDescent="0.2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x14ac:dyDescent="0.2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x14ac:dyDescent="0.2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x14ac:dyDescent="0.2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x14ac:dyDescent="0.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x14ac:dyDescent="0.2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x14ac:dyDescent="0.2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x14ac:dyDescent="0.2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x14ac:dyDescent="0.2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x14ac:dyDescent="0.2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x14ac:dyDescent="0.2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x14ac:dyDescent="0.2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x14ac:dyDescent="0.2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x14ac:dyDescent="0.2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x14ac:dyDescent="0.2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x14ac:dyDescent="0.2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x14ac:dyDescent="0.2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x14ac:dyDescent="0.2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x14ac:dyDescent="0.2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x14ac:dyDescent="0.2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x14ac:dyDescent="0.2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x14ac:dyDescent="0.2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x14ac:dyDescent="0.2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x14ac:dyDescent="0.2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x14ac:dyDescent="0.2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x14ac:dyDescent="0.2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x14ac:dyDescent="0.2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x14ac:dyDescent="0.2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x14ac:dyDescent="0.2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x14ac:dyDescent="0.2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x14ac:dyDescent="0.2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x14ac:dyDescent="0.2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x14ac:dyDescent="0.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x14ac:dyDescent="0.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x14ac:dyDescent="0.2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x14ac:dyDescent="0.2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x14ac:dyDescent="0.2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x14ac:dyDescent="0.2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x14ac:dyDescent="0.2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x14ac:dyDescent="0.2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x14ac:dyDescent="0.2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x14ac:dyDescent="0.2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x14ac:dyDescent="0.2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x14ac:dyDescent="0.2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x14ac:dyDescent="0.2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x14ac:dyDescent="0.2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x14ac:dyDescent="0.2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x14ac:dyDescent="0.2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x14ac:dyDescent="0.2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x14ac:dyDescent="0.2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x14ac:dyDescent="0.2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x14ac:dyDescent="0.2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x14ac:dyDescent="0.2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x14ac:dyDescent="0.2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x14ac:dyDescent="0.2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x14ac:dyDescent="0.2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x14ac:dyDescent="0.2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x14ac:dyDescent="0.2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x14ac:dyDescent="0.2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x14ac:dyDescent="0.2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sheetData>
  <mergeCells count="3">
    <mergeCell ref="C5:E5"/>
    <mergeCell ref="G5:I5"/>
    <mergeCell ref="B35:J35"/>
  </mergeCells>
  <pageMargins left="0.7" right="0.7" top="0.75" bottom="0.75" header="0.3" footer="0.3"/>
  <pageSetup paperSize="9" scale="8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V47"/>
  <sheetViews>
    <sheetView workbookViewId="0"/>
  </sheetViews>
  <sheetFormatPr defaultColWidth="9.109375" defaultRowHeight="11.4" x14ac:dyDescent="0.2"/>
  <cols>
    <col min="1" max="1" width="9.109375" style="143"/>
    <col min="2" max="2" width="20.44140625" style="143" customWidth="1"/>
    <col min="3" max="7" width="11.44140625" style="143" customWidth="1"/>
    <col min="8" max="13" width="12" style="143" customWidth="1"/>
    <col min="14" max="14" width="14.5546875" style="143" bestFit="1" customWidth="1"/>
    <col min="15" max="15" width="17.6640625" style="143" bestFit="1" customWidth="1"/>
    <col min="16" max="16384" width="9.109375" style="143"/>
  </cols>
  <sheetData>
    <row r="1" spans="1:22" ht="14.25" customHeight="1" x14ac:dyDescent="0.2">
      <c r="A1" s="148"/>
    </row>
    <row r="2" spans="1:22" ht="18.75" customHeight="1" x14ac:dyDescent="0.3">
      <c r="B2" s="163" t="s">
        <v>225</v>
      </c>
      <c r="C2" s="163"/>
      <c r="D2" s="163"/>
      <c r="E2" s="163"/>
      <c r="F2" s="163"/>
      <c r="G2" s="163"/>
      <c r="H2" s="133"/>
      <c r="I2" s="133"/>
      <c r="J2" s="133"/>
      <c r="K2" s="133"/>
      <c r="L2" s="133"/>
      <c r="M2" s="133"/>
      <c r="N2" s="133"/>
      <c r="O2" s="133"/>
      <c r="P2" s="133"/>
      <c r="Q2" s="133"/>
      <c r="R2" s="133"/>
      <c r="S2" s="133"/>
      <c r="T2" s="133"/>
      <c r="U2" s="133"/>
      <c r="V2" s="133"/>
    </row>
    <row r="3" spans="1:22" ht="14.25" customHeight="1" x14ac:dyDescent="0.3">
      <c r="B3" s="164"/>
      <c r="C3" s="133"/>
      <c r="D3" s="133"/>
      <c r="E3" s="133"/>
      <c r="F3" s="133"/>
      <c r="G3" s="133"/>
      <c r="H3" s="133"/>
      <c r="I3" s="133"/>
      <c r="J3" s="133"/>
      <c r="K3" s="133"/>
      <c r="L3" s="133"/>
      <c r="M3" s="133"/>
      <c r="N3" s="133"/>
      <c r="O3" s="133"/>
      <c r="P3" s="133"/>
      <c r="Q3" s="133"/>
      <c r="R3" s="133"/>
      <c r="S3" s="133"/>
      <c r="T3" s="133"/>
      <c r="U3" s="133"/>
      <c r="V3" s="133"/>
    </row>
    <row r="4" spans="1:22" ht="14.25" customHeight="1" x14ac:dyDescent="0.2">
      <c r="B4" s="149" t="s">
        <v>133</v>
      </c>
      <c r="C4" s="150"/>
      <c r="D4" s="133"/>
      <c r="E4" s="133"/>
      <c r="F4" s="133"/>
      <c r="G4" s="133"/>
      <c r="H4" s="133"/>
      <c r="I4" s="133"/>
      <c r="J4" s="133"/>
      <c r="K4" s="133"/>
      <c r="L4" s="133"/>
      <c r="M4" s="133"/>
      <c r="N4" s="133"/>
      <c r="O4" s="133"/>
      <c r="P4" s="133"/>
      <c r="Q4" s="133"/>
      <c r="R4" s="133"/>
      <c r="S4" s="133"/>
      <c r="T4" s="133"/>
      <c r="U4" s="133"/>
      <c r="V4" s="133"/>
    </row>
    <row r="5" spans="1:22" ht="13.8" x14ac:dyDescent="0.25">
      <c r="B5" s="151"/>
      <c r="C5" s="134" t="s">
        <v>155</v>
      </c>
      <c r="D5" s="134" t="s">
        <v>263</v>
      </c>
      <c r="E5" s="134" t="s">
        <v>156</v>
      </c>
      <c r="F5" s="134" t="s">
        <v>264</v>
      </c>
      <c r="G5" s="134" t="s">
        <v>157</v>
      </c>
      <c r="H5" s="134" t="s">
        <v>265</v>
      </c>
      <c r="I5" s="134" t="s">
        <v>266</v>
      </c>
      <c r="J5" s="134" t="s">
        <v>158</v>
      </c>
      <c r="K5" s="134" t="s">
        <v>267</v>
      </c>
      <c r="L5" s="134" t="s">
        <v>135</v>
      </c>
      <c r="M5" s="134" t="s">
        <v>159</v>
      </c>
      <c r="N5" s="133"/>
      <c r="O5" s="133"/>
      <c r="P5" s="133"/>
      <c r="Q5" s="133"/>
      <c r="R5" s="133"/>
      <c r="S5" s="133"/>
      <c r="T5" s="133"/>
      <c r="U5" s="133"/>
      <c r="V5" s="133"/>
    </row>
    <row r="6" spans="1:22" ht="14.25" customHeight="1" x14ac:dyDescent="0.2">
      <c r="B6" s="135"/>
      <c r="C6" s="135"/>
      <c r="D6" s="135"/>
      <c r="E6" s="135"/>
      <c r="F6" s="135"/>
      <c r="G6" s="136"/>
      <c r="H6" s="136"/>
      <c r="I6" s="136"/>
      <c r="J6" s="136"/>
      <c r="K6" s="136"/>
      <c r="L6" s="136"/>
      <c r="M6" s="136" t="s">
        <v>134</v>
      </c>
      <c r="N6" s="133"/>
      <c r="O6" s="133"/>
      <c r="P6" s="133"/>
      <c r="Q6" s="133"/>
      <c r="R6" s="133"/>
      <c r="S6" s="133"/>
      <c r="T6" s="133"/>
      <c r="U6" s="133"/>
      <c r="V6" s="133"/>
    </row>
    <row r="7" spans="1:22" ht="14.25" customHeight="1" x14ac:dyDescent="0.25">
      <c r="B7" s="137"/>
      <c r="C7" s="142"/>
      <c r="D7" s="142"/>
      <c r="E7" s="142"/>
      <c r="F7" s="142"/>
      <c r="G7" s="142"/>
      <c r="H7" s="142"/>
      <c r="I7" s="142"/>
      <c r="J7" s="142"/>
      <c r="K7" s="142"/>
      <c r="L7" s="142"/>
      <c r="M7" s="142"/>
      <c r="N7" s="133"/>
      <c r="O7" s="133"/>
      <c r="P7" s="133"/>
      <c r="Q7" s="133"/>
      <c r="R7" s="133"/>
      <c r="S7" s="133"/>
      <c r="T7" s="133"/>
      <c r="U7" s="133"/>
      <c r="V7" s="133"/>
    </row>
    <row r="8" spans="1:22" ht="14.25" customHeight="1" x14ac:dyDescent="0.25">
      <c r="B8" s="138" t="s">
        <v>285</v>
      </c>
      <c r="C8" s="139">
        <v>11958.669000000029</v>
      </c>
      <c r="D8" s="139">
        <v>12346.982999999971</v>
      </c>
      <c r="E8" s="139">
        <v>12587.214999999998</v>
      </c>
      <c r="F8" s="139">
        <v>12740.257000000007</v>
      </c>
      <c r="G8" s="139">
        <v>13154.17800000002</v>
      </c>
      <c r="H8" s="139">
        <v>12438.470956559189</v>
      </c>
      <c r="I8" s="139">
        <v>12580.047898098499</v>
      </c>
      <c r="J8" s="139">
        <v>12638.930895683954</v>
      </c>
      <c r="K8" s="139">
        <v>12608.830168547711</v>
      </c>
      <c r="L8" s="139">
        <v>12609.431375658514</v>
      </c>
      <c r="M8" s="139">
        <v>12624.317760764639</v>
      </c>
      <c r="N8" s="208"/>
      <c r="O8" s="209"/>
      <c r="P8" s="133"/>
      <c r="Q8" s="133"/>
      <c r="R8" s="133"/>
      <c r="S8" s="133"/>
      <c r="T8" s="133"/>
      <c r="U8" s="133"/>
      <c r="V8" s="133"/>
    </row>
    <row r="9" spans="1:22" ht="14.25" customHeight="1" x14ac:dyDescent="0.25">
      <c r="B9" s="138" t="s">
        <v>283</v>
      </c>
      <c r="C9" s="139">
        <v>1356.9159999999999</v>
      </c>
      <c r="D9" s="139">
        <v>1742.0390000000034</v>
      </c>
      <c r="E9" s="139">
        <v>1686.282000000002</v>
      </c>
      <c r="F9" s="139">
        <v>1861.7629999999999</v>
      </c>
      <c r="G9" s="139">
        <v>1943.438000000001</v>
      </c>
      <c r="H9" s="139">
        <v>2324.5291141017033</v>
      </c>
      <c r="I9" s="139">
        <v>2876.2381491139381</v>
      </c>
      <c r="J9" s="139">
        <v>3061.7920916521743</v>
      </c>
      <c r="K9" s="139">
        <v>3302.9107151847484</v>
      </c>
      <c r="L9" s="139">
        <v>3607.1630309006641</v>
      </c>
      <c r="M9" s="139">
        <v>3470.9999375534953</v>
      </c>
      <c r="N9" s="208"/>
      <c r="O9" s="133"/>
      <c r="P9" s="133"/>
      <c r="Q9" s="133"/>
      <c r="R9" s="133"/>
      <c r="S9" s="133"/>
      <c r="T9" s="133"/>
      <c r="U9" s="133"/>
      <c r="V9" s="133"/>
    </row>
    <row r="10" spans="1:22" ht="14.25" customHeight="1" x14ac:dyDescent="0.25">
      <c r="B10" s="137" t="s">
        <v>24</v>
      </c>
      <c r="C10" s="158">
        <v>13315.585000000041</v>
      </c>
      <c r="D10" s="158">
        <v>14089.021999999981</v>
      </c>
      <c r="E10" s="158">
        <v>14273.496999999999</v>
      </c>
      <c r="F10" s="158">
        <v>14602.02000000001</v>
      </c>
      <c r="G10" s="158">
        <v>15097.616000000025</v>
      </c>
      <c r="H10" s="158">
        <v>14763.000070660892</v>
      </c>
      <c r="I10" s="158">
        <v>15456.286047212508</v>
      </c>
      <c r="J10" s="158">
        <v>15700.722987336103</v>
      </c>
      <c r="K10" s="158">
        <v>15911.740883732455</v>
      </c>
      <c r="L10" s="158">
        <v>16216.594406559143</v>
      </c>
      <c r="M10" s="158">
        <v>16095.317698318157</v>
      </c>
      <c r="N10" s="208"/>
      <c r="O10" s="133"/>
      <c r="P10" s="133"/>
      <c r="Q10" s="133"/>
      <c r="R10" s="133"/>
      <c r="S10" s="133"/>
      <c r="T10" s="133"/>
      <c r="U10" s="133"/>
      <c r="V10" s="133"/>
    </row>
    <row r="11" spans="1:22" ht="14.25" customHeight="1" x14ac:dyDescent="0.25">
      <c r="B11" s="137"/>
      <c r="C11" s="139"/>
      <c r="D11" s="139"/>
      <c r="E11" s="139"/>
      <c r="F11" s="139"/>
      <c r="G11" s="139"/>
      <c r="H11" s="139"/>
      <c r="I11" s="139"/>
      <c r="J11" s="139"/>
      <c r="K11" s="139"/>
      <c r="L11" s="139"/>
      <c r="M11" s="139"/>
      <c r="N11" s="133"/>
      <c r="O11" s="133"/>
      <c r="P11" s="133"/>
      <c r="Q11" s="133"/>
      <c r="R11" s="133"/>
      <c r="S11" s="133"/>
      <c r="T11" s="133"/>
      <c r="U11" s="133"/>
      <c r="V11" s="133"/>
    </row>
    <row r="12" spans="1:22" ht="14.25" customHeight="1" x14ac:dyDescent="0.25">
      <c r="B12" s="138" t="s">
        <v>4</v>
      </c>
      <c r="C12" s="139">
        <v>1807.9989999999989</v>
      </c>
      <c r="D12" s="139">
        <v>1776.5780000000004</v>
      </c>
      <c r="E12" s="139">
        <v>1708.4960000000046</v>
      </c>
      <c r="F12" s="139">
        <v>1684.6219999999994</v>
      </c>
      <c r="G12" s="139">
        <v>1673.5229999999999</v>
      </c>
      <c r="H12" s="139">
        <v>1546.3211156105463</v>
      </c>
      <c r="I12" s="139">
        <v>1598.8418249454987</v>
      </c>
      <c r="J12" s="139">
        <v>1571.2412652204512</v>
      </c>
      <c r="K12" s="139">
        <v>1498.429781076688</v>
      </c>
      <c r="L12" s="139">
        <v>1496.2602244686602</v>
      </c>
      <c r="M12" s="139">
        <v>1510.2959250174074</v>
      </c>
      <c r="N12" s="208"/>
      <c r="O12" s="133"/>
      <c r="P12" s="133"/>
      <c r="Q12" s="133"/>
      <c r="R12" s="133"/>
      <c r="S12" s="133"/>
      <c r="T12" s="133"/>
      <c r="U12" s="133"/>
      <c r="V12" s="133"/>
    </row>
    <row r="13" spans="1:22" ht="14.25" customHeight="1" x14ac:dyDescent="0.25">
      <c r="B13" s="138" t="s">
        <v>5</v>
      </c>
      <c r="C13" s="139">
        <v>1330.291999999997</v>
      </c>
      <c r="D13" s="139">
        <v>1459.9020000000005</v>
      </c>
      <c r="E13" s="139">
        <v>1527.2250000000017</v>
      </c>
      <c r="F13" s="139">
        <v>1542.8170000000023</v>
      </c>
      <c r="G13" s="139">
        <v>1656.3910000000014</v>
      </c>
      <c r="H13" s="139">
        <v>1739.0296571221222</v>
      </c>
      <c r="I13" s="139">
        <v>1826.8884410807361</v>
      </c>
      <c r="J13" s="139">
        <v>1881.6607413266015</v>
      </c>
      <c r="K13" s="139">
        <v>1845.8228025085925</v>
      </c>
      <c r="L13" s="139">
        <v>2150.379022835376</v>
      </c>
      <c r="M13" s="139">
        <v>2122.3348248799243</v>
      </c>
      <c r="N13" s="208"/>
      <c r="O13" s="133"/>
      <c r="P13" s="133"/>
      <c r="Q13" s="133"/>
      <c r="R13" s="133"/>
      <c r="S13" s="133"/>
      <c r="T13" s="133"/>
      <c r="U13" s="133"/>
      <c r="V13" s="133"/>
    </row>
    <row r="14" spans="1:22" ht="14.25" customHeight="1" x14ac:dyDescent="0.25">
      <c r="B14" s="137" t="s">
        <v>26</v>
      </c>
      <c r="C14" s="158">
        <v>3138.2910000000015</v>
      </c>
      <c r="D14" s="158">
        <v>3236.4800000000055</v>
      </c>
      <c r="E14" s="158">
        <v>3235.7209999999968</v>
      </c>
      <c r="F14" s="158">
        <v>3227.4389999999926</v>
      </c>
      <c r="G14" s="158">
        <v>3329.9140000000007</v>
      </c>
      <c r="H14" s="158">
        <v>3285.350772732666</v>
      </c>
      <c r="I14" s="158">
        <v>3425.7302660262362</v>
      </c>
      <c r="J14" s="158">
        <v>3452.9020065470463</v>
      </c>
      <c r="K14" s="158">
        <v>3344.2525835852789</v>
      </c>
      <c r="L14" s="158">
        <v>3646.6392473040323</v>
      </c>
      <c r="M14" s="158">
        <v>3632.6307498973415</v>
      </c>
      <c r="N14" s="208"/>
      <c r="O14" s="133"/>
      <c r="P14" s="133"/>
      <c r="Q14" s="133"/>
      <c r="R14" s="133"/>
      <c r="S14" s="133"/>
      <c r="T14" s="133"/>
      <c r="U14" s="133"/>
      <c r="V14" s="133"/>
    </row>
    <row r="15" spans="1:22" ht="14.25" customHeight="1" x14ac:dyDescent="0.25">
      <c r="B15" s="138"/>
      <c r="C15" s="139"/>
      <c r="D15" s="139"/>
      <c r="E15" s="139"/>
      <c r="F15" s="139"/>
      <c r="G15" s="139"/>
      <c r="H15" s="139"/>
      <c r="I15" s="139"/>
      <c r="J15" s="139"/>
      <c r="K15" s="139"/>
      <c r="L15" s="139"/>
      <c r="M15" s="139"/>
      <c r="N15" s="133"/>
      <c r="O15" s="133"/>
      <c r="P15" s="133"/>
      <c r="Q15" s="133"/>
      <c r="R15" s="133"/>
      <c r="S15" s="133"/>
      <c r="T15" s="133"/>
      <c r="U15" s="133"/>
      <c r="V15" s="133"/>
    </row>
    <row r="16" spans="1:22" ht="14.25" customHeight="1" x14ac:dyDescent="0.25">
      <c r="B16" s="152" t="s">
        <v>178</v>
      </c>
      <c r="C16" s="153">
        <v>16453.876000000084</v>
      </c>
      <c r="D16" s="153">
        <v>17325.501999999924</v>
      </c>
      <c r="E16" s="153">
        <v>17509.217999999953</v>
      </c>
      <c r="F16" s="153">
        <v>17829.459000000086</v>
      </c>
      <c r="G16" s="153">
        <v>18427.529999999984</v>
      </c>
      <c r="H16" s="153">
        <v>18048.350843393458</v>
      </c>
      <c r="I16" s="153">
        <v>18882.016313238732</v>
      </c>
      <c r="J16" s="153">
        <v>19153.624993883146</v>
      </c>
      <c r="K16" s="153">
        <v>19255.993467317738</v>
      </c>
      <c r="L16" s="153">
        <v>19863.233653863226</v>
      </c>
      <c r="M16" s="153">
        <v>19727.94844821552</v>
      </c>
      <c r="N16" s="208"/>
      <c r="O16" s="140"/>
      <c r="P16" s="140"/>
      <c r="Q16" s="140"/>
      <c r="R16" s="140"/>
      <c r="S16" s="140"/>
      <c r="T16" s="133"/>
      <c r="U16" s="133"/>
      <c r="V16" s="133"/>
    </row>
    <row r="17" spans="2:22" ht="14.25" customHeight="1" x14ac:dyDescent="0.2">
      <c r="B17" s="135"/>
      <c r="C17" s="141"/>
      <c r="D17" s="141"/>
      <c r="E17" s="141"/>
      <c r="F17" s="141"/>
      <c r="G17" s="136"/>
      <c r="H17" s="136"/>
      <c r="I17" s="136"/>
      <c r="J17" s="136"/>
      <c r="K17" s="136"/>
      <c r="L17" s="136"/>
      <c r="M17" s="136" t="s">
        <v>19</v>
      </c>
      <c r="N17" s="208"/>
      <c r="O17" s="140"/>
      <c r="P17" s="140"/>
      <c r="Q17" s="140"/>
      <c r="R17" s="140"/>
      <c r="S17" s="140"/>
      <c r="T17" s="133"/>
      <c r="U17" s="133"/>
      <c r="V17" s="133"/>
    </row>
    <row r="18" spans="2:22" ht="14.25" customHeight="1" x14ac:dyDescent="0.25">
      <c r="B18" s="137"/>
      <c r="C18" s="142"/>
      <c r="D18" s="142"/>
      <c r="E18" s="142"/>
      <c r="F18" s="142"/>
      <c r="G18" s="142"/>
      <c r="H18" s="142"/>
      <c r="I18" s="142"/>
      <c r="J18" s="142"/>
      <c r="K18" s="142"/>
      <c r="L18" s="142"/>
      <c r="M18" s="142"/>
      <c r="N18" s="208"/>
      <c r="O18" s="133"/>
      <c r="P18" s="133"/>
      <c r="Q18" s="133"/>
      <c r="R18" s="133"/>
      <c r="S18" s="133"/>
      <c r="T18" s="133"/>
      <c r="U18" s="133"/>
      <c r="V18" s="133"/>
    </row>
    <row r="19" spans="2:22" ht="14.25" customHeight="1" x14ac:dyDescent="0.25">
      <c r="B19" s="138" t="s">
        <v>285</v>
      </c>
      <c r="C19" s="154">
        <v>80.42693566507738</v>
      </c>
      <c r="D19" s="154">
        <v>82.76191648897543</v>
      </c>
      <c r="E19" s="154">
        <v>83.743644902672642</v>
      </c>
      <c r="F19" s="154">
        <v>84.256729440631887</v>
      </c>
      <c r="G19" s="154">
        <v>86.503630288723755</v>
      </c>
      <c r="H19" s="154">
        <v>85.071449012302253</v>
      </c>
      <c r="I19" s="154">
        <v>87.060474467388048</v>
      </c>
      <c r="J19" s="154">
        <v>87.842255988870463</v>
      </c>
      <c r="K19" s="154">
        <v>87.947618313409563</v>
      </c>
      <c r="L19" s="154">
        <v>88.059910080387382</v>
      </c>
      <c r="M19" s="154">
        <v>88.136882426593417</v>
      </c>
      <c r="N19" s="208"/>
      <c r="O19" s="133"/>
      <c r="P19" s="133"/>
      <c r="Q19" s="133"/>
      <c r="R19" s="133"/>
      <c r="S19" s="133"/>
      <c r="T19" s="133"/>
      <c r="U19" s="133"/>
      <c r="V19" s="133"/>
    </row>
    <row r="20" spans="2:22" ht="14.25" customHeight="1" x14ac:dyDescent="0.25">
      <c r="B20" s="138" t="s">
        <v>283</v>
      </c>
      <c r="C20" s="154">
        <v>69.882850140160571</v>
      </c>
      <c r="D20" s="154">
        <v>75.879917274447564</v>
      </c>
      <c r="E20" s="154">
        <v>75.912759043857307</v>
      </c>
      <c r="F20" s="154">
        <v>78.329468251069855</v>
      </c>
      <c r="G20" s="154">
        <v>79.222659667184942</v>
      </c>
      <c r="H20" s="154">
        <v>75.784988779868385</v>
      </c>
      <c r="I20" s="154">
        <v>79.522785265447141</v>
      </c>
      <c r="J20" s="154">
        <v>79.664815023071654</v>
      </c>
      <c r="K20" s="154">
        <v>83.489229147976005</v>
      </c>
      <c r="L20" s="154">
        <v>82.407959381049139</v>
      </c>
      <c r="M20" s="154">
        <v>81.130598425292888</v>
      </c>
      <c r="N20" s="208"/>
      <c r="O20" s="133"/>
      <c r="P20" s="133"/>
      <c r="Q20" s="133"/>
      <c r="R20" s="133"/>
      <c r="S20" s="133"/>
      <c r="T20" s="133"/>
      <c r="U20" s="133"/>
      <c r="V20" s="133"/>
    </row>
    <row r="21" spans="2:22" s="211" customFormat="1" ht="14.25" customHeight="1" x14ac:dyDescent="0.25">
      <c r="B21" s="137" t="s">
        <v>24</v>
      </c>
      <c r="C21" s="157">
        <v>79.209051909006007</v>
      </c>
      <c r="D21" s="157">
        <v>81.844107695268818</v>
      </c>
      <c r="E21" s="157">
        <v>82.735351214204783</v>
      </c>
      <c r="F21" s="157">
        <v>83.451582917537849</v>
      </c>
      <c r="G21" s="157">
        <v>85.492216771374459</v>
      </c>
      <c r="H21" s="157">
        <v>83.461131015895504</v>
      </c>
      <c r="I21" s="157">
        <v>85.551458766036987</v>
      </c>
      <c r="J21" s="157">
        <v>86.118392677707405</v>
      </c>
      <c r="K21" s="157">
        <v>86.983427089855766</v>
      </c>
      <c r="L21" s="157">
        <v>86.736671743239299</v>
      </c>
      <c r="M21" s="157">
        <v>86.525486868005402</v>
      </c>
      <c r="N21" s="208"/>
      <c r="O21" s="210"/>
      <c r="P21" s="210"/>
      <c r="Q21" s="210"/>
      <c r="R21" s="210"/>
      <c r="S21" s="210"/>
      <c r="T21" s="210"/>
      <c r="U21" s="210"/>
      <c r="V21" s="210"/>
    </row>
    <row r="22" spans="2:22" ht="14.25" customHeight="1" x14ac:dyDescent="0.25">
      <c r="B22" s="137"/>
      <c r="C22" s="157"/>
      <c r="D22" s="157"/>
      <c r="E22" s="157"/>
      <c r="F22" s="157"/>
      <c r="G22" s="157"/>
      <c r="H22" s="157"/>
      <c r="I22" s="157"/>
      <c r="J22" s="157"/>
      <c r="K22" s="157"/>
      <c r="L22" s="157"/>
      <c r="M22" s="157"/>
      <c r="N22" s="133"/>
      <c r="O22" s="133"/>
      <c r="P22" s="133"/>
      <c r="Q22" s="133"/>
      <c r="R22" s="133"/>
      <c r="S22" s="133"/>
      <c r="T22" s="133"/>
      <c r="U22" s="133"/>
      <c r="V22" s="133"/>
    </row>
    <row r="23" spans="2:22" ht="14.25" customHeight="1" x14ac:dyDescent="0.25">
      <c r="B23" s="138" t="s">
        <v>4</v>
      </c>
      <c r="C23" s="154">
        <v>77.357743822501419</v>
      </c>
      <c r="D23" s="154">
        <v>80.352695077963318</v>
      </c>
      <c r="E23" s="154">
        <v>82.540464730234419</v>
      </c>
      <c r="F23" s="154">
        <v>85.421794392030506</v>
      </c>
      <c r="G23" s="154">
        <v>88.359186906018948</v>
      </c>
      <c r="H23" s="154">
        <v>81.945560818065999</v>
      </c>
      <c r="I23" s="154">
        <v>87.153149744520363</v>
      </c>
      <c r="J23" s="154">
        <v>88.167951783341536</v>
      </c>
      <c r="K23" s="154">
        <v>88.974324312759379</v>
      </c>
      <c r="L23" s="154">
        <v>91.166590195650315</v>
      </c>
      <c r="M23" s="154">
        <v>92.126577918786452</v>
      </c>
      <c r="N23" s="208"/>
      <c r="O23" s="133"/>
      <c r="P23" s="133"/>
      <c r="Q23" s="133"/>
      <c r="R23" s="133"/>
      <c r="S23" s="133"/>
      <c r="T23" s="133"/>
      <c r="U23" s="133"/>
      <c r="V23" s="133"/>
    </row>
    <row r="24" spans="2:22" ht="14.25" customHeight="1" x14ac:dyDescent="0.25">
      <c r="B24" s="138" t="s">
        <v>5</v>
      </c>
      <c r="C24" s="154">
        <v>86.215149667107426</v>
      </c>
      <c r="D24" s="154">
        <v>89.462289420129053</v>
      </c>
      <c r="E24" s="154">
        <v>88.889464454399828</v>
      </c>
      <c r="F24" s="154">
        <v>88.989796971911574</v>
      </c>
      <c r="G24" s="154">
        <v>91.394350778765372</v>
      </c>
      <c r="H24" s="154">
        <v>88.956598551772217</v>
      </c>
      <c r="I24" s="154">
        <v>91.734055204121006</v>
      </c>
      <c r="J24" s="154">
        <v>92.872317448590636</v>
      </c>
      <c r="K24" s="154">
        <v>92.296854188955137</v>
      </c>
      <c r="L24" s="154">
        <v>94.355498714689915</v>
      </c>
      <c r="M24" s="154">
        <v>93.399612515756004</v>
      </c>
      <c r="N24" s="208"/>
      <c r="O24" s="133"/>
      <c r="P24" s="133"/>
      <c r="Q24" s="133"/>
      <c r="R24" s="133"/>
      <c r="S24" s="133"/>
      <c r="T24" s="133"/>
      <c r="U24" s="133"/>
      <c r="V24" s="133"/>
    </row>
    <row r="25" spans="2:22" ht="14.25" customHeight="1" x14ac:dyDescent="0.25">
      <c r="B25" s="137" t="s">
        <v>26</v>
      </c>
      <c r="C25" s="157">
        <v>80.879973959991233</v>
      </c>
      <c r="D25" s="212">
        <v>84.221088684977104</v>
      </c>
      <c r="E25" s="157">
        <v>85.420165649156871</v>
      </c>
      <c r="F25" s="157">
        <v>87.091018648219219</v>
      </c>
      <c r="G25" s="157">
        <v>89.843339387797684</v>
      </c>
      <c r="H25" s="157">
        <v>85.513042379820945</v>
      </c>
      <c r="I25" s="157">
        <v>89.537581851301056</v>
      </c>
      <c r="J25" s="157">
        <v>90.670828414230328</v>
      </c>
      <c r="K25" s="157">
        <v>90.777979196618261</v>
      </c>
      <c r="L25" s="157">
        <v>93.020443934248917</v>
      </c>
      <c r="M25" s="157">
        <v>92.866089424526052</v>
      </c>
      <c r="N25" s="208"/>
      <c r="O25" s="133"/>
      <c r="P25" s="133"/>
      <c r="Q25" s="133"/>
      <c r="R25" s="133"/>
      <c r="S25" s="133"/>
      <c r="T25" s="133"/>
      <c r="U25" s="133"/>
      <c r="V25" s="133"/>
    </row>
    <row r="26" spans="2:22" ht="14.25" customHeight="1" x14ac:dyDescent="0.25">
      <c r="B26" s="138"/>
      <c r="C26" s="213"/>
      <c r="D26" s="213"/>
      <c r="E26" s="213"/>
      <c r="F26" s="213"/>
      <c r="G26" s="213"/>
      <c r="H26" s="213"/>
      <c r="I26" s="213"/>
      <c r="J26" s="213"/>
      <c r="K26" s="213"/>
      <c r="L26" s="213"/>
      <c r="M26" s="213"/>
      <c r="N26" s="133"/>
      <c r="O26" s="133"/>
      <c r="P26" s="133"/>
      <c r="Q26" s="133"/>
      <c r="R26" s="133"/>
      <c r="S26" s="133"/>
      <c r="T26" s="133"/>
      <c r="U26" s="133"/>
      <c r="V26" s="133"/>
    </row>
    <row r="27" spans="2:22" ht="14.25" customHeight="1" x14ac:dyDescent="0.25">
      <c r="B27" s="152" t="s">
        <v>178</v>
      </c>
      <c r="C27" s="155">
        <v>79.522401886552714</v>
      </c>
      <c r="D27" s="155">
        <v>82.277893285363618</v>
      </c>
      <c r="E27" s="155">
        <v>83.21872068530061</v>
      </c>
      <c r="F27" s="155">
        <v>84.087664545405232</v>
      </c>
      <c r="G27" s="156">
        <v>86.247005404944005</v>
      </c>
      <c r="H27" s="156">
        <v>83.827278306836803</v>
      </c>
      <c r="I27" s="156">
        <v>86.248084637054831</v>
      </c>
      <c r="J27" s="156">
        <v>86.904993223297538</v>
      </c>
      <c r="K27" s="156">
        <v>87.619510360376907</v>
      </c>
      <c r="L27" s="156">
        <v>87.825871009744546</v>
      </c>
      <c r="M27" s="156">
        <v>87.627156615857359</v>
      </c>
      <c r="N27" s="208"/>
      <c r="P27" s="133"/>
      <c r="Q27" s="133"/>
      <c r="R27" s="133"/>
      <c r="S27" s="133"/>
      <c r="T27" s="133"/>
      <c r="U27" s="133"/>
      <c r="V27" s="133"/>
    </row>
    <row r="28" spans="2:22" ht="14.25" customHeight="1" x14ac:dyDescent="0.2">
      <c r="B28" s="135"/>
      <c r="C28" s="141"/>
      <c r="D28" s="141"/>
      <c r="E28" s="141"/>
      <c r="F28" s="141"/>
      <c r="G28" s="136"/>
      <c r="H28" s="136"/>
      <c r="I28" s="136"/>
      <c r="J28" s="136"/>
      <c r="K28" s="136"/>
      <c r="L28" s="136"/>
      <c r="M28" s="136" t="s">
        <v>65</v>
      </c>
      <c r="N28" s="140"/>
      <c r="O28" s="140"/>
      <c r="P28" s="140"/>
      <c r="Q28" s="140"/>
      <c r="R28" s="140"/>
      <c r="S28" s="140"/>
      <c r="T28" s="133"/>
      <c r="U28" s="133"/>
      <c r="V28" s="133"/>
    </row>
    <row r="29" spans="2:22" ht="14.25" customHeight="1" x14ac:dyDescent="0.25">
      <c r="B29" s="137"/>
      <c r="C29" s="142"/>
      <c r="D29" s="142"/>
      <c r="E29" s="142"/>
      <c r="F29" s="142"/>
      <c r="G29" s="142"/>
      <c r="H29" s="142"/>
      <c r="I29" s="142"/>
      <c r="J29" s="142"/>
      <c r="K29" s="142"/>
      <c r="L29" s="142"/>
      <c r="M29" s="142"/>
      <c r="N29" s="133"/>
      <c r="O29" s="133"/>
      <c r="P29" s="133"/>
      <c r="Q29" s="133"/>
      <c r="R29" s="133"/>
      <c r="S29" s="133"/>
      <c r="T29" s="133"/>
      <c r="U29" s="133"/>
      <c r="V29" s="133"/>
    </row>
    <row r="30" spans="2:22" ht="14.25" customHeight="1" x14ac:dyDescent="0.25">
      <c r="B30" s="138" t="s">
        <v>285</v>
      </c>
      <c r="C30" s="214">
        <v>3938</v>
      </c>
      <c r="D30" s="214">
        <v>4389</v>
      </c>
      <c r="E30" s="214">
        <v>4062</v>
      </c>
      <c r="F30" s="214">
        <v>3895</v>
      </c>
      <c r="G30" s="214">
        <v>3815</v>
      </c>
      <c r="H30" s="214">
        <v>12268</v>
      </c>
      <c r="I30" s="214">
        <v>12037</v>
      </c>
      <c r="J30" s="214">
        <v>8559</v>
      </c>
      <c r="K30" s="214">
        <v>8280</v>
      </c>
      <c r="L30" s="214">
        <v>7769</v>
      </c>
      <c r="M30" s="214">
        <v>7817</v>
      </c>
      <c r="N30" s="133"/>
      <c r="O30" s="133"/>
      <c r="P30" s="133"/>
      <c r="Q30" s="133"/>
      <c r="R30" s="133"/>
      <c r="S30" s="133"/>
      <c r="T30" s="133"/>
      <c r="U30" s="133"/>
      <c r="V30" s="133"/>
    </row>
    <row r="31" spans="2:22" ht="14.25" customHeight="1" x14ac:dyDescent="0.25">
      <c r="B31" s="138" t="s">
        <v>283</v>
      </c>
      <c r="C31" s="214">
        <v>1079</v>
      </c>
      <c r="D31" s="214">
        <v>1083</v>
      </c>
      <c r="E31" s="214">
        <v>1077</v>
      </c>
      <c r="F31" s="214">
        <v>1068</v>
      </c>
      <c r="G31" s="214">
        <v>1093</v>
      </c>
      <c r="H31" s="214">
        <v>2223</v>
      </c>
      <c r="I31" s="214">
        <v>2470</v>
      </c>
      <c r="J31" s="214">
        <v>2079</v>
      </c>
      <c r="K31" s="214">
        <v>2103</v>
      </c>
      <c r="L31" s="214">
        <v>2058</v>
      </c>
      <c r="M31" s="214">
        <v>2087</v>
      </c>
      <c r="N31" s="133"/>
      <c r="O31" s="133"/>
      <c r="P31" s="133"/>
      <c r="Q31" s="133"/>
      <c r="R31" s="133"/>
      <c r="S31" s="133"/>
      <c r="T31" s="133"/>
      <c r="U31" s="133"/>
      <c r="V31" s="133"/>
    </row>
    <row r="32" spans="2:22" ht="14.25" customHeight="1" x14ac:dyDescent="0.25">
      <c r="B32" s="137" t="s">
        <v>24</v>
      </c>
      <c r="C32" s="215">
        <v>5017</v>
      </c>
      <c r="D32" s="215">
        <v>5472</v>
      </c>
      <c r="E32" s="215">
        <v>5139</v>
      </c>
      <c r="F32" s="215">
        <v>4963</v>
      </c>
      <c r="G32" s="215">
        <v>4908</v>
      </c>
      <c r="H32" s="215">
        <v>14491</v>
      </c>
      <c r="I32" s="215">
        <v>14507</v>
      </c>
      <c r="J32" s="215">
        <v>10638</v>
      </c>
      <c r="K32" s="215">
        <v>10383</v>
      </c>
      <c r="L32" s="215">
        <v>9827</v>
      </c>
      <c r="M32" s="215">
        <v>9904</v>
      </c>
      <c r="N32" s="133"/>
      <c r="O32" s="133"/>
      <c r="P32" s="133"/>
      <c r="Q32" s="133"/>
      <c r="R32" s="133"/>
      <c r="S32" s="133"/>
      <c r="T32" s="133"/>
      <c r="U32" s="133"/>
      <c r="V32" s="133"/>
    </row>
    <row r="33" spans="2:22" ht="14.25" customHeight="1" x14ac:dyDescent="0.25">
      <c r="B33" s="137"/>
      <c r="C33" s="158"/>
      <c r="D33" s="158"/>
      <c r="E33" s="158"/>
      <c r="F33" s="158"/>
      <c r="G33" s="158"/>
      <c r="H33" s="158"/>
      <c r="I33" s="158"/>
      <c r="J33" s="158"/>
      <c r="K33" s="158"/>
      <c r="L33" s="158"/>
      <c r="M33" s="158"/>
      <c r="N33" s="133"/>
      <c r="O33" s="133"/>
      <c r="P33" s="133"/>
      <c r="Q33" s="133"/>
      <c r="R33" s="133"/>
      <c r="S33" s="133"/>
      <c r="T33" s="133"/>
      <c r="U33" s="133"/>
      <c r="V33" s="133"/>
    </row>
    <row r="34" spans="2:22" ht="14.25" customHeight="1" x14ac:dyDescent="0.25">
      <c r="B34" s="138" t="s">
        <v>4</v>
      </c>
      <c r="C34" s="214">
        <v>1647</v>
      </c>
      <c r="D34" s="214">
        <v>1551</v>
      </c>
      <c r="E34" s="214">
        <v>1689</v>
      </c>
      <c r="F34" s="214">
        <v>1736</v>
      </c>
      <c r="G34" s="214">
        <v>1666</v>
      </c>
      <c r="H34" s="214">
        <v>1510</v>
      </c>
      <c r="I34" s="214">
        <v>1460</v>
      </c>
      <c r="J34" s="214">
        <v>1520</v>
      </c>
      <c r="K34" s="214">
        <v>1523</v>
      </c>
      <c r="L34" s="214">
        <v>1461</v>
      </c>
      <c r="M34" s="214">
        <v>1446</v>
      </c>
      <c r="N34" s="133"/>
      <c r="O34" s="133"/>
      <c r="P34" s="133"/>
      <c r="Q34" s="133"/>
      <c r="R34" s="133"/>
      <c r="S34" s="133"/>
      <c r="T34" s="133"/>
      <c r="U34" s="133"/>
      <c r="V34" s="133"/>
    </row>
    <row r="35" spans="2:22" ht="14.25" customHeight="1" x14ac:dyDescent="0.25">
      <c r="B35" s="138" t="s">
        <v>5</v>
      </c>
      <c r="C35" s="214">
        <v>1078</v>
      </c>
      <c r="D35" s="214">
        <v>1109</v>
      </c>
      <c r="E35" s="214">
        <v>1099</v>
      </c>
      <c r="F35" s="214">
        <v>1022</v>
      </c>
      <c r="G35" s="214">
        <v>1309</v>
      </c>
      <c r="H35" s="214">
        <v>1690</v>
      </c>
      <c r="I35" s="214">
        <v>1589</v>
      </c>
      <c r="J35" s="214">
        <v>1671</v>
      </c>
      <c r="K35" s="214">
        <v>1746</v>
      </c>
      <c r="L35" s="214">
        <v>1988</v>
      </c>
      <c r="M35" s="214">
        <v>1824</v>
      </c>
      <c r="N35" s="133"/>
      <c r="O35" s="133"/>
      <c r="P35" s="133"/>
      <c r="Q35" s="133"/>
      <c r="R35" s="133"/>
      <c r="S35" s="133"/>
      <c r="T35" s="133"/>
      <c r="U35" s="133"/>
      <c r="V35" s="133"/>
    </row>
    <row r="36" spans="2:22" ht="14.25" customHeight="1" x14ac:dyDescent="0.25">
      <c r="B36" s="137" t="s">
        <v>26</v>
      </c>
      <c r="C36" s="215">
        <v>2725</v>
      </c>
      <c r="D36" s="215">
        <v>2660</v>
      </c>
      <c r="E36" s="215">
        <v>2788</v>
      </c>
      <c r="F36" s="215">
        <v>2758</v>
      </c>
      <c r="G36" s="215">
        <v>2975</v>
      </c>
      <c r="H36" s="215">
        <v>3200</v>
      </c>
      <c r="I36" s="215">
        <v>3049</v>
      </c>
      <c r="J36" s="215">
        <v>3191</v>
      </c>
      <c r="K36" s="215">
        <v>3269</v>
      </c>
      <c r="L36" s="215">
        <v>3449</v>
      </c>
      <c r="M36" s="215">
        <v>3270</v>
      </c>
      <c r="N36" s="133"/>
      <c r="O36" s="133"/>
      <c r="P36" s="133"/>
      <c r="Q36" s="133"/>
      <c r="R36" s="133"/>
      <c r="S36" s="133"/>
      <c r="T36" s="133"/>
      <c r="U36" s="133"/>
      <c r="V36" s="133"/>
    </row>
    <row r="37" spans="2:22" ht="14.25" customHeight="1" x14ac:dyDescent="0.25">
      <c r="B37" s="138"/>
      <c r="C37" s="216"/>
      <c r="D37" s="216"/>
      <c r="E37" s="216"/>
      <c r="F37" s="216"/>
      <c r="G37" s="216"/>
      <c r="H37" s="216"/>
      <c r="I37" s="216"/>
      <c r="J37" s="216"/>
      <c r="K37" s="216"/>
      <c r="L37" s="216"/>
      <c r="M37" s="216"/>
      <c r="N37" s="133"/>
      <c r="O37" s="133"/>
      <c r="P37" s="133"/>
      <c r="Q37" s="133"/>
      <c r="R37" s="133"/>
      <c r="S37" s="133"/>
      <c r="T37" s="133"/>
      <c r="U37" s="133"/>
      <c r="V37" s="133"/>
    </row>
    <row r="38" spans="2:22" ht="14.25" customHeight="1" x14ac:dyDescent="0.25">
      <c r="B38" s="152" t="s">
        <v>178</v>
      </c>
      <c r="C38" s="217">
        <v>7742</v>
      </c>
      <c r="D38" s="217">
        <v>8132</v>
      </c>
      <c r="E38" s="217">
        <v>7927</v>
      </c>
      <c r="F38" s="217">
        <v>7721</v>
      </c>
      <c r="G38" s="218">
        <v>7883</v>
      </c>
      <c r="H38" s="218">
        <v>17691</v>
      </c>
      <c r="I38" s="218">
        <v>17556</v>
      </c>
      <c r="J38" s="218">
        <v>13829</v>
      </c>
      <c r="K38" s="218">
        <v>13652</v>
      </c>
      <c r="L38" s="218">
        <v>13276</v>
      </c>
      <c r="M38" s="218">
        <v>13174</v>
      </c>
      <c r="N38" s="133"/>
      <c r="O38" s="133"/>
      <c r="P38" s="133"/>
      <c r="Q38" s="133"/>
      <c r="R38" s="133"/>
      <c r="S38" s="133"/>
      <c r="T38" s="133"/>
      <c r="U38" s="133"/>
      <c r="V38" s="133"/>
    </row>
    <row r="39" spans="2:22" ht="14.25" customHeight="1" x14ac:dyDescent="0.25">
      <c r="B39" s="25" t="s">
        <v>268</v>
      </c>
      <c r="H39" s="219"/>
      <c r="I39" s="219"/>
      <c r="J39" s="219"/>
      <c r="K39" s="219"/>
      <c r="L39" s="219"/>
      <c r="M39" s="219"/>
    </row>
    <row r="40" spans="2:22" ht="14.25" customHeight="1" x14ac:dyDescent="0.25">
      <c r="B40" s="159" t="s">
        <v>7</v>
      </c>
      <c r="C40" s="160"/>
      <c r="D40" s="133"/>
      <c r="E40" s="133"/>
      <c r="F40" s="133"/>
      <c r="G40" s="133"/>
      <c r="H40" s="133"/>
      <c r="I40" s="133"/>
      <c r="J40" s="133"/>
      <c r="K40" s="133"/>
      <c r="L40" s="133"/>
      <c r="M40" s="133"/>
      <c r="N40" s="133"/>
      <c r="O40" s="133"/>
      <c r="P40" s="133"/>
      <c r="Q40" s="133"/>
      <c r="R40" s="133"/>
      <c r="S40" s="133"/>
      <c r="T40" s="133"/>
      <c r="U40" s="133"/>
      <c r="V40" s="133"/>
    </row>
    <row r="41" spans="2:22" ht="14.25" customHeight="1" x14ac:dyDescent="0.2">
      <c r="B41" s="161" t="s">
        <v>154</v>
      </c>
      <c r="C41" s="133"/>
      <c r="D41" s="133"/>
      <c r="E41" s="133"/>
      <c r="F41" s="133"/>
      <c r="G41" s="133"/>
      <c r="H41" s="133"/>
      <c r="I41" s="133"/>
      <c r="J41" s="133"/>
      <c r="K41" s="133"/>
      <c r="L41" s="133"/>
      <c r="M41" s="133"/>
      <c r="N41" s="133"/>
      <c r="O41" s="133"/>
      <c r="P41" s="133"/>
      <c r="Q41" s="133"/>
      <c r="R41" s="133"/>
      <c r="S41" s="133"/>
      <c r="T41" s="133"/>
      <c r="U41" s="133"/>
      <c r="V41" s="133"/>
    </row>
    <row r="42" spans="2:22" ht="14.25" customHeight="1" x14ac:dyDescent="0.2">
      <c r="B42" s="161" t="s">
        <v>280</v>
      </c>
      <c r="C42" s="133"/>
    </row>
    <row r="43" spans="2:22" ht="14.25" customHeight="1" x14ac:dyDescent="0.2">
      <c r="B43" s="162"/>
    </row>
    <row r="44" spans="2:22" ht="14.25" customHeight="1" x14ac:dyDescent="0.25">
      <c r="B44" s="25"/>
      <c r="H44" s="219"/>
      <c r="I44" s="219"/>
      <c r="J44" s="219"/>
      <c r="K44" s="219"/>
      <c r="L44" s="219"/>
      <c r="M44" s="219"/>
    </row>
    <row r="45" spans="2:22" x14ac:dyDescent="0.2">
      <c r="H45" s="219"/>
      <c r="I45" s="219"/>
      <c r="J45" s="219"/>
      <c r="K45" s="219"/>
      <c r="L45" s="219"/>
      <c r="M45" s="219"/>
    </row>
    <row r="46" spans="2:22" x14ac:dyDescent="0.2">
      <c r="H46" s="219"/>
      <c r="I46" s="219"/>
      <c r="J46" s="219"/>
      <c r="K46" s="219"/>
      <c r="L46" s="219"/>
      <c r="M46" s="219"/>
    </row>
    <row r="47" spans="2:22" x14ac:dyDescent="0.2">
      <c r="H47" s="219"/>
      <c r="I47" s="219"/>
      <c r="J47" s="219"/>
      <c r="K47" s="219"/>
      <c r="L47" s="219"/>
      <c r="M47" s="219"/>
    </row>
  </sheetData>
  <pageMargins left="0.7" right="0.7" top="0.75" bottom="0.75" header="0.3" footer="0.3"/>
  <pageSetup paperSize="9" scale="8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111"/>
  <sheetViews>
    <sheetView workbookViewId="0"/>
  </sheetViews>
  <sheetFormatPr defaultColWidth="9.109375" defaultRowHeight="15.6" x14ac:dyDescent="0.3"/>
  <cols>
    <col min="1" max="1" width="4.6640625" style="221" customWidth="1"/>
    <col min="2" max="2" width="25.88671875" style="244" customWidth="1"/>
    <col min="3" max="4" width="11.109375" style="244" customWidth="1"/>
    <col min="5" max="5" width="11.109375" style="245" customWidth="1"/>
    <col min="6" max="6" width="3.44140625" style="244" customWidth="1"/>
    <col min="7" max="7" width="11.109375" style="245" customWidth="1"/>
    <col min="8" max="8" width="9.109375" style="244"/>
    <col min="9" max="9" width="9.109375" style="245"/>
    <col min="10" max="16384" width="9.109375" style="244"/>
  </cols>
  <sheetData>
    <row r="1" spans="2:10" s="221" customFormat="1" x14ac:dyDescent="0.3">
      <c r="B1" s="220"/>
      <c r="E1" s="220"/>
      <c r="G1" s="220"/>
      <c r="I1" s="220"/>
    </row>
    <row r="2" spans="2:10" s="221" customFormat="1" ht="18.75" customHeight="1" x14ac:dyDescent="0.3">
      <c r="B2" s="163" t="s">
        <v>226</v>
      </c>
      <c r="E2" s="220"/>
      <c r="G2" s="220"/>
      <c r="I2" s="220"/>
    </row>
    <row r="3" spans="2:10" s="221" customFormat="1" ht="18.75" customHeight="1" x14ac:dyDescent="0.3">
      <c r="B3" s="222"/>
      <c r="E3" s="220"/>
      <c r="G3" s="220"/>
      <c r="I3" s="220"/>
    </row>
    <row r="4" spans="2:10" s="7" customFormat="1" ht="14.25" customHeight="1" x14ac:dyDescent="0.25">
      <c r="B4" s="223" t="s">
        <v>177</v>
      </c>
      <c r="C4" s="224"/>
      <c r="D4" s="225"/>
      <c r="E4" s="226"/>
      <c r="F4" s="225"/>
      <c r="G4" s="227"/>
      <c r="I4" s="15"/>
    </row>
    <row r="5" spans="2:10" s="60" customFormat="1" ht="14.25" customHeight="1" x14ac:dyDescent="0.25">
      <c r="B5" s="57"/>
      <c r="C5" s="642" t="s">
        <v>283</v>
      </c>
      <c r="D5" s="642"/>
      <c r="E5" s="642"/>
      <c r="F5" s="58"/>
      <c r="G5" s="643" t="s">
        <v>284</v>
      </c>
      <c r="H5" s="643"/>
      <c r="I5" s="643"/>
      <c r="J5" s="228"/>
    </row>
    <row r="6" spans="2:10" s="7" customFormat="1" ht="39.6" x14ac:dyDescent="0.25">
      <c r="B6" s="229"/>
      <c r="C6" s="230" t="s">
        <v>285</v>
      </c>
      <c r="D6" s="230" t="s">
        <v>283</v>
      </c>
      <c r="E6" s="230" t="s">
        <v>24</v>
      </c>
      <c r="F6" s="230"/>
      <c r="G6" s="230" t="s">
        <v>4</v>
      </c>
      <c r="H6" s="230" t="s">
        <v>25</v>
      </c>
      <c r="I6" s="230" t="s">
        <v>26</v>
      </c>
      <c r="J6" s="231" t="s">
        <v>178</v>
      </c>
    </row>
    <row r="7" spans="2:10" s="7" customFormat="1" ht="14.25" customHeight="1" x14ac:dyDescent="0.25">
      <c r="B7" s="57"/>
      <c r="C7" s="61"/>
      <c r="D7" s="61"/>
      <c r="E7" s="62"/>
      <c r="F7" s="62"/>
      <c r="I7" s="15"/>
      <c r="J7" s="50" t="s">
        <v>134</v>
      </c>
    </row>
    <row r="8" spans="2:10" s="7" customFormat="1" ht="14.25" customHeight="1" x14ac:dyDescent="0.25">
      <c r="B8" s="95"/>
      <c r="C8" s="63"/>
      <c r="D8" s="63"/>
      <c r="E8" s="58"/>
      <c r="F8" s="58"/>
      <c r="G8" s="59"/>
      <c r="I8" s="15"/>
    </row>
    <row r="9" spans="2:10" s="7" customFormat="1" ht="14.25" customHeight="1" x14ac:dyDescent="0.25">
      <c r="B9" s="138" t="s">
        <v>179</v>
      </c>
      <c r="C9" s="139">
        <v>875.029</v>
      </c>
      <c r="D9" s="139">
        <v>331.78100000000001</v>
      </c>
      <c r="E9" s="232">
        <v>1206.81</v>
      </c>
      <c r="G9" s="139">
        <v>163.70500000000001</v>
      </c>
      <c r="H9" s="139">
        <v>234.90100000000001</v>
      </c>
      <c r="I9" s="232">
        <v>398.60599999999999</v>
      </c>
      <c r="J9" s="158">
        <v>1605.4159999999999</v>
      </c>
    </row>
    <row r="10" spans="2:10" s="221" customFormat="1" ht="15" x14ac:dyDescent="0.25">
      <c r="B10" s="138" t="s">
        <v>180</v>
      </c>
      <c r="C10" s="139">
        <v>2686.895</v>
      </c>
      <c r="D10" s="139">
        <v>747.95299999999997</v>
      </c>
      <c r="E10" s="232">
        <v>3434.848</v>
      </c>
      <c r="G10" s="139">
        <v>289.04500000000002</v>
      </c>
      <c r="H10" s="139">
        <v>442.80799999999999</v>
      </c>
      <c r="I10" s="232">
        <v>731.85199999999998</v>
      </c>
      <c r="J10" s="158">
        <v>4166.7</v>
      </c>
    </row>
    <row r="11" spans="2:10" s="221" customFormat="1" ht="15" x14ac:dyDescent="0.25">
      <c r="B11" s="138" t="s">
        <v>181</v>
      </c>
      <c r="C11" s="139">
        <v>2567.8620000000001</v>
      </c>
      <c r="D11" s="139">
        <v>529.16300000000001</v>
      </c>
      <c r="E11" s="232">
        <v>3097.0250000000001</v>
      </c>
      <c r="G11" s="139">
        <v>224.953</v>
      </c>
      <c r="H11" s="139">
        <v>290.036</v>
      </c>
      <c r="I11" s="232">
        <v>514.98900000000003</v>
      </c>
      <c r="J11" s="158">
        <v>3612.0140000000001</v>
      </c>
    </row>
    <row r="12" spans="2:10" s="221" customFormat="1" ht="15" x14ac:dyDescent="0.25">
      <c r="B12" s="138" t="s">
        <v>182</v>
      </c>
      <c r="C12" s="139">
        <v>2033.479</v>
      </c>
      <c r="D12" s="139">
        <v>420.03399999999999</v>
      </c>
      <c r="E12" s="232">
        <v>2453.5129999999999</v>
      </c>
      <c r="G12" s="139">
        <v>170.07300000000001</v>
      </c>
      <c r="H12" s="139">
        <v>220.65100000000001</v>
      </c>
      <c r="I12" s="232">
        <v>390.72300000000001</v>
      </c>
      <c r="J12" s="158">
        <v>2844.2370000000001</v>
      </c>
    </row>
    <row r="13" spans="2:10" s="221" customFormat="1" ht="15" x14ac:dyDescent="0.25">
      <c r="B13" s="138" t="s">
        <v>183</v>
      </c>
      <c r="C13" s="139">
        <v>1654.53</v>
      </c>
      <c r="D13" s="139">
        <v>310.47399999999999</v>
      </c>
      <c r="E13" s="232">
        <v>1965.0039999999999</v>
      </c>
      <c r="G13" s="139">
        <v>201.37899999999999</v>
      </c>
      <c r="H13" s="139">
        <v>292.69600000000003</v>
      </c>
      <c r="I13" s="232">
        <v>494.07499999999999</v>
      </c>
      <c r="J13" s="158">
        <v>2459.08</v>
      </c>
    </row>
    <row r="14" spans="2:10" s="221" customFormat="1" ht="15" x14ac:dyDescent="0.25">
      <c r="B14" s="138" t="s">
        <v>184</v>
      </c>
      <c r="C14" s="139">
        <v>1059.71</v>
      </c>
      <c r="D14" s="139">
        <v>223.83099999999999</v>
      </c>
      <c r="E14" s="232">
        <v>1283.5409999999999</v>
      </c>
      <c r="G14" s="139">
        <v>98.254000000000005</v>
      </c>
      <c r="H14" s="139">
        <v>131.04400000000001</v>
      </c>
      <c r="I14" s="232">
        <v>229.298</v>
      </c>
      <c r="J14" s="158">
        <v>1512.8389999999999</v>
      </c>
    </row>
    <row r="15" spans="2:10" s="221" customFormat="1" ht="15" x14ac:dyDescent="0.25">
      <c r="B15" s="138" t="s">
        <v>185</v>
      </c>
      <c r="C15" s="139">
        <v>2322.6439999999998</v>
      </c>
      <c r="D15" s="139">
        <v>1268.0899999999999</v>
      </c>
      <c r="E15" s="232">
        <v>3590.7339999999999</v>
      </c>
      <c r="G15" s="139">
        <v>423.351</v>
      </c>
      <c r="H15" s="139">
        <v>600.86800000000005</v>
      </c>
      <c r="I15" s="232">
        <v>1024.2180000000001</v>
      </c>
      <c r="J15" s="158">
        <v>4614.9530000000004</v>
      </c>
    </row>
    <row r="16" spans="2:10" s="221" customFormat="1" x14ac:dyDescent="0.3">
      <c r="B16" s="138"/>
      <c r="C16" s="139"/>
      <c r="D16" s="139"/>
      <c r="E16" s="220"/>
      <c r="H16" s="139"/>
      <c r="I16" s="139"/>
      <c r="J16" s="220"/>
    </row>
    <row r="17" spans="2:10" s="220" customFormat="1" x14ac:dyDescent="0.3">
      <c r="B17" s="233" t="s">
        <v>10</v>
      </c>
      <c r="C17" s="234">
        <v>13200.148999999999</v>
      </c>
      <c r="D17" s="234">
        <v>3831.326</v>
      </c>
      <c r="E17" s="235">
        <v>17031.474999999999</v>
      </c>
      <c r="F17" s="236"/>
      <c r="G17" s="234">
        <v>1570.76</v>
      </c>
      <c r="H17" s="234">
        <v>2213.002</v>
      </c>
      <c r="I17" s="235">
        <v>3783.7620000000002</v>
      </c>
      <c r="J17" s="234">
        <v>20815.237000000001</v>
      </c>
    </row>
    <row r="18" spans="2:10" s="7" customFormat="1" ht="14.25" customHeight="1" x14ac:dyDescent="0.25">
      <c r="B18" s="57"/>
      <c r="C18" s="61"/>
      <c r="D18" s="61"/>
      <c r="E18" s="15"/>
      <c r="G18" s="62"/>
      <c r="H18" s="62"/>
      <c r="I18" s="15"/>
      <c r="J18" s="50" t="s">
        <v>19</v>
      </c>
    </row>
    <row r="19" spans="2:10" s="7" customFormat="1" ht="14.25" customHeight="1" x14ac:dyDescent="0.25">
      <c r="B19" s="95"/>
      <c r="C19" s="63"/>
      <c r="D19" s="63"/>
      <c r="E19" s="15"/>
      <c r="G19" s="58"/>
      <c r="H19" s="58"/>
      <c r="I19" s="15"/>
      <c r="J19" s="59"/>
    </row>
    <row r="20" spans="2:10" s="7" customFormat="1" ht="14.25" customHeight="1" x14ac:dyDescent="0.25">
      <c r="B20" s="138" t="s">
        <v>179</v>
      </c>
      <c r="C20" s="154">
        <v>6.6289999999999996</v>
      </c>
      <c r="D20" s="154">
        <v>8.66</v>
      </c>
      <c r="E20" s="154">
        <v>7.0860000000000003</v>
      </c>
      <c r="G20" s="154">
        <v>10.422000000000001</v>
      </c>
      <c r="H20" s="154">
        <v>10.615</v>
      </c>
      <c r="I20" s="154">
        <v>10.535</v>
      </c>
      <c r="J20" s="157">
        <v>7.7130000000000001</v>
      </c>
    </row>
    <row r="21" spans="2:10" s="221" customFormat="1" ht="15" x14ac:dyDescent="0.25">
      <c r="B21" s="138" t="s">
        <v>180</v>
      </c>
      <c r="C21" s="154">
        <v>20.355</v>
      </c>
      <c r="D21" s="154">
        <v>19.521999999999998</v>
      </c>
      <c r="E21" s="154">
        <v>20.167999999999999</v>
      </c>
      <c r="G21" s="154">
        <v>18.402000000000001</v>
      </c>
      <c r="H21" s="154">
        <v>20.009</v>
      </c>
      <c r="I21" s="154">
        <v>19.341999999999999</v>
      </c>
      <c r="J21" s="157">
        <v>20.018000000000001</v>
      </c>
    </row>
    <row r="22" spans="2:10" s="221" customFormat="1" ht="15" x14ac:dyDescent="0.25">
      <c r="B22" s="138" t="s">
        <v>181</v>
      </c>
      <c r="C22" s="154">
        <v>19.452999999999999</v>
      </c>
      <c r="D22" s="154">
        <v>13.811</v>
      </c>
      <c r="E22" s="154">
        <v>18.184000000000001</v>
      </c>
      <c r="G22" s="154">
        <v>14.321</v>
      </c>
      <c r="H22" s="154">
        <v>13.106</v>
      </c>
      <c r="I22" s="154">
        <v>13.61</v>
      </c>
      <c r="J22" s="157">
        <v>17.353000000000002</v>
      </c>
    </row>
    <row r="23" spans="2:10" s="221" customFormat="1" ht="15" x14ac:dyDescent="0.25">
      <c r="B23" s="138" t="s">
        <v>182</v>
      </c>
      <c r="C23" s="154">
        <v>15.404999999999999</v>
      </c>
      <c r="D23" s="154">
        <v>10.962999999999999</v>
      </c>
      <c r="E23" s="154">
        <v>14.406000000000001</v>
      </c>
      <c r="G23" s="154">
        <v>10.827</v>
      </c>
      <c r="H23" s="154">
        <v>9.9710000000000001</v>
      </c>
      <c r="I23" s="154">
        <v>10.326000000000001</v>
      </c>
      <c r="J23" s="157">
        <v>13.664</v>
      </c>
    </row>
    <row r="24" spans="2:10" s="221" customFormat="1" ht="15" x14ac:dyDescent="0.25">
      <c r="B24" s="138" t="s">
        <v>183</v>
      </c>
      <c r="C24" s="154">
        <v>12.534000000000001</v>
      </c>
      <c r="D24" s="154">
        <v>8.1039999999999992</v>
      </c>
      <c r="E24" s="154">
        <v>11.537000000000001</v>
      </c>
      <c r="G24" s="154">
        <v>12.821</v>
      </c>
      <c r="H24" s="154">
        <v>13.226000000000001</v>
      </c>
      <c r="I24" s="154">
        <v>13.058</v>
      </c>
      <c r="J24" s="157">
        <v>11.814</v>
      </c>
    </row>
    <row r="25" spans="2:10" s="221" customFormat="1" ht="15" x14ac:dyDescent="0.25">
      <c r="B25" s="138" t="s">
        <v>184</v>
      </c>
      <c r="C25" s="154">
        <v>8.0280000000000005</v>
      </c>
      <c r="D25" s="154">
        <v>5.8419999999999996</v>
      </c>
      <c r="E25" s="154">
        <v>7.5359999999999996</v>
      </c>
      <c r="G25" s="154">
        <v>6.2549999999999999</v>
      </c>
      <c r="H25" s="154">
        <v>5.9219999999999997</v>
      </c>
      <c r="I25" s="154">
        <v>6.06</v>
      </c>
      <c r="J25" s="157">
        <v>7.2679999999999998</v>
      </c>
    </row>
    <row r="26" spans="2:10" s="221" customFormat="1" ht="15" x14ac:dyDescent="0.25">
      <c r="B26" s="138" t="s">
        <v>185</v>
      </c>
      <c r="C26" s="154">
        <v>17.596</v>
      </c>
      <c r="D26" s="154">
        <v>33.097999999999999</v>
      </c>
      <c r="E26" s="154">
        <v>21.082999999999998</v>
      </c>
      <c r="G26" s="154">
        <v>26.952000000000002</v>
      </c>
      <c r="H26" s="154">
        <v>27.152000000000001</v>
      </c>
      <c r="I26" s="154">
        <v>27.068999999999999</v>
      </c>
      <c r="J26" s="157">
        <v>22.170999999999999</v>
      </c>
    </row>
    <row r="27" spans="2:10" s="221" customFormat="1" ht="15" x14ac:dyDescent="0.25">
      <c r="B27" s="138"/>
      <c r="C27" s="139"/>
      <c r="D27" s="139"/>
      <c r="E27" s="158"/>
      <c r="G27" s="139"/>
      <c r="H27" s="139"/>
      <c r="I27" s="158"/>
      <c r="J27" s="158"/>
    </row>
    <row r="28" spans="2:10" s="220" customFormat="1" x14ac:dyDescent="0.3">
      <c r="B28" s="233" t="s">
        <v>10</v>
      </c>
      <c r="C28" s="234">
        <v>100</v>
      </c>
      <c r="D28" s="234">
        <v>100</v>
      </c>
      <c r="E28" s="234">
        <v>100</v>
      </c>
      <c r="F28" s="236"/>
      <c r="G28" s="234">
        <v>100</v>
      </c>
      <c r="H28" s="234">
        <v>100</v>
      </c>
      <c r="I28" s="234">
        <v>100</v>
      </c>
      <c r="J28" s="234">
        <v>100</v>
      </c>
    </row>
    <row r="29" spans="2:10" s="221" customFormat="1" x14ac:dyDescent="0.3">
      <c r="E29" s="220"/>
      <c r="I29" s="220"/>
      <c r="J29" s="220"/>
    </row>
    <row r="30" spans="2:10" s="239" customFormat="1" x14ac:dyDescent="0.3">
      <c r="B30" s="237" t="s">
        <v>65</v>
      </c>
      <c r="C30" s="214">
        <v>7215</v>
      </c>
      <c r="D30" s="214">
        <v>1877</v>
      </c>
      <c r="E30" s="214">
        <v>9092</v>
      </c>
      <c r="F30" s="214"/>
      <c r="G30" s="214">
        <v>1387</v>
      </c>
      <c r="H30" s="238">
        <v>1782</v>
      </c>
      <c r="I30" s="238">
        <v>3169</v>
      </c>
      <c r="J30" s="238">
        <v>12261</v>
      </c>
    </row>
    <row r="31" spans="2:10" s="7" customFormat="1" ht="14.25" customHeight="1" x14ac:dyDescent="0.25">
      <c r="B31" s="240" t="s">
        <v>186</v>
      </c>
      <c r="C31" s="241"/>
      <c r="D31" s="241"/>
      <c r="E31" s="242"/>
      <c r="F31" s="241"/>
      <c r="G31" s="242"/>
      <c r="H31" s="65"/>
      <c r="I31" s="243"/>
      <c r="J31" s="65"/>
    </row>
    <row r="32" spans="2:10" s="7" customFormat="1" ht="14.25" customHeight="1" x14ac:dyDescent="0.25">
      <c r="B32" s="66"/>
      <c r="C32" s="1"/>
      <c r="D32" s="1"/>
      <c r="E32" s="41"/>
      <c r="F32" s="1"/>
      <c r="G32" s="41"/>
      <c r="H32" s="1"/>
      <c r="I32" s="41"/>
      <c r="J32" s="1"/>
    </row>
    <row r="33" spans="5:9" s="221" customFormat="1" x14ac:dyDescent="0.3">
      <c r="E33" s="220"/>
      <c r="G33" s="220"/>
      <c r="I33" s="220"/>
    </row>
    <row r="34" spans="5:9" s="221" customFormat="1" x14ac:dyDescent="0.3">
      <c r="E34" s="220"/>
      <c r="G34" s="220"/>
      <c r="I34" s="220"/>
    </row>
    <row r="35" spans="5:9" s="221" customFormat="1" x14ac:dyDescent="0.3">
      <c r="E35" s="220"/>
      <c r="G35" s="220"/>
      <c r="I35" s="220"/>
    </row>
    <row r="36" spans="5:9" s="221" customFormat="1" x14ac:dyDescent="0.3">
      <c r="E36" s="220"/>
      <c r="G36" s="220"/>
      <c r="I36" s="220"/>
    </row>
    <row r="37" spans="5:9" s="221" customFormat="1" x14ac:dyDescent="0.3">
      <c r="E37" s="220"/>
      <c r="G37" s="220"/>
      <c r="I37" s="220"/>
    </row>
    <row r="38" spans="5:9" s="221" customFormat="1" x14ac:dyDescent="0.3">
      <c r="E38" s="220"/>
      <c r="G38" s="220"/>
      <c r="I38" s="220"/>
    </row>
    <row r="39" spans="5:9" s="221" customFormat="1" x14ac:dyDescent="0.3">
      <c r="E39" s="220"/>
      <c r="G39" s="220"/>
      <c r="I39" s="220"/>
    </row>
    <row r="40" spans="5:9" s="221" customFormat="1" x14ac:dyDescent="0.3">
      <c r="E40" s="220"/>
      <c r="G40" s="220"/>
      <c r="I40" s="220"/>
    </row>
    <row r="41" spans="5:9" s="221" customFormat="1" x14ac:dyDescent="0.3">
      <c r="E41" s="220"/>
      <c r="G41" s="220"/>
      <c r="I41" s="220"/>
    </row>
    <row r="42" spans="5:9" s="221" customFormat="1" x14ac:dyDescent="0.3">
      <c r="E42" s="220"/>
      <c r="G42" s="220"/>
      <c r="I42" s="220"/>
    </row>
    <row r="43" spans="5:9" s="221" customFormat="1" x14ac:dyDescent="0.3">
      <c r="E43" s="220"/>
      <c r="G43" s="220"/>
      <c r="I43" s="220"/>
    </row>
    <row r="44" spans="5:9" s="221" customFormat="1" x14ac:dyDescent="0.3">
      <c r="E44" s="220"/>
      <c r="G44" s="220"/>
      <c r="I44" s="220"/>
    </row>
    <row r="45" spans="5:9" s="221" customFormat="1" x14ac:dyDescent="0.3">
      <c r="E45" s="220"/>
      <c r="G45" s="220"/>
      <c r="I45" s="220"/>
    </row>
    <row r="46" spans="5:9" s="221" customFormat="1" x14ac:dyDescent="0.3">
      <c r="E46" s="220"/>
      <c r="G46" s="220"/>
      <c r="I46" s="220"/>
    </row>
    <row r="47" spans="5:9" s="221" customFormat="1" x14ac:dyDescent="0.3">
      <c r="E47" s="220"/>
      <c r="G47" s="220"/>
      <c r="I47" s="220"/>
    </row>
    <row r="48" spans="5:9" s="221" customFormat="1" x14ac:dyDescent="0.3">
      <c r="E48" s="220"/>
      <c r="G48" s="220"/>
      <c r="I48" s="220"/>
    </row>
    <row r="49" spans="5:9" s="221" customFormat="1" x14ac:dyDescent="0.3">
      <c r="E49" s="220"/>
      <c r="G49" s="220"/>
      <c r="I49" s="220"/>
    </row>
    <row r="50" spans="5:9" s="221" customFormat="1" x14ac:dyDescent="0.3">
      <c r="E50" s="220"/>
      <c r="G50" s="220"/>
      <c r="I50" s="220"/>
    </row>
    <row r="51" spans="5:9" s="221" customFormat="1" x14ac:dyDescent="0.3">
      <c r="E51" s="220"/>
      <c r="G51" s="220"/>
      <c r="I51" s="220"/>
    </row>
    <row r="52" spans="5:9" s="221" customFormat="1" x14ac:dyDescent="0.3">
      <c r="E52" s="220"/>
      <c r="G52" s="220"/>
      <c r="I52" s="220"/>
    </row>
    <row r="53" spans="5:9" s="221" customFormat="1" x14ac:dyDescent="0.3">
      <c r="E53" s="220"/>
      <c r="G53" s="220"/>
      <c r="I53" s="220"/>
    </row>
    <row r="54" spans="5:9" s="221" customFormat="1" x14ac:dyDescent="0.3">
      <c r="E54" s="220"/>
      <c r="G54" s="220"/>
      <c r="I54" s="220"/>
    </row>
    <row r="55" spans="5:9" s="221" customFormat="1" x14ac:dyDescent="0.3">
      <c r="E55" s="220"/>
      <c r="G55" s="220"/>
      <c r="I55" s="220"/>
    </row>
    <row r="56" spans="5:9" s="221" customFormat="1" x14ac:dyDescent="0.3">
      <c r="E56" s="220"/>
      <c r="G56" s="220"/>
      <c r="I56" s="220"/>
    </row>
    <row r="57" spans="5:9" s="221" customFormat="1" x14ac:dyDescent="0.3">
      <c r="E57" s="220"/>
      <c r="G57" s="220"/>
      <c r="I57" s="220"/>
    </row>
    <row r="58" spans="5:9" s="221" customFormat="1" x14ac:dyDescent="0.3">
      <c r="E58" s="220"/>
      <c r="G58" s="220"/>
      <c r="I58" s="220"/>
    </row>
    <row r="59" spans="5:9" s="221" customFormat="1" x14ac:dyDescent="0.3">
      <c r="E59" s="220"/>
      <c r="G59" s="220"/>
      <c r="I59" s="220"/>
    </row>
    <row r="60" spans="5:9" s="221" customFormat="1" x14ac:dyDescent="0.3">
      <c r="E60" s="220"/>
      <c r="G60" s="220"/>
      <c r="I60" s="220"/>
    </row>
    <row r="61" spans="5:9" s="221" customFormat="1" x14ac:dyDescent="0.3">
      <c r="E61" s="220"/>
      <c r="G61" s="220"/>
      <c r="I61" s="220"/>
    </row>
    <row r="62" spans="5:9" s="221" customFormat="1" x14ac:dyDescent="0.3">
      <c r="E62" s="220"/>
      <c r="G62" s="220"/>
      <c r="I62" s="220"/>
    </row>
    <row r="63" spans="5:9" s="221" customFormat="1" x14ac:dyDescent="0.3">
      <c r="E63" s="220"/>
      <c r="G63" s="220"/>
      <c r="I63" s="220"/>
    </row>
    <row r="64" spans="5:9" s="221" customFormat="1" x14ac:dyDescent="0.3">
      <c r="E64" s="220"/>
      <c r="G64" s="220"/>
      <c r="I64" s="220"/>
    </row>
    <row r="65" spans="5:9" s="221" customFormat="1" x14ac:dyDescent="0.3">
      <c r="E65" s="220"/>
      <c r="G65" s="220"/>
      <c r="I65" s="220"/>
    </row>
    <row r="66" spans="5:9" s="221" customFormat="1" x14ac:dyDescent="0.3">
      <c r="E66" s="220"/>
      <c r="G66" s="220"/>
      <c r="I66" s="220"/>
    </row>
    <row r="67" spans="5:9" s="221" customFormat="1" x14ac:dyDescent="0.3">
      <c r="E67" s="220"/>
      <c r="G67" s="220"/>
      <c r="I67" s="220"/>
    </row>
    <row r="68" spans="5:9" s="221" customFormat="1" x14ac:dyDescent="0.3">
      <c r="E68" s="220"/>
      <c r="G68" s="220"/>
      <c r="I68" s="220"/>
    </row>
    <row r="69" spans="5:9" s="221" customFormat="1" x14ac:dyDescent="0.3">
      <c r="E69" s="220"/>
      <c r="G69" s="220"/>
      <c r="I69" s="220"/>
    </row>
    <row r="70" spans="5:9" s="221" customFormat="1" x14ac:dyDescent="0.3">
      <c r="E70" s="220"/>
      <c r="G70" s="220"/>
      <c r="I70" s="220"/>
    </row>
    <row r="71" spans="5:9" s="221" customFormat="1" x14ac:dyDescent="0.3">
      <c r="E71" s="220"/>
      <c r="G71" s="220"/>
      <c r="I71" s="220"/>
    </row>
    <row r="72" spans="5:9" s="221" customFormat="1" x14ac:dyDescent="0.3">
      <c r="E72" s="220"/>
      <c r="G72" s="220"/>
      <c r="I72" s="220"/>
    </row>
    <row r="73" spans="5:9" s="221" customFormat="1" x14ac:dyDescent="0.3">
      <c r="E73" s="220"/>
      <c r="G73" s="220"/>
      <c r="I73" s="220"/>
    </row>
    <row r="74" spans="5:9" s="221" customFormat="1" x14ac:dyDescent="0.3">
      <c r="E74" s="220"/>
      <c r="G74" s="220"/>
      <c r="I74" s="220"/>
    </row>
    <row r="75" spans="5:9" s="221" customFormat="1" x14ac:dyDescent="0.3">
      <c r="E75" s="220"/>
      <c r="G75" s="220"/>
      <c r="I75" s="220"/>
    </row>
    <row r="76" spans="5:9" s="221" customFormat="1" x14ac:dyDescent="0.3">
      <c r="E76" s="220"/>
      <c r="G76" s="220"/>
      <c r="I76" s="220"/>
    </row>
    <row r="77" spans="5:9" s="221" customFormat="1" x14ac:dyDescent="0.3">
      <c r="E77" s="220"/>
      <c r="G77" s="220"/>
      <c r="I77" s="220"/>
    </row>
    <row r="78" spans="5:9" s="221" customFormat="1" x14ac:dyDescent="0.3">
      <c r="E78" s="220"/>
      <c r="G78" s="220"/>
      <c r="I78" s="220"/>
    </row>
    <row r="79" spans="5:9" s="221" customFormat="1" x14ac:dyDescent="0.3">
      <c r="E79" s="220"/>
      <c r="G79" s="220"/>
      <c r="I79" s="220"/>
    </row>
    <row r="80" spans="5:9" s="221" customFormat="1" x14ac:dyDescent="0.3">
      <c r="E80" s="220"/>
      <c r="G80" s="220"/>
      <c r="I80" s="220"/>
    </row>
    <row r="81" spans="5:9" s="221" customFormat="1" x14ac:dyDescent="0.3">
      <c r="E81" s="220"/>
      <c r="G81" s="220"/>
      <c r="I81" s="220"/>
    </row>
    <row r="82" spans="5:9" s="221" customFormat="1" x14ac:dyDescent="0.3">
      <c r="E82" s="220"/>
      <c r="G82" s="220"/>
      <c r="I82" s="220"/>
    </row>
    <row r="83" spans="5:9" s="221" customFormat="1" x14ac:dyDescent="0.3">
      <c r="E83" s="220"/>
      <c r="G83" s="220"/>
      <c r="I83" s="220"/>
    </row>
    <row r="84" spans="5:9" s="221" customFormat="1" x14ac:dyDescent="0.3">
      <c r="E84" s="220"/>
      <c r="G84" s="220"/>
      <c r="I84" s="220"/>
    </row>
    <row r="85" spans="5:9" s="221" customFormat="1" x14ac:dyDescent="0.3">
      <c r="E85" s="220"/>
      <c r="G85" s="220"/>
      <c r="I85" s="220"/>
    </row>
    <row r="86" spans="5:9" s="221" customFormat="1" x14ac:dyDescent="0.3">
      <c r="E86" s="220"/>
      <c r="G86" s="220"/>
      <c r="I86" s="220"/>
    </row>
    <row r="87" spans="5:9" s="221" customFormat="1" x14ac:dyDescent="0.3">
      <c r="E87" s="220"/>
      <c r="G87" s="220"/>
      <c r="I87" s="220"/>
    </row>
    <row r="88" spans="5:9" s="221" customFormat="1" x14ac:dyDescent="0.3">
      <c r="E88" s="220"/>
      <c r="G88" s="220"/>
      <c r="I88" s="220"/>
    </row>
    <row r="89" spans="5:9" s="221" customFormat="1" x14ac:dyDescent="0.3">
      <c r="E89" s="220"/>
      <c r="G89" s="220"/>
      <c r="I89" s="220"/>
    </row>
    <row r="90" spans="5:9" s="221" customFormat="1" x14ac:dyDescent="0.3">
      <c r="E90" s="220"/>
      <c r="G90" s="220"/>
      <c r="I90" s="220"/>
    </row>
    <row r="91" spans="5:9" s="221" customFormat="1" x14ac:dyDescent="0.3">
      <c r="E91" s="220"/>
      <c r="G91" s="220"/>
      <c r="I91" s="220"/>
    </row>
    <row r="92" spans="5:9" s="221" customFormat="1" x14ac:dyDescent="0.3">
      <c r="E92" s="220"/>
      <c r="G92" s="220"/>
      <c r="I92" s="220"/>
    </row>
    <row r="93" spans="5:9" s="221" customFormat="1" x14ac:dyDescent="0.3">
      <c r="E93" s="220"/>
      <c r="G93" s="220"/>
      <c r="I93" s="220"/>
    </row>
    <row r="94" spans="5:9" s="221" customFormat="1" x14ac:dyDescent="0.3">
      <c r="E94" s="220"/>
      <c r="G94" s="220"/>
      <c r="I94" s="220"/>
    </row>
    <row r="95" spans="5:9" s="221" customFormat="1" x14ac:dyDescent="0.3">
      <c r="E95" s="220"/>
      <c r="G95" s="220"/>
      <c r="I95" s="220"/>
    </row>
    <row r="96" spans="5:9" s="221" customFormat="1" x14ac:dyDescent="0.3">
      <c r="E96" s="220"/>
      <c r="G96" s="220"/>
      <c r="I96" s="220"/>
    </row>
    <row r="97" spans="5:9" s="221" customFormat="1" x14ac:dyDescent="0.3">
      <c r="E97" s="220"/>
      <c r="G97" s="220"/>
      <c r="I97" s="220"/>
    </row>
    <row r="98" spans="5:9" s="221" customFormat="1" x14ac:dyDescent="0.3">
      <c r="E98" s="220"/>
      <c r="G98" s="220"/>
      <c r="I98" s="220"/>
    </row>
    <row r="99" spans="5:9" s="221" customFormat="1" x14ac:dyDescent="0.3">
      <c r="E99" s="220"/>
      <c r="G99" s="220"/>
      <c r="I99" s="220"/>
    </row>
    <row r="100" spans="5:9" s="221" customFormat="1" x14ac:dyDescent="0.3">
      <c r="E100" s="220"/>
      <c r="G100" s="220"/>
      <c r="I100" s="220"/>
    </row>
    <row r="101" spans="5:9" s="221" customFormat="1" x14ac:dyDescent="0.3">
      <c r="E101" s="220"/>
      <c r="G101" s="220"/>
      <c r="I101" s="220"/>
    </row>
    <row r="102" spans="5:9" s="221" customFormat="1" x14ac:dyDescent="0.3">
      <c r="E102" s="220"/>
      <c r="G102" s="220"/>
      <c r="I102" s="220"/>
    </row>
    <row r="103" spans="5:9" s="221" customFormat="1" x14ac:dyDescent="0.3">
      <c r="E103" s="220"/>
      <c r="G103" s="220"/>
      <c r="I103" s="220"/>
    </row>
    <row r="104" spans="5:9" s="221" customFormat="1" x14ac:dyDescent="0.3">
      <c r="E104" s="220"/>
      <c r="G104" s="220"/>
      <c r="I104" s="220"/>
    </row>
    <row r="105" spans="5:9" s="221" customFormat="1" x14ac:dyDescent="0.3">
      <c r="E105" s="220"/>
      <c r="G105" s="220"/>
      <c r="I105" s="220"/>
    </row>
    <row r="106" spans="5:9" s="221" customFormat="1" x14ac:dyDescent="0.3">
      <c r="E106" s="220"/>
      <c r="G106" s="220"/>
      <c r="I106" s="220"/>
    </row>
    <row r="107" spans="5:9" s="221" customFormat="1" x14ac:dyDescent="0.3">
      <c r="E107" s="220"/>
      <c r="G107" s="220"/>
      <c r="I107" s="220"/>
    </row>
    <row r="108" spans="5:9" s="221" customFormat="1" x14ac:dyDescent="0.3">
      <c r="E108" s="220"/>
      <c r="G108" s="220"/>
      <c r="I108" s="220"/>
    </row>
    <row r="109" spans="5:9" s="221" customFormat="1" x14ac:dyDescent="0.3">
      <c r="E109" s="220"/>
      <c r="G109" s="220"/>
      <c r="I109" s="220"/>
    </row>
    <row r="110" spans="5:9" s="221" customFormat="1" x14ac:dyDescent="0.3">
      <c r="E110" s="220"/>
      <c r="G110" s="220"/>
      <c r="I110" s="220"/>
    </row>
    <row r="111" spans="5:9" s="221" customFormat="1" x14ac:dyDescent="0.3">
      <c r="E111" s="220"/>
      <c r="G111" s="220"/>
      <c r="I111" s="220"/>
    </row>
  </sheetData>
  <mergeCells count="2">
    <mergeCell ref="C5:E5"/>
    <mergeCell ref="G5:I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AB60"/>
  <sheetViews>
    <sheetView workbookViewId="0"/>
  </sheetViews>
  <sheetFormatPr defaultColWidth="10.33203125" defaultRowHeight="13.8" x14ac:dyDescent="0.25"/>
  <cols>
    <col min="1" max="1" width="6.5546875" style="165" customWidth="1"/>
    <col min="2" max="12" width="10.33203125" style="165"/>
    <col min="13" max="13" width="17.44140625" style="165" customWidth="1"/>
    <col min="14" max="17" width="10.33203125" style="165"/>
    <col min="18" max="18" width="14.33203125" style="165" customWidth="1"/>
    <col min="19" max="19" width="11.6640625" style="165" customWidth="1"/>
    <col min="20" max="16384" width="10.33203125" style="165"/>
  </cols>
  <sheetData>
    <row r="2" spans="2:28" ht="18.75" customHeight="1" x14ac:dyDescent="0.3">
      <c r="B2" s="173" t="s">
        <v>201</v>
      </c>
      <c r="M2" s="120" t="s">
        <v>250</v>
      </c>
    </row>
    <row r="3" spans="2:28" ht="16.5" customHeight="1" x14ac:dyDescent="0.25">
      <c r="J3" s="174"/>
      <c r="N3" s="495" t="s">
        <v>28</v>
      </c>
      <c r="O3" s="495" t="s">
        <v>288</v>
      </c>
      <c r="P3" s="495" t="s">
        <v>289</v>
      </c>
      <c r="Q3" s="495" t="s">
        <v>290</v>
      </c>
      <c r="R3" s="495" t="s">
        <v>291</v>
      </c>
      <c r="S3" s="495" t="s">
        <v>168</v>
      </c>
      <c r="T3" s="495" t="s">
        <v>169</v>
      </c>
    </row>
    <row r="4" spans="2:28" x14ac:dyDescent="0.25">
      <c r="M4" s="498"/>
      <c r="N4" s="499"/>
      <c r="O4" s="499"/>
      <c r="P4" s="499"/>
      <c r="Q4" s="499"/>
      <c r="R4" s="499"/>
      <c r="S4" s="499"/>
      <c r="T4" s="497" t="s">
        <v>249</v>
      </c>
      <c r="U4" s="176"/>
      <c r="V4" s="176"/>
      <c r="W4" s="176"/>
      <c r="X4" s="176"/>
      <c r="Y4" s="176"/>
      <c r="Z4" s="176"/>
      <c r="AA4" s="176"/>
      <c r="AB4" s="176"/>
    </row>
    <row r="5" spans="2:28" x14ac:dyDescent="0.25">
      <c r="M5" s="86" t="s">
        <v>1</v>
      </c>
      <c r="N5" s="496">
        <v>19.729391871035592</v>
      </c>
      <c r="O5" s="496">
        <v>18.205486339110383</v>
      </c>
      <c r="P5" s="496">
        <v>18.584880388818924</v>
      </c>
      <c r="Q5" s="496">
        <v>20.471651872584722</v>
      </c>
      <c r="R5" s="496">
        <v>7.8261593776219067</v>
      </c>
      <c r="S5" s="496">
        <v>8.3673173568949029</v>
      </c>
      <c r="T5" s="496">
        <v>6.8151127939336629</v>
      </c>
      <c r="U5" s="176"/>
      <c r="V5" s="176"/>
      <c r="W5" s="176"/>
      <c r="X5" s="178"/>
      <c r="Y5" s="178"/>
      <c r="Z5" s="178"/>
      <c r="AA5" s="178"/>
      <c r="AB5" s="176"/>
    </row>
    <row r="6" spans="2:28" x14ac:dyDescent="0.25">
      <c r="M6" s="46" t="s">
        <v>2</v>
      </c>
      <c r="N6" s="496">
        <v>33.134270162904819</v>
      </c>
      <c r="O6" s="496">
        <v>16.021350552253857</v>
      </c>
      <c r="P6" s="496">
        <v>11.10784730272464</v>
      </c>
      <c r="Q6" s="496">
        <v>15.251521604954451</v>
      </c>
      <c r="R6" s="496">
        <v>6.8988239798996025</v>
      </c>
      <c r="S6" s="496">
        <v>8.175031341302855</v>
      </c>
      <c r="T6" s="496">
        <v>9.4111550559597426</v>
      </c>
      <c r="U6" s="179"/>
      <c r="V6" s="179"/>
      <c r="W6" s="180"/>
      <c r="X6" s="181"/>
      <c r="Y6" s="181"/>
      <c r="Z6" s="181"/>
      <c r="AA6" s="181"/>
      <c r="AB6" s="181"/>
    </row>
    <row r="7" spans="2:28" x14ac:dyDescent="0.25">
      <c r="M7" s="46" t="s">
        <v>4</v>
      </c>
      <c r="N7" s="496">
        <v>3.6482810531154999</v>
      </c>
      <c r="O7" s="496">
        <v>15.832819225336539</v>
      </c>
      <c r="P7" s="496">
        <v>39.62921102088756</v>
      </c>
      <c r="Q7" s="496">
        <v>31.505510681933522</v>
      </c>
      <c r="R7" s="496">
        <v>7.0942735118062332</v>
      </c>
      <c r="S7" s="496">
        <v>1.4893252124119583</v>
      </c>
      <c r="T7" s="496">
        <v>0.80057929450885124</v>
      </c>
      <c r="U7" s="179"/>
      <c r="V7" s="179"/>
      <c r="W7" s="180"/>
      <c r="X7" s="182"/>
      <c r="Y7" s="182"/>
      <c r="Z7" s="182"/>
      <c r="AA7" s="182"/>
      <c r="AB7" s="182"/>
    </row>
    <row r="8" spans="2:28" x14ac:dyDescent="0.25">
      <c r="M8" s="493" t="s">
        <v>5</v>
      </c>
      <c r="N8" s="500">
        <v>8.8731476309425599</v>
      </c>
      <c r="O8" s="500">
        <v>9.219909253729309</v>
      </c>
      <c r="P8" s="500">
        <v>23.602379440790699</v>
      </c>
      <c r="Q8" s="500">
        <v>22.332007937120107</v>
      </c>
      <c r="R8" s="500">
        <v>10.642937243011987</v>
      </c>
      <c r="S8" s="500">
        <v>12.948041699547282</v>
      </c>
      <c r="T8" s="500">
        <v>12.381576794857978</v>
      </c>
      <c r="U8" s="179"/>
      <c r="V8" s="179"/>
      <c r="W8" s="180"/>
      <c r="X8" s="181"/>
      <c r="Y8" s="181"/>
      <c r="Z8" s="181"/>
      <c r="AA8" s="181"/>
      <c r="AB8" s="181"/>
    </row>
    <row r="9" spans="2:28" x14ac:dyDescent="0.25">
      <c r="M9" s="175"/>
      <c r="N9" s="177"/>
      <c r="O9" s="177"/>
      <c r="P9" s="177"/>
      <c r="Q9" s="177"/>
      <c r="R9" s="177"/>
      <c r="S9" s="177"/>
      <c r="T9" s="177"/>
      <c r="U9" s="179"/>
      <c r="V9" s="179"/>
      <c r="W9" s="180"/>
      <c r="X9" s="182"/>
      <c r="Y9" s="182"/>
      <c r="Z9" s="182"/>
      <c r="AA9" s="182"/>
      <c r="AB9" s="182"/>
    </row>
    <row r="10" spans="2:28" x14ac:dyDescent="0.25">
      <c r="M10" s="175"/>
      <c r="N10" s="177"/>
      <c r="O10" s="177"/>
      <c r="P10" s="177"/>
      <c r="Q10" s="177"/>
      <c r="R10" s="177"/>
      <c r="S10" s="177"/>
      <c r="T10" s="177"/>
      <c r="U10" s="179"/>
      <c r="V10" s="179"/>
      <c r="W10" s="180"/>
      <c r="X10" s="182"/>
      <c r="Y10" s="182"/>
      <c r="Z10" s="182"/>
      <c r="AA10" s="182"/>
      <c r="AB10" s="182"/>
    </row>
    <row r="11" spans="2:28" x14ac:dyDescent="0.25">
      <c r="M11" s="175"/>
      <c r="N11" s="177"/>
      <c r="O11" s="177"/>
      <c r="P11" s="177"/>
      <c r="Q11" s="177"/>
      <c r="R11" s="177"/>
      <c r="S11" s="177"/>
      <c r="T11" s="177"/>
      <c r="U11" s="179"/>
      <c r="V11" s="179"/>
      <c r="W11" s="180"/>
      <c r="X11" s="182"/>
      <c r="Y11" s="182"/>
      <c r="Z11" s="182"/>
      <c r="AA11" s="182"/>
      <c r="AB11" s="182"/>
    </row>
    <row r="12" spans="2:28" x14ac:dyDescent="0.25">
      <c r="M12" s="183"/>
      <c r="N12" s="177"/>
      <c r="O12" s="177"/>
      <c r="P12" s="177"/>
      <c r="Q12" s="177"/>
      <c r="R12" s="177"/>
      <c r="S12" s="177"/>
      <c r="T12" s="177"/>
      <c r="U12" s="179"/>
      <c r="V12" s="179"/>
      <c r="W12" s="180"/>
      <c r="X12" s="181"/>
      <c r="Y12" s="181"/>
      <c r="Z12" s="181"/>
      <c r="AA12" s="181"/>
      <c r="AB12" s="181"/>
    </row>
    <row r="13" spans="2:28" x14ac:dyDescent="0.25">
      <c r="M13" s="184"/>
      <c r="N13" s="185"/>
      <c r="O13" s="185"/>
      <c r="P13" s="186"/>
      <c r="Q13" s="185"/>
      <c r="R13" s="185"/>
      <c r="S13" s="185"/>
      <c r="U13" s="179"/>
      <c r="V13" s="179"/>
      <c r="W13" s="180"/>
      <c r="X13" s="182"/>
      <c r="Y13" s="182"/>
      <c r="Z13" s="182"/>
      <c r="AA13" s="182"/>
      <c r="AB13" s="182"/>
    </row>
    <row r="14" spans="2:28" x14ac:dyDescent="0.25">
      <c r="M14" s="184"/>
      <c r="N14" s="185"/>
      <c r="O14" s="185"/>
      <c r="P14" s="186"/>
      <c r="Q14" s="185"/>
      <c r="R14" s="185"/>
      <c r="S14" s="185"/>
      <c r="U14" s="179"/>
      <c r="V14" s="179"/>
      <c r="W14" s="180"/>
      <c r="X14" s="182"/>
      <c r="Y14" s="182"/>
      <c r="Z14" s="182"/>
      <c r="AA14" s="182"/>
      <c r="AB14" s="182"/>
    </row>
    <row r="15" spans="2:28" x14ac:dyDescent="0.25">
      <c r="N15" s="182"/>
      <c r="S15" s="166"/>
      <c r="U15" s="179"/>
      <c r="V15" s="179"/>
      <c r="W15" s="180"/>
      <c r="X15" s="181"/>
      <c r="Y15" s="181"/>
      <c r="Z15" s="181"/>
      <c r="AA15" s="181"/>
      <c r="AB15" s="181"/>
    </row>
    <row r="16" spans="2:28" x14ac:dyDescent="0.25">
      <c r="N16" s="166"/>
      <c r="O16" s="166"/>
      <c r="P16" s="182"/>
      <c r="Q16" s="166"/>
      <c r="R16" s="166"/>
      <c r="S16" s="166"/>
      <c r="U16" s="179"/>
      <c r="V16" s="179"/>
      <c r="W16" s="180"/>
      <c r="X16" s="182"/>
      <c r="Y16" s="182"/>
      <c r="Z16" s="182"/>
      <c r="AA16" s="182"/>
      <c r="AB16" s="182"/>
    </row>
    <row r="17" spans="12:28" ht="14.25" customHeight="1" x14ac:dyDescent="0.25">
      <c r="N17" s="166"/>
      <c r="O17" s="166"/>
      <c r="P17" s="166"/>
      <c r="Q17" s="166"/>
      <c r="R17" s="166"/>
      <c r="S17" s="166"/>
      <c r="U17" s="179"/>
      <c r="V17" s="179"/>
      <c r="W17" s="180"/>
      <c r="X17" s="181"/>
      <c r="Y17" s="181"/>
      <c r="Z17" s="181"/>
      <c r="AA17" s="181"/>
      <c r="AB17" s="181"/>
    </row>
    <row r="18" spans="12:28" x14ac:dyDescent="0.25">
      <c r="N18" s="166"/>
      <c r="O18" s="166"/>
      <c r="P18" s="166"/>
      <c r="Q18" s="166"/>
      <c r="R18" s="166"/>
      <c r="S18" s="166"/>
      <c r="U18" s="179"/>
      <c r="V18" s="179"/>
      <c r="W18" s="180"/>
      <c r="X18" s="182"/>
      <c r="Y18" s="182"/>
      <c r="Z18" s="182"/>
      <c r="AA18" s="182"/>
      <c r="AB18" s="182"/>
    </row>
    <row r="19" spans="12:28" ht="15" customHeight="1" x14ac:dyDescent="0.25">
      <c r="N19" s="166"/>
      <c r="O19" s="166"/>
      <c r="P19" s="166"/>
      <c r="Q19" s="166"/>
      <c r="R19" s="166"/>
      <c r="S19" s="166"/>
      <c r="U19" s="179"/>
      <c r="V19" s="179"/>
      <c r="W19" s="180"/>
      <c r="X19" s="181"/>
      <c r="Y19" s="181"/>
      <c r="Z19" s="181"/>
      <c r="AA19" s="181"/>
      <c r="AB19" s="181"/>
    </row>
    <row r="20" spans="12:28" x14ac:dyDescent="0.25">
      <c r="N20" s="166"/>
      <c r="O20" s="166"/>
      <c r="P20" s="166"/>
      <c r="Q20" s="166"/>
      <c r="R20" s="166"/>
      <c r="S20" s="166"/>
      <c r="U20" s="179"/>
      <c r="V20" s="179"/>
      <c r="W20" s="180"/>
      <c r="X20" s="182"/>
      <c r="Y20" s="182"/>
      <c r="Z20" s="182"/>
      <c r="AA20" s="182"/>
      <c r="AB20" s="182"/>
    </row>
    <row r="21" spans="12:28" x14ac:dyDescent="0.25">
      <c r="N21" s="166"/>
      <c r="O21" s="166"/>
      <c r="P21" s="166"/>
      <c r="Q21" s="166"/>
      <c r="R21" s="166"/>
      <c r="S21" s="166"/>
      <c r="U21" s="179"/>
      <c r="V21" s="179"/>
      <c r="W21" s="180"/>
      <c r="X21" s="181"/>
      <c r="Y21" s="181"/>
      <c r="Z21" s="181"/>
      <c r="AA21" s="181"/>
      <c r="AB21" s="181"/>
    </row>
    <row r="22" spans="12:28" x14ac:dyDescent="0.25">
      <c r="U22" s="179"/>
      <c r="V22" s="179"/>
      <c r="W22" s="180"/>
      <c r="X22" s="182"/>
      <c r="Y22" s="182"/>
      <c r="Z22" s="182"/>
      <c r="AA22" s="182"/>
      <c r="AB22" s="182"/>
    </row>
    <row r="26" spans="12:28" ht="12.75" customHeight="1" x14ac:dyDescent="0.25"/>
    <row r="27" spans="12:28" ht="12.75" customHeight="1" x14ac:dyDescent="0.25"/>
    <row r="28" spans="12:28" ht="12.75" customHeight="1" x14ac:dyDescent="0.25">
      <c r="L28" s="167"/>
      <c r="M28" s="167"/>
      <c r="N28" s="167"/>
      <c r="O28" s="167"/>
      <c r="P28" s="167"/>
      <c r="Q28" s="167"/>
      <c r="R28" s="167"/>
      <c r="S28" s="167"/>
    </row>
    <row r="29" spans="12:28" ht="12.75" customHeight="1" x14ac:dyDescent="0.25">
      <c r="L29" s="167"/>
      <c r="M29" s="167"/>
      <c r="N29" s="167"/>
      <c r="O29" s="167"/>
      <c r="P29" s="167"/>
      <c r="Q29" s="167"/>
      <c r="R29" s="167"/>
      <c r="S29" s="167"/>
    </row>
    <row r="30" spans="12:28" ht="12.75" customHeight="1" x14ac:dyDescent="0.25">
      <c r="L30" s="167"/>
      <c r="M30" s="167"/>
      <c r="N30" s="167"/>
      <c r="O30" s="167"/>
      <c r="P30" s="167"/>
      <c r="Q30" s="167"/>
      <c r="R30" s="167"/>
      <c r="S30" s="167"/>
    </row>
    <row r="31" spans="12:28" ht="12.75" customHeight="1" x14ac:dyDescent="0.25">
      <c r="L31" s="167"/>
      <c r="M31" s="167"/>
      <c r="N31" s="167"/>
      <c r="O31" s="167"/>
      <c r="P31" s="167"/>
      <c r="Q31" s="167"/>
      <c r="R31" s="167"/>
      <c r="S31" s="167"/>
    </row>
    <row r="32" spans="12:28" ht="12.75" customHeight="1" x14ac:dyDescent="0.25">
      <c r="L32" s="167"/>
      <c r="M32" s="167"/>
      <c r="N32" s="167"/>
      <c r="O32" s="167"/>
      <c r="P32" s="167"/>
      <c r="Q32" s="167"/>
      <c r="R32" s="167"/>
      <c r="S32" s="167"/>
    </row>
    <row r="33" spans="2:19" ht="12.75" customHeight="1" x14ac:dyDescent="0.25">
      <c r="L33" s="167"/>
      <c r="M33" s="167"/>
      <c r="N33" s="167"/>
      <c r="O33" s="167"/>
      <c r="P33" s="167"/>
      <c r="Q33" s="167"/>
      <c r="R33" s="167"/>
      <c r="S33" s="167"/>
    </row>
    <row r="34" spans="2:19" ht="12.75" customHeight="1" x14ac:dyDescent="0.25">
      <c r="L34" s="167"/>
      <c r="M34" s="167"/>
      <c r="N34" s="167"/>
      <c r="O34" s="167"/>
      <c r="P34" s="167"/>
      <c r="Q34" s="167"/>
      <c r="R34" s="167"/>
      <c r="S34" s="167"/>
    </row>
    <row r="35" spans="2:19" ht="14.25" customHeight="1" x14ac:dyDescent="0.25">
      <c r="B35" s="187"/>
      <c r="L35" s="167"/>
      <c r="M35" s="167"/>
      <c r="N35" s="167"/>
      <c r="O35" s="167"/>
      <c r="P35" s="167"/>
      <c r="Q35" s="167"/>
      <c r="R35" s="167"/>
      <c r="S35" s="167"/>
    </row>
    <row r="37" spans="2:19" ht="14.25" customHeight="1" x14ac:dyDescent="0.25">
      <c r="B37" s="187" t="s">
        <v>110</v>
      </c>
      <c r="L37" s="167"/>
      <c r="M37" s="167"/>
      <c r="N37" s="167"/>
      <c r="O37" s="167"/>
      <c r="P37" s="167"/>
      <c r="Q37" s="167"/>
      <c r="R37" s="167"/>
      <c r="S37" s="167"/>
    </row>
    <row r="38" spans="2:19" ht="14.25" customHeight="1" x14ac:dyDescent="0.25">
      <c r="B38" s="187" t="s">
        <v>209</v>
      </c>
      <c r="L38" s="167"/>
      <c r="M38" s="167"/>
      <c r="N38" s="167"/>
      <c r="O38" s="167"/>
      <c r="P38" s="167"/>
      <c r="Q38" s="167"/>
      <c r="R38" s="167"/>
      <c r="S38" s="167"/>
    </row>
    <row r="39" spans="2:19" ht="12.75" customHeight="1" x14ac:dyDescent="0.25">
      <c r="B39" s="187" t="s">
        <v>67</v>
      </c>
      <c r="L39" s="167"/>
      <c r="M39" s="167"/>
      <c r="N39" s="167"/>
      <c r="O39" s="167"/>
      <c r="P39" s="167"/>
      <c r="Q39" s="167"/>
      <c r="R39" s="167"/>
      <c r="S39" s="167"/>
    </row>
    <row r="40" spans="2:19" ht="12.75" customHeight="1" x14ac:dyDescent="0.25">
      <c r="L40" s="167"/>
      <c r="M40" s="167"/>
      <c r="N40" s="167"/>
      <c r="O40" s="167"/>
      <c r="P40" s="167"/>
      <c r="Q40" s="167"/>
      <c r="R40" s="167"/>
      <c r="S40" s="167"/>
    </row>
    <row r="41" spans="2:19" ht="12.75" customHeight="1" x14ac:dyDescent="0.25">
      <c r="L41" s="167"/>
      <c r="M41" s="167"/>
      <c r="N41" s="167"/>
      <c r="O41" s="167"/>
      <c r="P41" s="167"/>
      <c r="Q41" s="167"/>
      <c r="R41" s="167"/>
      <c r="S41" s="167"/>
    </row>
    <row r="42" spans="2:19" ht="12.75" customHeight="1" x14ac:dyDescent="0.25">
      <c r="L42" s="167"/>
      <c r="M42" s="167"/>
      <c r="N42" s="167"/>
      <c r="O42" s="167"/>
      <c r="P42" s="167"/>
      <c r="Q42" s="167"/>
      <c r="R42" s="167"/>
      <c r="S42" s="167"/>
    </row>
    <row r="43" spans="2:19" ht="12.75" customHeight="1" x14ac:dyDescent="0.25">
      <c r="L43" s="167"/>
      <c r="M43" s="167"/>
      <c r="N43" s="167"/>
      <c r="O43" s="167"/>
      <c r="P43" s="167"/>
      <c r="Q43" s="167"/>
      <c r="R43" s="167"/>
      <c r="S43" s="167"/>
    </row>
    <row r="44" spans="2:19" ht="12.75" customHeight="1" x14ac:dyDescent="0.25">
      <c r="L44" s="167"/>
      <c r="M44" s="167"/>
      <c r="N44" s="167"/>
      <c r="O44" s="167"/>
      <c r="P44" s="167"/>
      <c r="Q44" s="167"/>
      <c r="R44" s="167"/>
      <c r="S44" s="167"/>
    </row>
    <row r="45" spans="2:19" ht="12.75" customHeight="1" x14ac:dyDescent="0.25">
      <c r="L45" s="167"/>
      <c r="M45" s="167"/>
      <c r="N45" s="167"/>
      <c r="O45" s="167"/>
      <c r="P45" s="167"/>
      <c r="Q45" s="167"/>
      <c r="R45" s="167"/>
      <c r="S45" s="167"/>
    </row>
    <row r="46" spans="2:19" ht="14.25" customHeight="1" x14ac:dyDescent="0.25">
      <c r="L46" s="167"/>
      <c r="M46" s="167"/>
      <c r="N46" s="167"/>
      <c r="O46" s="167"/>
      <c r="P46" s="167"/>
      <c r="Q46" s="167"/>
      <c r="R46" s="167"/>
      <c r="S46" s="167"/>
    </row>
    <row r="47" spans="2:19" x14ac:dyDescent="0.25">
      <c r="L47" s="167"/>
      <c r="M47" s="167"/>
      <c r="N47" s="167"/>
      <c r="O47" s="167"/>
      <c r="P47" s="167"/>
      <c r="Q47" s="167"/>
      <c r="R47" s="167"/>
      <c r="S47" s="167"/>
    </row>
    <row r="48" spans="2:19" x14ac:dyDescent="0.25">
      <c r="L48" s="167"/>
      <c r="M48" s="167"/>
      <c r="N48" s="167"/>
      <c r="O48" s="167"/>
      <c r="P48" s="167"/>
      <c r="Q48" s="167"/>
      <c r="R48" s="167"/>
      <c r="S48" s="167"/>
    </row>
    <row r="49" spans="12:19" x14ac:dyDescent="0.25">
      <c r="L49" s="167"/>
      <c r="M49" s="167"/>
      <c r="N49" s="167"/>
      <c r="O49" s="167"/>
      <c r="P49" s="167"/>
      <c r="Q49" s="167"/>
      <c r="R49" s="167"/>
      <c r="S49" s="167"/>
    </row>
    <row r="50" spans="12:19" x14ac:dyDescent="0.25">
      <c r="L50" s="167"/>
      <c r="M50" s="167"/>
      <c r="N50" s="167"/>
      <c r="O50" s="167"/>
      <c r="P50" s="167"/>
      <c r="Q50" s="167"/>
      <c r="R50" s="167"/>
      <c r="S50" s="167"/>
    </row>
    <row r="51" spans="12:19" x14ac:dyDescent="0.25">
      <c r="L51" s="167"/>
      <c r="M51" s="167"/>
      <c r="N51" s="167"/>
      <c r="O51" s="167"/>
      <c r="P51" s="167"/>
      <c r="Q51" s="167"/>
      <c r="R51" s="167"/>
      <c r="S51" s="167"/>
    </row>
    <row r="52" spans="12:19" x14ac:dyDescent="0.25">
      <c r="L52" s="167"/>
      <c r="M52" s="167"/>
      <c r="N52" s="167"/>
      <c r="O52" s="167"/>
      <c r="P52" s="167"/>
      <c r="Q52" s="167"/>
      <c r="R52" s="167"/>
      <c r="S52" s="167"/>
    </row>
    <row r="53" spans="12:19" x14ac:dyDescent="0.25">
      <c r="L53" s="167"/>
      <c r="M53" s="167"/>
      <c r="N53" s="167"/>
      <c r="O53" s="167"/>
      <c r="P53" s="167"/>
      <c r="Q53" s="167"/>
      <c r="R53" s="167"/>
      <c r="S53" s="167"/>
    </row>
    <row r="54" spans="12:19" x14ac:dyDescent="0.25">
      <c r="L54" s="167"/>
      <c r="M54" s="167"/>
      <c r="N54" s="167"/>
      <c r="O54" s="167"/>
      <c r="P54" s="167"/>
      <c r="Q54" s="167"/>
      <c r="R54" s="167"/>
      <c r="S54" s="167"/>
    </row>
    <row r="55" spans="12:19" x14ac:dyDescent="0.25">
      <c r="L55" s="167"/>
      <c r="M55" s="167"/>
      <c r="N55" s="167"/>
      <c r="O55" s="167"/>
      <c r="P55" s="167"/>
      <c r="Q55" s="167"/>
      <c r="R55" s="167"/>
      <c r="S55" s="167"/>
    </row>
    <row r="56" spans="12:19" x14ac:dyDescent="0.25">
      <c r="L56" s="167"/>
      <c r="M56" s="167"/>
      <c r="N56" s="167"/>
      <c r="O56" s="167"/>
      <c r="P56" s="167"/>
      <c r="Q56" s="167"/>
      <c r="R56" s="167"/>
      <c r="S56" s="167"/>
    </row>
    <row r="57" spans="12:19" x14ac:dyDescent="0.25">
      <c r="L57" s="167"/>
      <c r="M57" s="167"/>
      <c r="N57" s="167"/>
      <c r="O57" s="167"/>
      <c r="P57" s="167"/>
      <c r="Q57" s="167"/>
      <c r="R57" s="167"/>
      <c r="S57" s="167"/>
    </row>
    <row r="58" spans="12:19" x14ac:dyDescent="0.25">
      <c r="L58" s="167"/>
      <c r="M58" s="167"/>
      <c r="N58" s="167"/>
      <c r="O58" s="167"/>
      <c r="P58" s="167"/>
      <c r="Q58" s="167"/>
      <c r="R58" s="167"/>
      <c r="S58" s="167"/>
    </row>
    <row r="59" spans="12:19" x14ac:dyDescent="0.25">
      <c r="L59" s="167"/>
      <c r="M59" s="167"/>
      <c r="N59" s="167"/>
      <c r="O59" s="167"/>
      <c r="P59" s="167"/>
      <c r="Q59" s="167"/>
      <c r="R59" s="167"/>
      <c r="S59" s="167"/>
    </row>
    <row r="60" spans="12:19" x14ac:dyDescent="0.25">
      <c r="L60" s="167"/>
      <c r="M60" s="167"/>
      <c r="N60" s="167"/>
      <c r="O60" s="167"/>
      <c r="P60" s="167"/>
      <c r="Q60" s="167"/>
      <c r="R60" s="167"/>
      <c r="S60" s="16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W40"/>
  <sheetViews>
    <sheetView workbookViewId="0"/>
  </sheetViews>
  <sheetFormatPr defaultColWidth="10.33203125" defaultRowHeight="13.8" x14ac:dyDescent="0.25"/>
  <cols>
    <col min="1" max="1" width="5.88671875" style="165" customWidth="1"/>
    <col min="2" max="12" width="10.33203125" style="165"/>
    <col min="13" max="13" width="23.109375" style="165" customWidth="1"/>
    <col min="14" max="14" width="15.6640625" style="165" bestFit="1" customWidth="1"/>
    <col min="15" max="15" width="13.88671875" style="165" bestFit="1" customWidth="1"/>
    <col min="16" max="16" width="14.109375" style="165" bestFit="1" customWidth="1"/>
    <col min="17" max="17" width="19.109375" style="165" bestFit="1" customWidth="1"/>
    <col min="18" max="22" width="10.33203125" style="165"/>
    <col min="23" max="23" width="11.6640625" style="165" customWidth="1"/>
    <col min="24" max="16384" width="10.33203125" style="165"/>
  </cols>
  <sheetData>
    <row r="2" spans="2:23" ht="18.75" customHeight="1" x14ac:dyDescent="0.3">
      <c r="B2" s="173" t="s">
        <v>202</v>
      </c>
    </row>
    <row r="3" spans="2:23" x14ac:dyDescent="0.25">
      <c r="M3" s="120" t="s">
        <v>251</v>
      </c>
      <c r="N3" s="191"/>
      <c r="O3" s="191"/>
      <c r="P3" s="191"/>
      <c r="Q3" s="191"/>
      <c r="R3" s="188"/>
      <c r="S3" s="611"/>
      <c r="T3" s="611"/>
      <c r="U3" s="611"/>
      <c r="V3" s="611"/>
      <c r="W3" s="611"/>
    </row>
    <row r="4" spans="2:23" x14ac:dyDescent="0.25">
      <c r="M4" s="501"/>
      <c r="N4" s="506" t="s">
        <v>1</v>
      </c>
      <c r="O4" s="506" t="s">
        <v>2</v>
      </c>
      <c r="P4" s="506" t="s">
        <v>4</v>
      </c>
      <c r="Q4" s="506" t="s">
        <v>5</v>
      </c>
      <c r="R4" s="188"/>
      <c r="S4" s="189"/>
      <c r="T4" s="189"/>
      <c r="U4" s="189"/>
      <c r="V4" s="189"/>
      <c r="W4" s="612"/>
    </row>
    <row r="5" spans="2:23" x14ac:dyDescent="0.25">
      <c r="L5" s="499"/>
      <c r="M5" s="509"/>
      <c r="N5" s="510"/>
      <c r="O5" s="510"/>
      <c r="P5" s="510"/>
      <c r="Q5" s="497" t="s">
        <v>249</v>
      </c>
      <c r="R5" s="190"/>
      <c r="S5" s="191"/>
      <c r="T5" s="191"/>
      <c r="U5" s="191"/>
      <c r="V5" s="191"/>
      <c r="W5" s="191"/>
    </row>
    <row r="6" spans="2:23" x14ac:dyDescent="0.25">
      <c r="L6" s="613" t="s">
        <v>281</v>
      </c>
      <c r="M6" s="502" t="s">
        <v>162</v>
      </c>
      <c r="N6" s="503">
        <v>7.9249620290838987</v>
      </c>
      <c r="O6" s="503">
        <v>16.376158579124343</v>
      </c>
      <c r="P6" s="503">
        <v>11.583389111073542</v>
      </c>
      <c r="Q6" s="503">
        <v>11.956155972377724</v>
      </c>
      <c r="R6" s="192"/>
      <c r="S6" s="191"/>
      <c r="T6" s="191"/>
      <c r="U6" s="191"/>
      <c r="V6" s="191"/>
      <c r="W6" s="191"/>
    </row>
    <row r="7" spans="2:23" x14ac:dyDescent="0.25">
      <c r="L7" s="614"/>
      <c r="M7" s="502" t="s">
        <v>163</v>
      </c>
      <c r="N7" s="503">
        <v>18.877046199184672</v>
      </c>
      <c r="O7" s="503">
        <v>19.242292312507335</v>
      </c>
      <c r="P7" s="503">
        <v>15.471534296759815</v>
      </c>
      <c r="Q7" s="503">
        <v>17.313500139433607</v>
      </c>
      <c r="R7" s="192"/>
      <c r="S7" s="191"/>
      <c r="T7" s="191"/>
      <c r="U7" s="191"/>
      <c r="V7" s="191"/>
      <c r="W7" s="191"/>
    </row>
    <row r="8" spans="2:23" x14ac:dyDescent="0.25">
      <c r="L8" s="614"/>
      <c r="M8" s="502" t="s">
        <v>164</v>
      </c>
      <c r="N8" s="503">
        <v>29.293515638907859</v>
      </c>
      <c r="O8" s="503">
        <v>16.588072995074558</v>
      </c>
      <c r="P8" s="503">
        <v>17.666636495077707</v>
      </c>
      <c r="Q8" s="503">
        <v>17.472174731918756</v>
      </c>
      <c r="R8" s="192"/>
      <c r="S8" s="191"/>
      <c r="T8" s="191"/>
      <c r="U8" s="191"/>
      <c r="V8" s="191"/>
      <c r="W8" s="191"/>
    </row>
    <row r="9" spans="2:23" x14ac:dyDescent="0.25">
      <c r="L9" s="614"/>
      <c r="M9" s="502" t="s">
        <v>165</v>
      </c>
      <c r="N9" s="503">
        <v>25.199080904937432</v>
      </c>
      <c r="O9" s="503">
        <v>6.6739271832692513</v>
      </c>
      <c r="P9" s="503">
        <v>0.29917512463645257</v>
      </c>
      <c r="Q9" s="503">
        <v>0.63503741821519843</v>
      </c>
      <c r="R9" s="192"/>
      <c r="S9" s="191"/>
      <c r="T9" s="191"/>
      <c r="U9" s="191"/>
      <c r="V9" s="191"/>
      <c r="W9" s="191"/>
    </row>
    <row r="10" spans="2:23" x14ac:dyDescent="0.25">
      <c r="L10" s="614"/>
      <c r="M10" s="502" t="s">
        <v>41</v>
      </c>
      <c r="N10" s="503">
        <v>10.546512161366287</v>
      </c>
      <c r="O10" s="503">
        <v>3.7178128753743911</v>
      </c>
      <c r="P10" s="503">
        <v>9.9436426476998712</v>
      </c>
      <c r="Q10" s="503">
        <v>10.754441744301651</v>
      </c>
      <c r="R10" s="192"/>
      <c r="S10" s="191"/>
      <c r="T10" s="191"/>
      <c r="U10" s="191"/>
      <c r="V10" s="191"/>
      <c r="W10" s="191"/>
    </row>
    <row r="11" spans="2:23" x14ac:dyDescent="0.25">
      <c r="L11" s="572" t="s">
        <v>242</v>
      </c>
      <c r="M11" s="502"/>
      <c r="N11" s="503"/>
      <c r="O11" s="503"/>
      <c r="P11" s="503"/>
      <c r="Q11" s="503"/>
      <c r="R11" s="192"/>
      <c r="S11" s="191"/>
      <c r="T11" s="191"/>
      <c r="U11" s="191"/>
      <c r="V11" s="191"/>
      <c r="W11" s="191"/>
    </row>
    <row r="12" spans="2:23" x14ac:dyDescent="0.25">
      <c r="L12" s="613" t="s">
        <v>282</v>
      </c>
      <c r="M12" s="502" t="s">
        <v>109</v>
      </c>
      <c r="N12" s="503">
        <v>1.5559926755927445</v>
      </c>
      <c r="O12" s="503">
        <v>11.292988290504585</v>
      </c>
      <c r="P12" s="503">
        <v>1.3809456887578291</v>
      </c>
      <c r="Q12" s="503">
        <v>3.9463947725536999</v>
      </c>
      <c r="W12" s="166"/>
    </row>
    <row r="13" spans="2:23" x14ac:dyDescent="0.25">
      <c r="L13" s="615"/>
      <c r="M13" s="502" t="s">
        <v>166</v>
      </c>
      <c r="N13" s="503">
        <v>5.9869121047411156</v>
      </c>
      <c r="O13" s="503">
        <v>21.756983821418391</v>
      </c>
      <c r="P13" s="503">
        <v>35.349946763025237</v>
      </c>
      <c r="Q13" s="503">
        <v>34.274008644035732</v>
      </c>
    </row>
    <row r="14" spans="2:23" x14ac:dyDescent="0.25">
      <c r="L14" s="616"/>
      <c r="M14" s="507" t="s">
        <v>167</v>
      </c>
      <c r="N14" s="508">
        <v>0.61597828618601425</v>
      </c>
      <c r="O14" s="508">
        <v>4.3517639427271559</v>
      </c>
      <c r="P14" s="508">
        <v>8.3047298729696823</v>
      </c>
      <c r="Q14" s="508">
        <v>3.6482865771635673</v>
      </c>
    </row>
    <row r="15" spans="2:23" ht="12.75" customHeight="1" x14ac:dyDescent="0.25">
      <c r="M15" s="504"/>
      <c r="N15" s="505"/>
      <c r="O15" s="505"/>
      <c r="P15" s="505"/>
      <c r="Q15" s="505"/>
    </row>
    <row r="16" spans="2:23" ht="14.25" customHeight="1" x14ac:dyDescent="0.25">
      <c r="N16" s="166"/>
      <c r="O16" s="166"/>
      <c r="P16" s="166"/>
      <c r="Q16" s="166"/>
      <c r="R16" s="167"/>
      <c r="S16" s="167"/>
      <c r="T16" s="167"/>
      <c r="U16" s="167"/>
      <c r="V16" s="167"/>
      <c r="W16" s="167"/>
    </row>
    <row r="17" spans="2:23" ht="14.25" customHeight="1" x14ac:dyDescent="0.25">
      <c r="N17" s="166"/>
      <c r="O17" s="166"/>
      <c r="P17" s="166"/>
      <c r="Q17" s="166"/>
      <c r="R17" s="167"/>
      <c r="S17" s="167"/>
      <c r="T17" s="167"/>
      <c r="U17" s="167"/>
      <c r="V17" s="167"/>
      <c r="W17" s="167"/>
    </row>
    <row r="18" spans="2:23" ht="14.25" customHeight="1" x14ac:dyDescent="0.25">
      <c r="R18" s="167"/>
      <c r="S18" s="167"/>
      <c r="T18" s="167"/>
      <c r="U18" s="167"/>
      <c r="V18" s="167"/>
      <c r="W18" s="167"/>
    </row>
    <row r="19" spans="2:23" ht="14.25" customHeight="1" x14ac:dyDescent="0.25">
      <c r="R19" s="167"/>
      <c r="S19" s="167"/>
      <c r="T19" s="167"/>
      <c r="U19" s="167"/>
      <c r="V19" s="167"/>
      <c r="W19" s="167"/>
    </row>
    <row r="20" spans="2:23" ht="14.25" customHeight="1" x14ac:dyDescent="0.25">
      <c r="R20" s="167"/>
      <c r="S20" s="167"/>
      <c r="T20" s="167"/>
      <c r="U20" s="167"/>
      <c r="V20" s="167"/>
      <c r="W20" s="167"/>
    </row>
    <row r="21" spans="2:23" ht="14.25" customHeight="1" x14ac:dyDescent="0.25">
      <c r="R21" s="167"/>
      <c r="S21" s="167"/>
      <c r="T21" s="167"/>
      <c r="U21" s="167"/>
      <c r="V21" s="167"/>
      <c r="W21" s="167"/>
    </row>
    <row r="22" spans="2:23" ht="14.25" customHeight="1" x14ac:dyDescent="0.25">
      <c r="R22" s="167"/>
      <c r="S22" s="167"/>
      <c r="T22" s="167"/>
      <c r="U22" s="167"/>
      <c r="V22" s="167"/>
      <c r="W22" s="167"/>
    </row>
    <row r="23" spans="2:23" ht="14.25" customHeight="1" x14ac:dyDescent="0.25">
      <c r="R23" s="167"/>
      <c r="S23" s="167"/>
      <c r="T23" s="167"/>
      <c r="U23" s="167"/>
      <c r="V23" s="167"/>
      <c r="W23" s="167"/>
    </row>
    <row r="24" spans="2:23" ht="14.25" customHeight="1" x14ac:dyDescent="0.25">
      <c r="R24" s="167"/>
      <c r="S24" s="167"/>
      <c r="T24" s="167"/>
      <c r="U24" s="167"/>
      <c r="V24" s="167"/>
      <c r="W24" s="167"/>
    </row>
    <row r="25" spans="2:23" ht="14.25" customHeight="1" x14ac:dyDescent="0.25">
      <c r="R25" s="167"/>
      <c r="S25" s="167"/>
      <c r="T25" s="167"/>
      <c r="U25" s="167"/>
      <c r="V25" s="167"/>
      <c r="W25" s="167"/>
    </row>
    <row r="26" spans="2:23" ht="14.25" customHeight="1" x14ac:dyDescent="0.25">
      <c r="R26" s="167"/>
      <c r="S26" s="167"/>
      <c r="T26" s="167"/>
      <c r="U26" s="167"/>
      <c r="V26" s="167"/>
      <c r="W26" s="167"/>
    </row>
    <row r="27" spans="2:23" x14ac:dyDescent="0.25">
      <c r="R27" s="167"/>
      <c r="S27" s="167"/>
      <c r="T27" s="167"/>
      <c r="U27" s="167"/>
      <c r="V27" s="167"/>
      <c r="W27" s="167"/>
    </row>
    <row r="30" spans="2:23" x14ac:dyDescent="0.25">
      <c r="B30" s="187"/>
    </row>
    <row r="35" spans="2:2" x14ac:dyDescent="0.25">
      <c r="B35" s="187"/>
    </row>
    <row r="36" spans="2:2" ht="15" customHeight="1" x14ac:dyDescent="0.25"/>
    <row r="37" spans="2:2" x14ac:dyDescent="0.25">
      <c r="B37" s="187" t="s">
        <v>110</v>
      </c>
    </row>
    <row r="38" spans="2:2" x14ac:dyDescent="0.25">
      <c r="B38" s="193" t="s">
        <v>209</v>
      </c>
    </row>
    <row r="39" spans="2:2" x14ac:dyDescent="0.25">
      <c r="B39" s="187" t="s">
        <v>67</v>
      </c>
    </row>
    <row r="40" spans="2:2" ht="14.25" customHeight="1" x14ac:dyDescent="0.25"/>
  </sheetData>
  <mergeCells count="4">
    <mergeCell ref="S3:V3"/>
    <mergeCell ref="W3:W4"/>
    <mergeCell ref="L6:L10"/>
    <mergeCell ref="L12:L1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W40"/>
  <sheetViews>
    <sheetView workbookViewId="0"/>
  </sheetViews>
  <sheetFormatPr defaultColWidth="10.33203125" defaultRowHeight="13.8" x14ac:dyDescent="0.25"/>
  <cols>
    <col min="1" max="1" width="5.88671875" style="165" customWidth="1"/>
    <col min="2" max="12" width="10.33203125" style="165"/>
    <col min="13" max="13" width="25.6640625" style="165" customWidth="1"/>
    <col min="14" max="14" width="15.6640625" style="165" bestFit="1" customWidth="1"/>
    <col min="15" max="15" width="13.88671875" style="165" bestFit="1" customWidth="1"/>
    <col min="16" max="16" width="14.109375" style="165" bestFit="1" customWidth="1"/>
    <col min="17" max="17" width="19.109375" style="165" bestFit="1" customWidth="1"/>
    <col min="18" max="22" width="10.33203125" style="165"/>
    <col min="23" max="23" width="11.6640625" style="165" customWidth="1"/>
    <col min="24" max="16384" width="10.33203125" style="165"/>
  </cols>
  <sheetData>
    <row r="2" spans="2:23" ht="18.75" customHeight="1" x14ac:dyDescent="0.3">
      <c r="B2" s="173" t="s">
        <v>203</v>
      </c>
      <c r="M2" s="120" t="s">
        <v>252</v>
      </c>
    </row>
    <row r="3" spans="2:23" x14ac:dyDescent="0.25">
      <c r="M3" s="120"/>
      <c r="N3" s="506" t="s">
        <v>1</v>
      </c>
      <c r="O3" s="506" t="s">
        <v>2</v>
      </c>
      <c r="P3" s="506" t="s">
        <v>4</v>
      </c>
      <c r="Q3" s="506" t="s">
        <v>5</v>
      </c>
      <c r="R3" s="188"/>
      <c r="S3" s="611"/>
      <c r="T3" s="612"/>
      <c r="U3" s="612"/>
      <c r="V3" s="612"/>
      <c r="W3" s="611"/>
    </row>
    <row r="4" spans="2:23" x14ac:dyDescent="0.25">
      <c r="M4" s="509"/>
      <c r="N4" s="499"/>
      <c r="O4" s="499"/>
      <c r="P4" s="499"/>
      <c r="Q4" s="497" t="s">
        <v>249</v>
      </c>
      <c r="R4" s="188"/>
      <c r="S4" s="189"/>
      <c r="T4" s="189"/>
      <c r="U4" s="189"/>
      <c r="V4" s="189"/>
      <c r="W4" s="612"/>
    </row>
    <row r="5" spans="2:23" x14ac:dyDescent="0.25">
      <c r="M5" s="501" t="s">
        <v>170</v>
      </c>
      <c r="N5" s="503">
        <v>3.4869813953523088</v>
      </c>
      <c r="O5" s="503">
        <v>14.757994436372348</v>
      </c>
      <c r="P5" s="503">
        <v>22.44998463630931</v>
      </c>
      <c r="Q5" s="503">
        <v>23.142969028787704</v>
      </c>
      <c r="R5" s="190"/>
      <c r="S5" s="191"/>
      <c r="T5" s="191"/>
      <c r="U5" s="191"/>
      <c r="V5" s="191"/>
      <c r="W5" s="191"/>
    </row>
    <row r="6" spans="2:23" x14ac:dyDescent="0.25">
      <c r="M6" s="502" t="s">
        <v>171</v>
      </c>
      <c r="N6" s="503">
        <v>15.269658390171392</v>
      </c>
      <c r="O6" s="503">
        <v>32.15840602592278</v>
      </c>
      <c r="P6" s="503">
        <v>33.50183768796709</v>
      </c>
      <c r="Q6" s="503">
        <v>33.942080383260119</v>
      </c>
      <c r="R6" s="192"/>
      <c r="S6" s="191"/>
      <c r="T6" s="191"/>
      <c r="U6" s="191"/>
      <c r="V6" s="191"/>
      <c r="W6" s="191"/>
    </row>
    <row r="7" spans="2:23" x14ac:dyDescent="0.25">
      <c r="M7" s="502" t="s">
        <v>172</v>
      </c>
      <c r="N7" s="503">
        <v>28.810277156345897</v>
      </c>
      <c r="O7" s="503">
        <v>30.879051420718255</v>
      </c>
      <c r="P7" s="503">
        <v>34.418061507166236</v>
      </c>
      <c r="Q7" s="503">
        <v>31.609004444075207</v>
      </c>
      <c r="R7" s="192"/>
      <c r="S7" s="191"/>
      <c r="T7" s="191"/>
      <c r="U7" s="191"/>
      <c r="V7" s="191"/>
      <c r="W7" s="191"/>
    </row>
    <row r="8" spans="2:23" x14ac:dyDescent="0.25">
      <c r="M8" s="502" t="s">
        <v>173</v>
      </c>
      <c r="N8" s="503">
        <v>19.466013006034085</v>
      </c>
      <c r="O8" s="503">
        <v>11.780985926574802</v>
      </c>
      <c r="P8" s="503">
        <v>7.5211816464636208</v>
      </c>
      <c r="Q8" s="503">
        <v>7.8697342624386106</v>
      </c>
      <c r="R8" s="192"/>
      <c r="S8" s="191"/>
      <c r="T8" s="191"/>
      <c r="U8" s="191"/>
      <c r="V8" s="191"/>
      <c r="W8" s="191"/>
    </row>
    <row r="9" spans="2:23" x14ac:dyDescent="0.25">
      <c r="M9" s="507" t="s">
        <v>174</v>
      </c>
      <c r="N9" s="508">
        <v>32.967070052096368</v>
      </c>
      <c r="O9" s="508">
        <v>10.423562190411747</v>
      </c>
      <c r="P9" s="508">
        <v>2.1089345220939428</v>
      </c>
      <c r="Q9" s="508">
        <v>3.4362118814382061</v>
      </c>
      <c r="R9" s="192"/>
      <c r="S9" s="191"/>
      <c r="T9" s="191"/>
      <c r="U9" s="191"/>
      <c r="V9" s="191"/>
      <c r="W9" s="191"/>
    </row>
    <row r="10" spans="2:23" x14ac:dyDescent="0.25">
      <c r="L10" s="167"/>
      <c r="M10" s="167"/>
      <c r="N10" s="167"/>
      <c r="O10" s="167"/>
      <c r="P10" s="167"/>
      <c r="Q10" s="167"/>
      <c r="R10" s="167"/>
      <c r="S10" s="191"/>
      <c r="T10" s="191"/>
      <c r="U10" s="191"/>
      <c r="V10" s="191"/>
      <c r="W10" s="191"/>
    </row>
    <row r="11" spans="2:23" x14ac:dyDescent="0.25">
      <c r="L11" s="167"/>
      <c r="M11" s="167"/>
      <c r="N11" s="167"/>
      <c r="O11" s="167"/>
      <c r="P11" s="167"/>
      <c r="Q11" s="167"/>
      <c r="R11" s="167"/>
      <c r="W11" s="166"/>
    </row>
    <row r="12" spans="2:23" x14ac:dyDescent="0.25">
      <c r="L12" s="167"/>
      <c r="M12" s="167"/>
      <c r="N12" s="167"/>
      <c r="O12" s="167"/>
      <c r="P12" s="167"/>
      <c r="Q12" s="167"/>
      <c r="R12" s="167"/>
    </row>
    <row r="13" spans="2:23" ht="12.75" customHeight="1" x14ac:dyDescent="0.25">
      <c r="L13" s="167"/>
      <c r="M13" s="167"/>
      <c r="N13" s="167"/>
      <c r="O13" s="167"/>
      <c r="P13" s="167"/>
      <c r="Q13" s="167"/>
      <c r="R13" s="167"/>
    </row>
    <row r="14" spans="2:23" ht="12.75" customHeight="1" x14ac:dyDescent="0.25">
      <c r="L14" s="167"/>
      <c r="M14" s="167"/>
      <c r="N14" s="167"/>
      <c r="O14" s="167"/>
      <c r="P14" s="167"/>
      <c r="Q14" s="167"/>
      <c r="R14" s="167"/>
    </row>
    <row r="15" spans="2:23" ht="12.75" customHeight="1" x14ac:dyDescent="0.25">
      <c r="L15" s="167"/>
      <c r="M15" s="167"/>
      <c r="N15" s="167"/>
      <c r="O15" s="167"/>
      <c r="P15" s="167"/>
      <c r="Q15" s="167"/>
      <c r="R15" s="167"/>
      <c r="S15" s="167"/>
      <c r="T15" s="167"/>
      <c r="U15" s="167"/>
      <c r="V15" s="167"/>
      <c r="W15" s="167"/>
    </row>
    <row r="16" spans="2:23" ht="14.25" customHeight="1" x14ac:dyDescent="0.25">
      <c r="N16" s="166"/>
      <c r="O16" s="166"/>
      <c r="P16" s="166"/>
      <c r="Q16" s="166"/>
      <c r="R16" s="167"/>
      <c r="S16" s="167"/>
      <c r="T16" s="167"/>
      <c r="U16" s="167"/>
      <c r="V16" s="167"/>
      <c r="W16" s="167"/>
    </row>
    <row r="17" spans="2:23" ht="14.25" customHeight="1" x14ac:dyDescent="0.25">
      <c r="R17" s="167"/>
      <c r="S17" s="167"/>
      <c r="T17" s="167"/>
      <c r="U17" s="167"/>
      <c r="V17" s="167"/>
      <c r="W17" s="167"/>
    </row>
    <row r="18" spans="2:23" ht="14.25" customHeight="1" x14ac:dyDescent="0.25">
      <c r="R18" s="167"/>
      <c r="S18" s="167"/>
      <c r="T18" s="167"/>
      <c r="U18" s="167"/>
      <c r="V18" s="167"/>
      <c r="W18" s="167"/>
    </row>
    <row r="19" spans="2:23" ht="14.25" customHeight="1" x14ac:dyDescent="0.25">
      <c r="R19" s="167"/>
      <c r="S19" s="167"/>
      <c r="T19" s="167"/>
      <c r="U19" s="167"/>
      <c r="V19" s="167"/>
      <c r="W19" s="167"/>
    </row>
    <row r="20" spans="2:23" ht="14.25" customHeight="1" x14ac:dyDescent="0.25">
      <c r="R20" s="167"/>
      <c r="S20" s="167"/>
      <c r="T20" s="167"/>
      <c r="U20" s="167"/>
      <c r="V20" s="167"/>
      <c r="W20" s="167"/>
    </row>
    <row r="21" spans="2:23" ht="14.25" customHeight="1" x14ac:dyDescent="0.25">
      <c r="R21" s="167"/>
      <c r="S21" s="167"/>
      <c r="T21" s="167"/>
      <c r="U21" s="167"/>
      <c r="V21" s="167"/>
      <c r="W21" s="167"/>
    </row>
    <row r="22" spans="2:23" ht="14.25" customHeight="1" x14ac:dyDescent="0.25">
      <c r="R22" s="167"/>
      <c r="S22" s="167"/>
      <c r="T22" s="167"/>
      <c r="U22" s="167"/>
      <c r="V22" s="167"/>
      <c r="W22" s="167"/>
    </row>
    <row r="23" spans="2:23" ht="14.25" customHeight="1" x14ac:dyDescent="0.25">
      <c r="R23" s="167"/>
      <c r="S23" s="167"/>
      <c r="T23" s="167"/>
      <c r="U23" s="167"/>
      <c r="V23" s="167"/>
      <c r="W23" s="167"/>
    </row>
    <row r="24" spans="2:23" ht="14.25" customHeight="1" x14ac:dyDescent="0.25">
      <c r="R24" s="167"/>
      <c r="S24" s="167"/>
      <c r="T24" s="167"/>
      <c r="U24" s="167"/>
      <c r="V24" s="167"/>
      <c r="W24" s="167"/>
    </row>
    <row r="25" spans="2:23" ht="14.25" customHeight="1" x14ac:dyDescent="0.25">
      <c r="R25" s="167"/>
      <c r="S25" s="167"/>
      <c r="T25" s="167"/>
      <c r="U25" s="167"/>
      <c r="V25" s="167"/>
      <c r="W25" s="167"/>
    </row>
    <row r="26" spans="2:23" ht="14.25" customHeight="1" x14ac:dyDescent="0.25">
      <c r="R26" s="167"/>
      <c r="S26" s="167"/>
      <c r="T26" s="167"/>
      <c r="U26" s="167"/>
      <c r="V26" s="167"/>
      <c r="W26" s="167"/>
    </row>
    <row r="27" spans="2:23" x14ac:dyDescent="0.25">
      <c r="B27" s="187"/>
      <c r="R27" s="167"/>
      <c r="S27" s="167"/>
      <c r="T27" s="167"/>
      <c r="U27" s="167"/>
      <c r="V27" s="167"/>
      <c r="W27" s="167"/>
    </row>
    <row r="28" spans="2:23" x14ac:dyDescent="0.25">
      <c r="B28" s="193"/>
    </row>
    <row r="29" spans="2:23" x14ac:dyDescent="0.25">
      <c r="B29" s="187"/>
    </row>
    <row r="35" spans="2:2" x14ac:dyDescent="0.25">
      <c r="B35" s="187" t="s">
        <v>110</v>
      </c>
    </row>
    <row r="36" spans="2:2" ht="15" customHeight="1" x14ac:dyDescent="0.25">
      <c r="B36" s="193" t="s">
        <v>209</v>
      </c>
    </row>
    <row r="37" spans="2:2" x14ac:dyDescent="0.25">
      <c r="B37" s="187" t="s">
        <v>67</v>
      </c>
    </row>
    <row r="40" spans="2:2" ht="14.25" customHeight="1" x14ac:dyDescent="0.25"/>
  </sheetData>
  <mergeCells count="2">
    <mergeCell ref="S3:V3"/>
    <mergeCell ref="W3:W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U27"/>
  <sheetViews>
    <sheetView workbookViewId="0">
      <selection activeCell="B22" sqref="B22:B23"/>
    </sheetView>
  </sheetViews>
  <sheetFormatPr defaultColWidth="9.109375" defaultRowHeight="13.8" x14ac:dyDescent="0.25"/>
  <cols>
    <col min="1" max="1" width="4.5546875" style="160" customWidth="1"/>
    <col min="2" max="2" width="14.33203125" style="160" customWidth="1"/>
    <col min="3" max="6" width="9.109375" style="160"/>
    <col min="7" max="7" width="10" style="160" customWidth="1"/>
    <col min="8" max="8" width="9.109375" style="160"/>
    <col min="9" max="9" width="7" style="160" customWidth="1"/>
    <col min="10" max="10" width="13.44140625" style="160" customWidth="1"/>
    <col min="11" max="13" width="9.109375" style="160"/>
    <col min="14" max="14" width="10" style="160" customWidth="1"/>
    <col min="15" max="15" width="35.109375" style="160" bestFit="1" customWidth="1"/>
    <col min="16" max="16" width="15.6640625" style="160" bestFit="1" customWidth="1"/>
    <col min="17" max="17" width="13.88671875" style="160" bestFit="1" customWidth="1"/>
    <col min="18" max="18" width="14.109375" style="160" bestFit="1" customWidth="1"/>
    <col min="19" max="19" width="19.109375" style="160" bestFit="1" customWidth="1"/>
    <col min="20" max="25" width="9.109375" style="160"/>
    <col min="26" max="26" width="11.6640625" style="160" customWidth="1"/>
    <col min="27" max="16384" width="9.109375" style="160"/>
  </cols>
  <sheetData>
    <row r="1" spans="2:21" x14ac:dyDescent="0.25">
      <c r="B1" s="194"/>
    </row>
    <row r="2" spans="2:21" ht="15.6" x14ac:dyDescent="0.3">
      <c r="B2" s="195" t="s">
        <v>297</v>
      </c>
    </row>
    <row r="4" spans="2:21" x14ac:dyDescent="0.25">
      <c r="O4" s="120" t="s">
        <v>326</v>
      </c>
      <c r="P4" s="191"/>
      <c r="Q4" s="191"/>
      <c r="R4" s="191"/>
      <c r="S4" s="191"/>
    </row>
    <row r="5" spans="2:21" x14ac:dyDescent="0.25">
      <c r="O5" s="512"/>
      <c r="P5" s="513" t="s">
        <v>1</v>
      </c>
      <c r="Q5" s="513" t="s">
        <v>2</v>
      </c>
      <c r="R5" s="513" t="s">
        <v>4</v>
      </c>
      <c r="S5" s="513" t="s">
        <v>5</v>
      </c>
    </row>
    <row r="6" spans="2:21" x14ac:dyDescent="0.25">
      <c r="T6" s="197"/>
    </row>
    <row r="7" spans="2:21" x14ac:dyDescent="0.25">
      <c r="O7" s="502">
        <v>2006</v>
      </c>
      <c r="P7" s="503">
        <v>34.423000000000002</v>
      </c>
      <c r="Q7" s="503">
        <v>46.695</v>
      </c>
      <c r="R7" s="503">
        <v>32.183999999999997</v>
      </c>
      <c r="S7" s="503">
        <v>25.042999999999999</v>
      </c>
      <c r="T7" s="198"/>
      <c r="U7" s="199"/>
    </row>
    <row r="8" spans="2:21" x14ac:dyDescent="0.25">
      <c r="O8" s="502">
        <v>2007</v>
      </c>
      <c r="P8" s="503">
        <v>34.085999999999999</v>
      </c>
      <c r="Q8" s="503">
        <v>45.441000000000003</v>
      </c>
      <c r="R8" s="503">
        <v>32.771000000000001</v>
      </c>
      <c r="S8" s="503">
        <v>25.78</v>
      </c>
      <c r="T8" s="200"/>
      <c r="U8" s="199"/>
    </row>
    <row r="9" spans="2:21" x14ac:dyDescent="0.25">
      <c r="O9" s="502">
        <v>2008</v>
      </c>
      <c r="P9" s="503">
        <v>32.262</v>
      </c>
      <c r="Q9" s="503">
        <v>43.966999999999999</v>
      </c>
      <c r="R9" s="503">
        <v>31.481000000000002</v>
      </c>
      <c r="S9" s="503">
        <v>22.771999999999998</v>
      </c>
      <c r="T9" s="200"/>
      <c r="U9" s="199"/>
    </row>
    <row r="10" spans="2:21" x14ac:dyDescent="0.25">
      <c r="O10" s="502">
        <v>2009</v>
      </c>
      <c r="P10" s="503">
        <v>29.251000000000001</v>
      </c>
      <c r="Q10" s="503">
        <v>40.834000000000003</v>
      </c>
      <c r="R10" s="503">
        <v>27.097999999999999</v>
      </c>
      <c r="S10" s="503">
        <v>19.702000000000002</v>
      </c>
      <c r="T10" s="200"/>
    </row>
    <row r="11" spans="2:21" ht="14.25" customHeight="1" x14ac:dyDescent="0.25">
      <c r="O11" s="502">
        <v>2010</v>
      </c>
      <c r="P11" s="503">
        <v>25.571000000000002</v>
      </c>
      <c r="Q11" s="503">
        <v>37.200000000000003</v>
      </c>
      <c r="R11" s="503">
        <v>21.657</v>
      </c>
      <c r="S11" s="503">
        <v>18.254000000000001</v>
      </c>
      <c r="T11" s="200"/>
      <c r="U11" s="196"/>
    </row>
    <row r="12" spans="2:21" ht="14.25" customHeight="1" x14ac:dyDescent="0.25">
      <c r="O12" s="502">
        <v>2011</v>
      </c>
      <c r="P12" s="503">
        <v>22.294</v>
      </c>
      <c r="Q12" s="503">
        <v>35.021000000000001</v>
      </c>
      <c r="R12" s="503">
        <v>17.736999999999998</v>
      </c>
      <c r="S12" s="503">
        <v>15.878</v>
      </c>
      <c r="T12" s="200"/>
      <c r="U12" s="200"/>
    </row>
    <row r="13" spans="2:21" ht="14.25" customHeight="1" x14ac:dyDescent="0.25">
      <c r="O13" s="502">
        <v>2012</v>
      </c>
      <c r="P13" s="503">
        <v>20.305</v>
      </c>
      <c r="Q13" s="503">
        <v>33.139000000000003</v>
      </c>
      <c r="R13" s="503">
        <v>16.268000000000001</v>
      </c>
      <c r="S13" s="503">
        <v>14.307</v>
      </c>
      <c r="T13" s="200"/>
      <c r="U13" s="200"/>
    </row>
    <row r="14" spans="2:21" ht="14.25" customHeight="1" x14ac:dyDescent="0.25">
      <c r="O14" s="502">
        <v>2013</v>
      </c>
      <c r="P14" s="503">
        <v>19.391999999999999</v>
      </c>
      <c r="Q14" s="503">
        <v>29.823</v>
      </c>
      <c r="R14" s="503">
        <v>15.705</v>
      </c>
      <c r="S14" s="503">
        <v>13.974</v>
      </c>
      <c r="T14" s="200"/>
      <c r="U14" s="196"/>
    </row>
    <row r="15" spans="2:21" ht="14.25" customHeight="1" x14ac:dyDescent="0.25">
      <c r="O15" s="507">
        <v>2014</v>
      </c>
      <c r="P15" s="508">
        <v>18.622781844897624</v>
      </c>
      <c r="Q15" s="508">
        <v>28.646978033986748</v>
      </c>
      <c r="R15" s="508">
        <v>16.448140993423422</v>
      </c>
      <c r="S15" s="508">
        <v>12.803013800112376</v>
      </c>
      <c r="T15" s="200"/>
      <c r="U15" s="196"/>
    </row>
    <row r="16" spans="2:21" ht="14.25" customHeight="1" x14ac:dyDescent="0.25">
      <c r="U16" s="196"/>
    </row>
    <row r="20" spans="2:20" x14ac:dyDescent="0.25">
      <c r="B20" s="202" t="s">
        <v>110</v>
      </c>
      <c r="P20" s="201"/>
      <c r="Q20" s="201"/>
      <c r="R20" s="201"/>
      <c r="S20" s="201"/>
      <c r="T20" s="201"/>
    </row>
    <row r="21" spans="2:20" x14ac:dyDescent="0.25">
      <c r="B21" s="202" t="s">
        <v>175</v>
      </c>
      <c r="P21" s="201"/>
      <c r="Q21" s="201"/>
      <c r="R21" s="201"/>
      <c r="S21" s="201"/>
      <c r="T21" s="201"/>
    </row>
    <row r="22" spans="2:20" x14ac:dyDescent="0.25">
      <c r="B22" s="204" t="s">
        <v>320</v>
      </c>
      <c r="P22" s="201"/>
      <c r="Q22" s="201"/>
      <c r="R22" s="201"/>
      <c r="S22" s="201"/>
      <c r="T22" s="201"/>
    </row>
    <row r="23" spans="2:20" x14ac:dyDescent="0.25">
      <c r="B23" s="204" t="s">
        <v>321</v>
      </c>
      <c r="P23" s="201"/>
      <c r="Q23" s="201"/>
      <c r="R23" s="201"/>
      <c r="S23" s="201"/>
      <c r="T23" s="201"/>
    </row>
    <row r="24" spans="2:20" x14ac:dyDescent="0.25">
      <c r="B24" s="204" t="s">
        <v>292</v>
      </c>
      <c r="D24" s="203"/>
    </row>
    <row r="25" spans="2:20" x14ac:dyDescent="0.25">
      <c r="B25" s="202" t="s">
        <v>7</v>
      </c>
      <c r="D25" s="203"/>
    </row>
    <row r="26" spans="2:20" x14ac:dyDescent="0.25">
      <c r="B26" s="204" t="s">
        <v>176</v>
      </c>
      <c r="I26" s="194"/>
    </row>
    <row r="27" spans="2:20" x14ac:dyDescent="0.25">
      <c r="B27" s="204" t="s">
        <v>8</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W56"/>
  <sheetViews>
    <sheetView workbookViewId="0"/>
  </sheetViews>
  <sheetFormatPr defaultColWidth="9.109375" defaultRowHeight="13.2" x14ac:dyDescent="0.25"/>
  <cols>
    <col min="1" max="1" width="9.109375" style="1"/>
    <col min="2" max="2" width="20.5546875" style="1" customWidth="1"/>
    <col min="3" max="12" width="8.109375" style="1" customWidth="1"/>
    <col min="13" max="20" width="9.109375" style="1"/>
    <col min="21" max="21" width="10.44140625" style="1" bestFit="1" customWidth="1"/>
    <col min="22" max="16384" width="9.109375" style="1"/>
  </cols>
  <sheetData>
    <row r="1" spans="2:23" x14ac:dyDescent="0.25">
      <c r="R1" s="53"/>
    </row>
    <row r="2" spans="2:23" ht="18.75" customHeight="1" x14ac:dyDescent="0.3">
      <c r="B2" s="67" t="s">
        <v>187</v>
      </c>
      <c r="G2" s="88"/>
      <c r="R2" s="53"/>
    </row>
    <row r="3" spans="2:23" x14ac:dyDescent="0.25">
      <c r="R3" s="53"/>
    </row>
    <row r="4" spans="2:23" x14ac:dyDescent="0.25">
      <c r="R4" s="53"/>
      <c r="W4" s="1" t="s">
        <v>23</v>
      </c>
    </row>
    <row r="5" spans="2:23" x14ac:dyDescent="0.25">
      <c r="R5" s="53"/>
      <c r="S5" s="35" t="s">
        <v>23</v>
      </c>
      <c r="T5" s="35"/>
    </row>
    <row r="6" spans="2:23" x14ac:dyDescent="0.25">
      <c r="R6" s="53"/>
    </row>
    <row r="11" spans="2:23" x14ac:dyDescent="0.25">
      <c r="M11" s="117"/>
    </row>
    <row r="27" spans="2:12" ht="14.25" customHeight="1" x14ac:dyDescent="0.25">
      <c r="B27" s="22" t="s">
        <v>110</v>
      </c>
      <c r="C27" s="22"/>
      <c r="D27" s="22"/>
      <c r="E27" s="22"/>
      <c r="F27" s="22"/>
      <c r="G27" s="22"/>
      <c r="H27" s="22"/>
      <c r="I27" s="22"/>
      <c r="J27" s="22"/>
      <c r="K27" s="22"/>
      <c r="L27" s="41"/>
    </row>
    <row r="28" spans="2:12" ht="14.25" customHeight="1" x14ac:dyDescent="0.25">
      <c r="B28" s="22" t="s">
        <v>210</v>
      </c>
      <c r="C28" s="22"/>
      <c r="D28" s="22"/>
      <c r="E28" s="22"/>
      <c r="F28" s="22"/>
      <c r="G28" s="22"/>
      <c r="H28" s="22"/>
      <c r="I28" s="22"/>
      <c r="J28" s="22"/>
      <c r="K28" s="22"/>
      <c r="L28" s="41"/>
    </row>
    <row r="29" spans="2:12" ht="14.25" customHeight="1" x14ac:dyDescent="0.25">
      <c r="B29" s="22" t="s">
        <v>7</v>
      </c>
    </row>
    <row r="30" spans="2:12" ht="14.25" customHeight="1" x14ac:dyDescent="0.25">
      <c r="B30" s="26" t="s">
        <v>245</v>
      </c>
    </row>
    <row r="31" spans="2:12" ht="14.25" customHeight="1" x14ac:dyDescent="0.25">
      <c r="B31" s="26" t="s">
        <v>8</v>
      </c>
    </row>
    <row r="38" spans="2:21" ht="13.8" x14ac:dyDescent="0.25">
      <c r="B38" s="120" t="s">
        <v>253</v>
      </c>
      <c r="C38" s="191"/>
    </row>
    <row r="39" spans="2:21" x14ac:dyDescent="0.25">
      <c r="B39" s="501"/>
      <c r="C39" s="506" t="s">
        <v>100</v>
      </c>
      <c r="D39" s="506"/>
      <c r="E39" s="506"/>
      <c r="F39" s="506"/>
      <c r="G39" s="506"/>
      <c r="H39" s="506" t="s">
        <v>101</v>
      </c>
      <c r="I39" s="506"/>
      <c r="J39" s="506" t="s">
        <v>102</v>
      </c>
      <c r="K39" s="506" t="s">
        <v>103</v>
      </c>
      <c r="L39" s="506" t="s">
        <v>104</v>
      </c>
      <c r="M39" s="506" t="s">
        <v>105</v>
      </c>
      <c r="N39" s="506" t="s">
        <v>106</v>
      </c>
      <c r="O39" s="506" t="s">
        <v>107</v>
      </c>
      <c r="P39" s="506">
        <v>2009</v>
      </c>
      <c r="Q39" s="506">
        <v>2010</v>
      </c>
      <c r="R39" s="506">
        <v>2011</v>
      </c>
      <c r="S39" s="506">
        <v>2012</v>
      </c>
      <c r="T39" s="506">
        <v>2013</v>
      </c>
      <c r="U39" s="506">
        <v>2014</v>
      </c>
    </row>
    <row r="40" spans="2:21" ht="15" customHeight="1" x14ac:dyDescent="0.25">
      <c r="B40" s="509"/>
      <c r="C40" s="510"/>
      <c r="D40" s="510"/>
      <c r="E40" s="510"/>
      <c r="F40" s="510"/>
      <c r="G40" s="510"/>
      <c r="H40" s="510"/>
      <c r="I40" s="510"/>
      <c r="J40" s="510"/>
      <c r="K40" s="510"/>
      <c r="L40" s="510"/>
      <c r="M40" s="510"/>
      <c r="N40" s="510"/>
      <c r="O40" s="510"/>
      <c r="P40" s="510"/>
      <c r="Q40" s="510"/>
      <c r="R40" s="510"/>
      <c r="S40" s="510"/>
      <c r="T40" s="510"/>
      <c r="U40" s="497" t="s">
        <v>249</v>
      </c>
    </row>
    <row r="41" spans="2:21" ht="15" customHeight="1" x14ac:dyDescent="0.25">
      <c r="B41" s="501" t="s">
        <v>188</v>
      </c>
      <c r="C41" s="506">
        <v>4.2</v>
      </c>
      <c r="D41" s="330" t="e">
        <v>#N/A</v>
      </c>
      <c r="E41" s="330" t="e">
        <v>#N/A</v>
      </c>
      <c r="F41" s="330" t="e">
        <v>#N/A</v>
      </c>
      <c r="G41" s="330" t="e">
        <v>#N/A</v>
      </c>
      <c r="H41" s="330">
        <v>2.9</v>
      </c>
      <c r="I41" s="330" t="e">
        <v>#N/A</v>
      </c>
      <c r="J41" s="330">
        <v>3.4</v>
      </c>
      <c r="K41" s="330">
        <v>3.5</v>
      </c>
      <c r="L41" s="330">
        <v>3.5</v>
      </c>
      <c r="M41" s="330">
        <v>3.3</v>
      </c>
      <c r="N41" s="330">
        <v>2.8836347780823584</v>
      </c>
      <c r="O41" s="330">
        <v>2.6279848042649228</v>
      </c>
      <c r="P41" s="330">
        <v>2.9157501928165841</v>
      </c>
      <c r="Q41" s="330">
        <v>2.274577236977569</v>
      </c>
      <c r="R41" s="330">
        <v>1.5778842883097308</v>
      </c>
      <c r="S41" s="330">
        <v>1.3874650468482082</v>
      </c>
      <c r="T41" s="330">
        <v>1.264882472231067</v>
      </c>
      <c r="U41" s="330">
        <v>1.329838909850092</v>
      </c>
    </row>
    <row r="42" spans="2:21" ht="15" customHeight="1" x14ac:dyDescent="0.25">
      <c r="B42" s="502" t="s">
        <v>189</v>
      </c>
      <c r="C42" s="503">
        <v>6.3</v>
      </c>
      <c r="D42" s="330" t="e">
        <v>#N/A</v>
      </c>
      <c r="E42" s="330" t="e">
        <v>#N/A</v>
      </c>
      <c r="F42" s="330" t="e">
        <v>#N/A</v>
      </c>
      <c r="G42" s="330" t="e">
        <v>#N/A</v>
      </c>
      <c r="H42" s="330">
        <v>4.9000000000000004</v>
      </c>
      <c r="I42" s="330" t="e">
        <v>#N/A</v>
      </c>
      <c r="J42" s="330">
        <v>5</v>
      </c>
      <c r="K42" s="330">
        <v>4.8</v>
      </c>
      <c r="L42" s="330">
        <v>4.4000000000000004</v>
      </c>
      <c r="M42" s="330">
        <v>4</v>
      </c>
      <c r="N42" s="330">
        <v>3.7538281962100548</v>
      </c>
      <c r="O42" s="330">
        <v>3.410964631326785</v>
      </c>
      <c r="P42" s="330">
        <v>3.1383097277608192</v>
      </c>
      <c r="Q42" s="330">
        <v>2.3957906152085884</v>
      </c>
      <c r="R42" s="330">
        <v>1.7277647056755374</v>
      </c>
      <c r="S42" s="330">
        <v>1.6519174482770853</v>
      </c>
      <c r="T42" s="330">
        <v>1.7200858647460273</v>
      </c>
      <c r="U42" s="330">
        <v>1.8050271039462575</v>
      </c>
    </row>
    <row r="43" spans="2:21" ht="15" customHeight="1" x14ac:dyDescent="0.25">
      <c r="B43" s="502" t="s">
        <v>190</v>
      </c>
      <c r="C43" s="503">
        <v>5.6</v>
      </c>
      <c r="D43" s="330" t="e">
        <v>#N/A</v>
      </c>
      <c r="E43" s="330" t="e">
        <v>#N/A</v>
      </c>
      <c r="F43" s="330" t="e">
        <v>#N/A</v>
      </c>
      <c r="G43" s="330" t="e">
        <v>#N/A</v>
      </c>
      <c r="H43" s="330">
        <v>4.0999999999999996</v>
      </c>
      <c r="I43" s="330" t="e">
        <v>#N/A</v>
      </c>
      <c r="J43" s="330">
        <v>4.7</v>
      </c>
      <c r="K43" s="330">
        <v>4.4000000000000004</v>
      </c>
      <c r="L43" s="330">
        <v>4.3</v>
      </c>
      <c r="M43" s="330">
        <v>4.3</v>
      </c>
      <c r="N43" s="330">
        <v>3.9726711125682912</v>
      </c>
      <c r="O43" s="330">
        <v>3.8915666692056869</v>
      </c>
      <c r="P43" s="330">
        <v>4.0063313146208746</v>
      </c>
      <c r="Q43" s="330">
        <v>3.5468686327906847</v>
      </c>
      <c r="R43" s="330">
        <v>2.7253721740307473</v>
      </c>
      <c r="S43" s="330">
        <v>2.6607620493571167</v>
      </c>
      <c r="T43" s="330">
        <v>2.6563250079632068</v>
      </c>
      <c r="U43" s="330">
        <v>2.5568792643482872</v>
      </c>
    </row>
    <row r="44" spans="2:21" ht="15" customHeight="1" x14ac:dyDescent="0.25">
      <c r="B44" s="507" t="s">
        <v>191</v>
      </c>
      <c r="C44" s="508">
        <v>12.8</v>
      </c>
      <c r="D44" s="514" t="e">
        <v>#N/A</v>
      </c>
      <c r="E44" s="514" t="e">
        <v>#N/A</v>
      </c>
      <c r="F44" s="514" t="e">
        <v>#N/A</v>
      </c>
      <c r="G44" s="514" t="e">
        <v>#N/A</v>
      </c>
      <c r="H44" s="514">
        <v>9.6</v>
      </c>
      <c r="I44" s="514" t="e">
        <v>#N/A</v>
      </c>
      <c r="J44" s="514">
        <v>10.6</v>
      </c>
      <c r="K44" s="514">
        <v>10.4</v>
      </c>
      <c r="L44" s="514">
        <v>10.1</v>
      </c>
      <c r="M44" s="514">
        <v>9.8000000000000007</v>
      </c>
      <c r="N44" s="514">
        <v>8.6366810544425778</v>
      </c>
      <c r="O44" s="514">
        <v>7.8487196460982736</v>
      </c>
      <c r="P44" s="514">
        <v>8.0559450591183612</v>
      </c>
      <c r="Q44" s="514">
        <v>6.5205547463449589</v>
      </c>
      <c r="R44" s="514">
        <v>4.5561027575641164</v>
      </c>
      <c r="S44" s="514">
        <v>4.2718445148938828</v>
      </c>
      <c r="T44" s="514">
        <v>4.2949617526715098</v>
      </c>
      <c r="U44" s="514">
        <v>4.2645761398412816</v>
      </c>
    </row>
    <row r="45" spans="2:21" ht="15" customHeight="1" x14ac:dyDescent="0.25">
      <c r="B45" s="502"/>
      <c r="C45" s="503"/>
      <c r="D45" s="64"/>
      <c r="E45" s="64"/>
      <c r="F45" s="64"/>
      <c r="G45" s="64"/>
      <c r="H45" s="64"/>
      <c r="I45" s="118"/>
      <c r="J45" s="64"/>
      <c r="K45" s="64"/>
      <c r="L45" s="64"/>
      <c r="M45" s="64"/>
      <c r="N45" s="64"/>
      <c r="O45" s="64"/>
      <c r="P45" s="64"/>
      <c r="Q45" s="64"/>
      <c r="R45" s="64"/>
      <c r="S45" s="64"/>
      <c r="T45" s="64"/>
      <c r="U45" s="64"/>
    </row>
    <row r="46" spans="2:21" ht="15" customHeight="1" x14ac:dyDescent="0.25">
      <c r="B46" s="515"/>
      <c r="C46" s="64"/>
      <c r="D46" s="64"/>
      <c r="E46" s="64"/>
      <c r="F46" s="64"/>
      <c r="G46" s="64"/>
      <c r="H46" s="64"/>
      <c r="I46" s="118"/>
      <c r="J46" s="64"/>
      <c r="K46" s="64"/>
      <c r="L46" s="64"/>
      <c r="M46" s="64"/>
      <c r="N46" s="64"/>
      <c r="O46" s="64"/>
      <c r="P46" s="64"/>
      <c r="Q46" s="64"/>
      <c r="R46" s="64"/>
      <c r="S46" s="64"/>
      <c r="T46" s="64"/>
      <c r="U46" s="64"/>
    </row>
    <row r="47" spans="2:21" ht="15" customHeight="1" x14ac:dyDescent="0.25">
      <c r="C47" s="64"/>
      <c r="D47" s="64"/>
      <c r="E47" s="64"/>
      <c r="F47" s="64"/>
      <c r="G47" s="64"/>
      <c r="H47" s="64"/>
      <c r="I47" s="64"/>
      <c r="J47" s="64"/>
      <c r="K47" s="64"/>
      <c r="L47" s="64"/>
      <c r="M47" s="64"/>
      <c r="N47" s="64"/>
      <c r="O47" s="64"/>
      <c r="P47" s="64"/>
    </row>
    <row r="48" spans="2:21" ht="15" customHeight="1" x14ac:dyDescent="0.25">
      <c r="C48" s="64"/>
      <c r="D48" s="64"/>
      <c r="E48" s="64"/>
      <c r="F48" s="64"/>
      <c r="G48" s="64"/>
      <c r="H48" s="64"/>
      <c r="I48" s="64"/>
      <c r="J48" s="64"/>
      <c r="K48" s="64"/>
      <c r="L48" s="64"/>
      <c r="M48" s="64"/>
      <c r="N48" s="64"/>
      <c r="O48" s="64"/>
      <c r="P48" s="64"/>
    </row>
    <row r="49" spans="2:16" x14ac:dyDescent="0.25">
      <c r="B49" s="617"/>
      <c r="C49" s="610"/>
      <c r="D49" s="610"/>
      <c r="E49" s="610"/>
      <c r="F49" s="64"/>
      <c r="G49" s="64"/>
      <c r="H49" s="64"/>
      <c r="I49" s="64"/>
      <c r="J49" s="64"/>
      <c r="K49" s="64"/>
      <c r="L49" s="64"/>
      <c r="M49" s="64"/>
      <c r="N49" s="64"/>
      <c r="O49" s="64"/>
      <c r="P49" s="64"/>
    </row>
    <row r="55" spans="2:16" x14ac:dyDescent="0.25">
      <c r="B55" s="22" t="s">
        <v>110</v>
      </c>
    </row>
    <row r="56" spans="2:16" x14ac:dyDescent="0.25">
      <c r="B56" s="22" t="s">
        <v>113</v>
      </c>
    </row>
  </sheetData>
  <mergeCells count="1">
    <mergeCell ref="B49:E49"/>
  </mergeCells>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S19"/>
  <sheetViews>
    <sheetView workbookViewId="0"/>
  </sheetViews>
  <sheetFormatPr defaultColWidth="9.109375" defaultRowHeight="13.2" x14ac:dyDescent="0.25"/>
  <cols>
    <col min="1" max="1" width="9.109375" style="1"/>
    <col min="2" max="2" width="18.109375" style="1" customWidth="1"/>
    <col min="3" max="3" width="6.6640625" style="1" customWidth="1"/>
    <col min="4" max="4" width="10.33203125" style="1" customWidth="1"/>
    <col min="5" max="5" width="12.88671875" style="1" customWidth="1"/>
    <col min="6" max="6" width="11.5546875" style="1" customWidth="1"/>
    <col min="7" max="11" width="19" style="1" customWidth="1"/>
    <col min="12" max="12" width="17.6640625" style="1" bestFit="1" customWidth="1"/>
    <col min="13" max="13" width="12.6640625" style="1" customWidth="1"/>
    <col min="14" max="14" width="10.44140625" style="1" customWidth="1"/>
    <col min="15" max="15" width="26" style="1" customWidth="1"/>
    <col min="16" max="16" width="12.5546875" style="1" bestFit="1" customWidth="1"/>
    <col min="17" max="17" width="18.33203125" style="1" bestFit="1" customWidth="1"/>
    <col min="18" max="18" width="21.109375" style="1" bestFit="1" customWidth="1"/>
    <col min="19" max="19" width="20.109375" style="1" bestFit="1" customWidth="1"/>
    <col min="20" max="16384" width="9.109375" style="1"/>
  </cols>
  <sheetData>
    <row r="1" spans="2:19" ht="12.75" customHeight="1" x14ac:dyDescent="0.25">
      <c r="B1" s="7"/>
      <c r="C1" s="64"/>
      <c r="D1" s="64"/>
      <c r="E1" s="64"/>
    </row>
    <row r="2" spans="2:19" ht="15.6" x14ac:dyDescent="0.3">
      <c r="B2" s="609" t="s">
        <v>204</v>
      </c>
      <c r="C2" s="609"/>
      <c r="D2" s="609"/>
      <c r="E2" s="609"/>
      <c r="F2" s="610"/>
      <c r="G2" s="53"/>
      <c r="H2" s="53"/>
      <c r="I2" s="53"/>
      <c r="J2" s="53"/>
      <c r="K2" s="53"/>
    </row>
    <row r="3" spans="2:19" ht="13.8" x14ac:dyDescent="0.25">
      <c r="O3" s="120" t="s">
        <v>254</v>
      </c>
      <c r="P3" s="191"/>
    </row>
    <row r="4" spans="2:19" x14ac:dyDescent="0.25">
      <c r="O4" s="501"/>
      <c r="P4" s="506" t="s">
        <v>90</v>
      </c>
      <c r="Q4" s="506" t="s">
        <v>91</v>
      </c>
      <c r="R4" s="506" t="s">
        <v>92</v>
      </c>
      <c r="S4" s="506" t="s">
        <v>93</v>
      </c>
    </row>
    <row r="5" spans="2:19" x14ac:dyDescent="0.25">
      <c r="O5" s="145"/>
      <c r="P5" s="145"/>
      <c r="Q5" s="145"/>
      <c r="R5" s="145"/>
      <c r="S5" s="497" t="s">
        <v>249</v>
      </c>
    </row>
    <row r="6" spans="2:19" ht="26.4" x14ac:dyDescent="0.25">
      <c r="O6" s="517" t="s">
        <v>255</v>
      </c>
      <c r="P6" s="64">
        <v>1.0993455239180019</v>
      </c>
      <c r="Q6" s="64">
        <v>1.2339014530969661</v>
      </c>
      <c r="R6" s="64">
        <v>1.2750692245394621</v>
      </c>
      <c r="S6" s="64">
        <v>2.827443202198002</v>
      </c>
    </row>
    <row r="7" spans="2:19" ht="26.4" x14ac:dyDescent="0.25">
      <c r="O7" s="515" t="s">
        <v>256</v>
      </c>
      <c r="P7" s="64">
        <v>2.5893511257516222</v>
      </c>
      <c r="Q7" s="64">
        <v>4.0292151648194094</v>
      </c>
      <c r="R7" s="64">
        <v>5.8053316058461784</v>
      </c>
      <c r="S7" s="64">
        <v>8.5154800683301595</v>
      </c>
    </row>
    <row r="8" spans="2:19" ht="26.4" x14ac:dyDescent="0.25">
      <c r="O8" s="515" t="s">
        <v>257</v>
      </c>
      <c r="P8" s="64">
        <v>0.91443734353450745</v>
      </c>
      <c r="Q8" s="64">
        <v>1.4597888147567675</v>
      </c>
      <c r="R8" s="64">
        <v>3.948706710717194</v>
      </c>
      <c r="S8" s="64">
        <v>5.0269638726981318</v>
      </c>
    </row>
    <row r="9" spans="2:19" ht="26.4" x14ac:dyDescent="0.25">
      <c r="O9" s="518" t="s">
        <v>117</v>
      </c>
      <c r="P9" s="146">
        <v>0.62465406480738184</v>
      </c>
      <c r="Q9" s="146">
        <v>1.3096163414487354</v>
      </c>
      <c r="R9" s="146">
        <v>3.2836825389290962</v>
      </c>
      <c r="S9" s="146">
        <v>4.4668762550083745</v>
      </c>
    </row>
    <row r="10" spans="2:19" x14ac:dyDescent="0.25">
      <c r="O10" s="516"/>
      <c r="P10" s="64"/>
      <c r="Q10" s="64"/>
      <c r="R10" s="64"/>
      <c r="S10" s="64"/>
    </row>
    <row r="14" spans="2:19" ht="33.75" customHeight="1" x14ac:dyDescent="0.25"/>
    <row r="15" spans="2:19" ht="14.25" customHeight="1" x14ac:dyDescent="0.25"/>
    <row r="16" spans="2:19" ht="14.25" customHeight="1" x14ac:dyDescent="0.25"/>
    <row r="17" spans="2:2" ht="14.25" customHeight="1" x14ac:dyDescent="0.25">
      <c r="B17" s="22" t="s">
        <v>110</v>
      </c>
    </row>
    <row r="18" spans="2:2" ht="13.5" customHeight="1" x14ac:dyDescent="0.25">
      <c r="B18" s="22" t="s">
        <v>137</v>
      </c>
    </row>
    <row r="19" spans="2:2" ht="13.5" customHeight="1" x14ac:dyDescent="0.25">
      <c r="B19" s="22" t="s">
        <v>67</v>
      </c>
    </row>
  </sheetData>
  <mergeCells count="1">
    <mergeCell ref="B2:F2"/>
  </mergeCell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pageSetUpPr fitToPage="1"/>
  </sheetPr>
  <dimension ref="B2:AO31"/>
  <sheetViews>
    <sheetView workbookViewId="0"/>
  </sheetViews>
  <sheetFormatPr defaultColWidth="9.109375" defaultRowHeight="13.2" x14ac:dyDescent="0.25"/>
  <cols>
    <col min="1" max="1" width="9.109375" style="1"/>
    <col min="2" max="2" width="17.33203125" style="1" customWidth="1"/>
    <col min="3" max="21" width="9.109375" style="1"/>
    <col min="22" max="22" width="19" style="1" customWidth="1"/>
    <col min="23" max="39" width="9.109375" style="1"/>
    <col min="40" max="40" width="9.6640625" style="1" customWidth="1"/>
    <col min="41" max="16384" width="9.109375" style="1"/>
  </cols>
  <sheetData>
    <row r="2" spans="2:41" ht="18.75" customHeight="1" x14ac:dyDescent="0.3">
      <c r="B2" s="84" t="s">
        <v>205</v>
      </c>
      <c r="C2" s="84"/>
      <c r="D2" s="84"/>
      <c r="E2" s="84"/>
      <c r="F2" s="84"/>
      <c r="G2" s="120"/>
      <c r="H2" s="120"/>
      <c r="I2" s="120"/>
      <c r="J2" s="120"/>
      <c r="K2" s="120"/>
      <c r="L2" s="120"/>
      <c r="M2" s="120"/>
      <c r="N2" s="120"/>
      <c r="O2" s="120"/>
      <c r="P2" s="120"/>
      <c r="Q2" s="120"/>
      <c r="R2" s="120"/>
      <c r="S2" s="120"/>
      <c r="T2" s="120"/>
      <c r="V2" s="120"/>
      <c r="W2" s="120"/>
      <c r="X2" s="120"/>
      <c r="Y2" s="120"/>
      <c r="Z2" s="120"/>
      <c r="AA2" s="120"/>
      <c r="AB2" s="120"/>
      <c r="AC2" s="120"/>
      <c r="AD2" s="120"/>
      <c r="AE2" s="120"/>
      <c r="AF2" s="121"/>
      <c r="AG2" s="72"/>
      <c r="AH2" s="7"/>
      <c r="AI2" s="7"/>
      <c r="AJ2" s="7"/>
      <c r="AK2" s="7"/>
      <c r="AL2" s="7"/>
      <c r="AM2" s="7"/>
    </row>
    <row r="3" spans="2:41" ht="13.8" x14ac:dyDescent="0.25">
      <c r="V3" s="120" t="s">
        <v>258</v>
      </c>
      <c r="W3" s="7"/>
      <c r="X3" s="7"/>
      <c r="Y3" s="7"/>
      <c r="Z3" s="7"/>
      <c r="AA3" s="7"/>
      <c r="AB3" s="7"/>
      <c r="AC3" s="7"/>
      <c r="AD3" s="7"/>
      <c r="AE3" s="7"/>
      <c r="AF3" s="7"/>
      <c r="AG3" s="520"/>
      <c r="AH3" s="7"/>
      <c r="AI3" s="7"/>
      <c r="AJ3" s="7"/>
      <c r="AK3" s="7"/>
      <c r="AL3" s="7"/>
      <c r="AM3" s="7"/>
    </row>
    <row r="4" spans="2:41" ht="13.8" x14ac:dyDescent="0.25">
      <c r="V4" s="521"/>
      <c r="W4" s="231">
        <v>1996</v>
      </c>
      <c r="X4" s="231"/>
      <c r="Y4" s="231"/>
      <c r="Z4" s="231"/>
      <c r="AA4" s="231"/>
      <c r="AB4" s="231">
        <v>2001</v>
      </c>
      <c r="AC4" s="231"/>
      <c r="AD4" s="231">
        <v>2003</v>
      </c>
      <c r="AE4" s="231">
        <v>2004</v>
      </c>
      <c r="AF4" s="231">
        <v>2005</v>
      </c>
      <c r="AG4" s="231">
        <v>2006</v>
      </c>
      <c r="AH4" s="231">
        <v>2007</v>
      </c>
      <c r="AI4" s="231">
        <v>2008</v>
      </c>
      <c r="AJ4" s="231">
        <v>2009</v>
      </c>
      <c r="AK4" s="231">
        <v>2010</v>
      </c>
      <c r="AL4" s="231">
        <v>2011</v>
      </c>
      <c r="AM4" s="231">
        <v>2012</v>
      </c>
      <c r="AN4" s="231">
        <v>2013</v>
      </c>
      <c r="AO4" s="231">
        <v>2014</v>
      </c>
    </row>
    <row r="5" spans="2:41" x14ac:dyDescent="0.25">
      <c r="U5" s="116"/>
      <c r="V5" s="145"/>
      <c r="AO5" s="511" t="s">
        <v>152</v>
      </c>
    </row>
    <row r="6" spans="2:41" x14ac:dyDescent="0.25">
      <c r="U6" s="116"/>
      <c r="V6" s="7" t="s">
        <v>1</v>
      </c>
      <c r="W6" s="53">
        <v>43.777770529648407</v>
      </c>
      <c r="X6" s="118" t="e">
        <v>#N/A</v>
      </c>
      <c r="Y6" s="118" t="e">
        <v>#N/A</v>
      </c>
      <c r="Z6" s="118" t="e">
        <v>#N/A</v>
      </c>
      <c r="AA6" s="118" t="e">
        <v>#N/A</v>
      </c>
      <c r="AB6" s="14">
        <v>44.958788562942544</v>
      </c>
      <c r="AC6" s="118" t="e">
        <v>#N/A</v>
      </c>
      <c r="AD6" s="53">
        <v>46.739371799874775</v>
      </c>
      <c r="AE6" s="53">
        <v>47.532980329682474</v>
      </c>
      <c r="AF6" s="53">
        <v>48.072549092227462</v>
      </c>
      <c r="AG6" s="53">
        <v>48.920285799859691</v>
      </c>
      <c r="AH6" s="53">
        <v>50.332718745906966</v>
      </c>
      <c r="AI6" s="53">
        <v>51.534173147725305</v>
      </c>
      <c r="AJ6" s="53">
        <v>52.968429819279436</v>
      </c>
      <c r="AK6" s="53">
        <v>54.268452003812747</v>
      </c>
      <c r="AL6" s="53">
        <v>55.572034134091261</v>
      </c>
      <c r="AM6" s="53">
        <v>57.328446080598631</v>
      </c>
      <c r="AN6" s="53">
        <v>58.508145339946971</v>
      </c>
      <c r="AO6" s="53">
        <v>59.680355043058647</v>
      </c>
    </row>
    <row r="7" spans="2:41" x14ac:dyDescent="0.25">
      <c r="U7" s="116"/>
      <c r="V7" s="7" t="s">
        <v>2</v>
      </c>
      <c r="W7" s="53">
        <v>40.363829611766398</v>
      </c>
      <c r="X7" s="118" t="e">
        <v>#N/A</v>
      </c>
      <c r="Y7" s="118" t="e">
        <v>#N/A</v>
      </c>
      <c r="Z7" s="118" t="e">
        <v>#N/A</v>
      </c>
      <c r="AA7" s="118" t="e">
        <v>#N/A</v>
      </c>
      <c r="AB7" s="14">
        <v>42.796114153340284</v>
      </c>
      <c r="AC7" s="118" t="e">
        <v>#N/A</v>
      </c>
      <c r="AD7" s="53">
        <v>44.628166450489495</v>
      </c>
      <c r="AE7" s="53">
        <v>45.971759055109949</v>
      </c>
      <c r="AF7" s="53">
        <v>46.383139589228676</v>
      </c>
      <c r="AG7" s="53">
        <v>47.061004196455585</v>
      </c>
      <c r="AH7" s="53">
        <v>49.063804024520124</v>
      </c>
      <c r="AI7" s="53">
        <v>50.429627410438201</v>
      </c>
      <c r="AJ7" s="53">
        <v>52.072808705618627</v>
      </c>
      <c r="AK7" s="53">
        <v>53.888620172072756</v>
      </c>
      <c r="AL7" s="53">
        <v>55.230803166519628</v>
      </c>
      <c r="AM7" s="53">
        <v>57.224957081201325</v>
      </c>
      <c r="AN7" s="53">
        <v>58.432884334809231</v>
      </c>
      <c r="AO7" s="53">
        <v>59.73374744505</v>
      </c>
    </row>
    <row r="8" spans="2:41" x14ac:dyDescent="0.25">
      <c r="U8" s="116"/>
      <c r="V8" s="7" t="s">
        <v>4</v>
      </c>
      <c r="W8" s="64">
        <v>47.595458526877884</v>
      </c>
      <c r="X8" s="118" t="e">
        <v>#N/A</v>
      </c>
      <c r="Y8" s="118" t="e">
        <v>#N/A</v>
      </c>
      <c r="Z8" s="118" t="e">
        <v>#N/A</v>
      </c>
      <c r="AA8" s="118" t="e">
        <v>#N/A</v>
      </c>
      <c r="AB8" s="53">
        <v>49.6</v>
      </c>
      <c r="AC8" s="118" t="e">
        <v>#N/A</v>
      </c>
      <c r="AD8" s="53">
        <v>51.934067492812389</v>
      </c>
      <c r="AE8" s="53">
        <v>53.513124434967487</v>
      </c>
      <c r="AF8" s="53">
        <v>54.836227120855348</v>
      </c>
      <c r="AG8" s="53">
        <v>55.788017667458405</v>
      </c>
      <c r="AH8" s="53">
        <v>56.708373055336438</v>
      </c>
      <c r="AI8" s="53">
        <v>57.891499767389227</v>
      </c>
      <c r="AJ8" s="53">
        <v>59.367982979221232</v>
      </c>
      <c r="AK8" s="53">
        <v>60.760315349071647</v>
      </c>
      <c r="AL8" s="53">
        <v>62.2513235550297</v>
      </c>
      <c r="AM8" s="53">
        <v>64.135994956738912</v>
      </c>
      <c r="AN8" s="53">
        <v>64.903522753600498</v>
      </c>
      <c r="AO8" s="53">
        <v>65.579255283799512</v>
      </c>
    </row>
    <row r="9" spans="2:41" x14ac:dyDescent="0.25">
      <c r="U9" s="116"/>
      <c r="V9" s="519" t="s">
        <v>5</v>
      </c>
      <c r="W9" s="146">
        <v>52.639436143794789</v>
      </c>
      <c r="X9" s="147" t="e">
        <v>#N/A</v>
      </c>
      <c r="Y9" s="147" t="e">
        <v>#N/A</v>
      </c>
      <c r="Z9" s="147" t="e">
        <v>#N/A</v>
      </c>
      <c r="AA9" s="147" t="e">
        <v>#N/A</v>
      </c>
      <c r="AB9" s="146">
        <v>55.2</v>
      </c>
      <c r="AC9" s="147" t="e">
        <v>#N/A</v>
      </c>
      <c r="AD9" s="146">
        <v>56.309296221332197</v>
      </c>
      <c r="AE9" s="146">
        <v>56.91341735690321</v>
      </c>
      <c r="AF9" s="146">
        <v>58.248826094733367</v>
      </c>
      <c r="AG9" s="146">
        <v>58.904828888726648</v>
      </c>
      <c r="AH9" s="146">
        <v>59.513443591670679</v>
      </c>
      <c r="AI9" s="146">
        <v>60.268677772938098</v>
      </c>
      <c r="AJ9" s="146">
        <v>61.919403159457694</v>
      </c>
      <c r="AK9" s="146">
        <v>63.389310474364841</v>
      </c>
      <c r="AL9" s="146">
        <v>64.221085561310431</v>
      </c>
      <c r="AM9" s="146">
        <v>65.233454549729132</v>
      </c>
      <c r="AN9" s="146">
        <v>66.156022910419466</v>
      </c>
      <c r="AO9" s="146">
        <v>67.057848077553942</v>
      </c>
    </row>
    <row r="11" spans="2:41" x14ac:dyDescent="0.25">
      <c r="U11" s="116"/>
    </row>
    <row r="14" spans="2:41" x14ac:dyDescent="0.25">
      <c r="AD14" s="53"/>
    </row>
    <row r="15" spans="2:41" x14ac:dyDescent="0.25">
      <c r="AD15" s="53"/>
    </row>
    <row r="16" spans="2:41" x14ac:dyDescent="0.25">
      <c r="AM16" s="17"/>
    </row>
    <row r="17" spans="2:39" ht="15.75" customHeight="1" x14ac:dyDescent="0.25">
      <c r="AM17" s="17"/>
    </row>
    <row r="18" spans="2:39" x14ac:dyDescent="0.25">
      <c r="AD18" s="53"/>
      <c r="AM18" s="14"/>
    </row>
    <row r="19" spans="2:39" x14ac:dyDescent="0.25">
      <c r="AD19" s="53"/>
      <c r="AM19" s="14"/>
    </row>
    <row r="20" spans="2:39" x14ac:dyDescent="0.25">
      <c r="AM20" s="17"/>
    </row>
    <row r="21" spans="2:39" x14ac:dyDescent="0.25">
      <c r="AM21" s="17"/>
    </row>
    <row r="22" spans="2:39" x14ac:dyDescent="0.25">
      <c r="AM22" s="17"/>
    </row>
    <row r="23" spans="2:39" x14ac:dyDescent="0.25">
      <c r="AM23" s="17"/>
    </row>
    <row r="24" spans="2:39" x14ac:dyDescent="0.25">
      <c r="AM24" s="17"/>
    </row>
    <row r="25" spans="2:39" ht="14.25" customHeight="1" x14ac:dyDescent="0.25">
      <c r="C25" s="55"/>
      <c r="D25" s="55"/>
      <c r="E25" s="55"/>
      <c r="F25" s="55"/>
      <c r="G25" s="55"/>
      <c r="H25" s="55"/>
      <c r="I25" s="55"/>
      <c r="J25" s="132"/>
      <c r="K25" s="132"/>
      <c r="L25" s="132"/>
      <c r="M25" s="132"/>
      <c r="N25" s="132"/>
      <c r="O25" s="132"/>
      <c r="P25" s="132"/>
      <c r="Q25" s="132"/>
      <c r="R25" s="55"/>
      <c r="S25" s="55"/>
      <c r="T25" s="55"/>
      <c r="AM25" s="17"/>
    </row>
    <row r="26" spans="2:39" ht="14.25" customHeight="1" x14ac:dyDescent="0.25">
      <c r="C26" s="55"/>
      <c r="D26" s="55"/>
      <c r="E26" s="55"/>
      <c r="F26" s="55"/>
      <c r="G26" s="55"/>
      <c r="H26" s="55"/>
      <c r="I26" s="55"/>
      <c r="J26" s="132"/>
      <c r="K26" s="132"/>
      <c r="L26" s="132"/>
      <c r="M26" s="132"/>
      <c r="N26" s="132"/>
      <c r="O26" s="132"/>
      <c r="P26" s="132"/>
      <c r="Q26" s="132"/>
      <c r="R26" s="55"/>
      <c r="S26" s="55"/>
      <c r="T26" s="55"/>
    </row>
    <row r="27" spans="2:39" ht="14.25" customHeight="1" x14ac:dyDescent="0.25">
      <c r="B27" s="122" t="s">
        <v>110</v>
      </c>
      <c r="C27" s="55"/>
      <c r="D27" s="55"/>
      <c r="E27" s="55"/>
      <c r="F27" s="55"/>
      <c r="G27" s="55"/>
      <c r="H27" s="55"/>
      <c r="I27" s="55"/>
      <c r="J27" s="132"/>
      <c r="K27" s="132"/>
      <c r="L27" s="132"/>
      <c r="M27" s="132"/>
      <c r="N27" s="132"/>
      <c r="O27" s="132"/>
      <c r="P27" s="132"/>
      <c r="Q27" s="132"/>
      <c r="R27" s="55"/>
      <c r="S27" s="55"/>
      <c r="T27" s="55"/>
    </row>
    <row r="28" spans="2:39" ht="14.25" customHeight="1" x14ac:dyDescent="0.25">
      <c r="B28" s="123" t="s">
        <v>212</v>
      </c>
      <c r="C28" s="55"/>
      <c r="D28" s="55"/>
      <c r="E28" s="55"/>
      <c r="F28" s="55"/>
      <c r="G28" s="55"/>
      <c r="H28" s="55"/>
      <c r="I28" s="55"/>
      <c r="J28" s="132"/>
      <c r="K28" s="132"/>
      <c r="L28" s="132"/>
      <c r="M28" s="132"/>
      <c r="N28" s="132"/>
      <c r="O28" s="132"/>
      <c r="P28" s="132"/>
      <c r="Q28" s="132"/>
      <c r="R28" s="55"/>
      <c r="S28" s="55"/>
      <c r="T28" s="55"/>
    </row>
    <row r="29" spans="2:39" ht="14.25" customHeight="1" x14ac:dyDescent="0.25">
      <c r="B29" s="55" t="s">
        <v>22</v>
      </c>
      <c r="C29" s="55"/>
      <c r="D29" s="55"/>
      <c r="E29" s="55"/>
      <c r="F29" s="55"/>
      <c r="G29" s="55"/>
      <c r="H29" s="55"/>
      <c r="I29" s="55"/>
      <c r="J29" s="132"/>
      <c r="K29" s="132"/>
      <c r="L29" s="132"/>
      <c r="M29" s="132"/>
      <c r="N29" s="132"/>
      <c r="O29" s="132"/>
      <c r="P29" s="132"/>
      <c r="Q29" s="132"/>
      <c r="R29" s="55"/>
      <c r="S29" s="55"/>
      <c r="T29" s="55"/>
    </row>
    <row r="30" spans="2:39" x14ac:dyDescent="0.25">
      <c r="B30" s="26" t="s">
        <v>87</v>
      </c>
    </row>
    <row r="31" spans="2:39" x14ac:dyDescent="0.25">
      <c r="B31" s="26" t="s">
        <v>8</v>
      </c>
    </row>
  </sheetData>
  <pageMargins left="0.75" right="0.75" top="1" bottom="1" header="0.5"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0A7F61E-929C-4ADC-B852-8176A9EA0FE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List of contents</vt:lpstr>
      <vt:lpstr>Fig 2.1</vt:lpstr>
      <vt:lpstr>Fig2.2</vt:lpstr>
      <vt:lpstr>Fig2.3</vt:lpstr>
      <vt:lpstr>Fig2.4</vt:lpstr>
      <vt:lpstr>Fig 2.5</vt:lpstr>
      <vt:lpstr>Fig 2.6</vt:lpstr>
      <vt:lpstr>Fig 2.7</vt:lpstr>
      <vt:lpstr>Fig 2.8</vt:lpstr>
      <vt:lpstr>Fig 2.9</vt:lpstr>
      <vt:lpstr>Fig 2.10</vt:lpstr>
      <vt:lpstr>Fig 2.11</vt:lpstr>
      <vt:lpstr>Fig 2.12</vt:lpstr>
      <vt:lpstr>Fig 2.13</vt:lpstr>
      <vt:lpstr>Fig 2.14</vt:lpstr>
      <vt:lpstr>AT2.1</vt:lpstr>
      <vt:lpstr>AT2.2</vt:lpstr>
      <vt:lpstr>AT2.3</vt:lpstr>
      <vt:lpstr>AT2.4</vt:lpstr>
      <vt:lpstr>AT2.5</vt:lpstr>
      <vt:lpstr>AT2.6</vt:lpstr>
      <vt:lpstr>AT2.7</vt:lpstr>
      <vt:lpstr>AT2.8</vt:lpstr>
      <vt:lpstr>AT2.9</vt:lpstr>
      <vt:lpstr>AT2.10</vt:lpstr>
      <vt:lpstr>AT2.11</vt:lpstr>
      <vt:lpstr>AT2.12</vt:lpstr>
      <vt:lpstr>AT 2.13</vt:lpstr>
      <vt:lpstr>AT2.14</vt:lpstr>
      <vt:lpstr>'AT 2.13'!Print_Area</vt:lpstr>
      <vt:lpstr>AT2.1!Print_Area</vt:lpstr>
      <vt:lpstr>AT2.10!Print_Area</vt:lpstr>
      <vt:lpstr>AT2.11!Print_Area</vt:lpstr>
      <vt:lpstr>AT2.12!Print_Area</vt:lpstr>
      <vt:lpstr>AT2.14!Print_Area</vt:lpstr>
      <vt:lpstr>AT2.2!Print_Area</vt:lpstr>
      <vt:lpstr>AT2.3!Print_Area</vt:lpstr>
      <vt:lpstr>AT2.4!Print_Area</vt:lpstr>
      <vt:lpstr>AT2.5!Print_Area</vt:lpstr>
      <vt:lpstr>AT2.6!Print_Area</vt:lpstr>
      <vt:lpstr>AT2.7!Print_Area</vt:lpstr>
      <vt:lpstr>AT2.8!Print_Area</vt:lpstr>
      <vt:lpstr>AT2.9!Print_Area</vt:lpstr>
      <vt:lpstr>'Fig 2.1'!Print_Area</vt:lpstr>
      <vt:lpstr>'Fig 2.10'!Print_Area</vt:lpstr>
      <vt:lpstr>'Fig 2.11'!Print_Area</vt:lpstr>
      <vt:lpstr>'Fig 2.12'!Print_Area</vt:lpstr>
      <vt:lpstr>'Fig 2.13'!Print_Area</vt:lpstr>
      <vt:lpstr>'Fig 2.14'!Print_Area</vt:lpstr>
      <vt:lpstr>'Fig 2.5'!Print_Area</vt:lpstr>
      <vt:lpstr>'Fig 2.6'!Print_Area</vt:lpstr>
      <vt:lpstr>'Fig 2.7'!Print_Area</vt:lpstr>
      <vt:lpstr>'Fig 2.8'!Print_Area</vt:lpstr>
      <vt:lpstr>'Fig 2.9'!Print_Area</vt:lpstr>
      <vt:lpstr>Fig2.2!Print_Area</vt:lpstr>
      <vt:lpstr>Fig2.3!Print_Area</vt:lpstr>
      <vt:lpstr>Fig2.4!Print_Area</vt:lpstr>
      <vt:lpstr>'List of contents'!Print_Area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Murphy</dc:creator>
  <cp:lastModifiedBy>John Norman</cp:lastModifiedBy>
  <cp:lastPrinted>2016-02-15T16:15:20Z</cp:lastPrinted>
  <dcterms:created xsi:type="dcterms:W3CDTF">2015-02-18T12:39:44Z</dcterms:created>
  <dcterms:modified xsi:type="dcterms:W3CDTF">2017-03-07T14:42:36Z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bf479c04-49cc-4f26-85c7-f1888f3326d0</vt:lpwstr>
  </property>
  <property fmtid="{D5CDD505-2E9C-101B-9397-08002B2CF9AE}" pid="3" name="bjSaver">
    <vt:lpwstr>5GDN/XZOwijo6FZIlV9cRah0Y6Ygd+nI</vt:lpwstr>
  </property>
  <property fmtid="{D5CDD505-2E9C-101B-9397-08002B2CF9AE}" pid="4" name="bjDocumentSecurityLabel">
    <vt:lpwstr>No Marking</vt:lpwstr>
  </property>
</Properties>
</file>