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505" windowHeight="10410" activeTab="2"/>
  </bookViews>
  <sheets>
    <sheet name="KI Local Authority Dropdown" sheetId="1" r:id="rId1"/>
    <sheet name="KI 2016-17" sheetId="2" r:id="rId2"/>
    <sheet name="KI 2017-18" sheetId="3" r:id="rId3"/>
    <sheet name="KI 2018-19" sheetId="4" r:id="rId4"/>
    <sheet name="KI 2019-20"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xlnm._FilterDatabase" localSheetId="4" hidden="1">'KI 2019-20'!$A$6:$AF$389</definedName>
    <definedName name="_xlnm._FilterDatabase"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LLCTBS">'[5]151120 ASC bill diff regional'!#REF!</definedName>
    <definedName name="asdas"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CONTACT">'[7]CTB Form'!#REF!</definedName>
    <definedName name="CTB">'[7]CTB Form'!#REF!</definedName>
    <definedName name="CTB1__November_2002__Calculation_of_Council_Tax_Base_for_Revenue_Support_Grant_Purposes_for_2003_04">#REF!</definedName>
    <definedName name="CTBs">'[7]CTB Form'!#REF!</definedName>
    <definedName name="CurrentSheet">14</definedName>
    <definedName name="datar">#REF!</definedName>
    <definedName name="detruse">#REF!</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[7]Sheet2!$A$1:$A$332</definedName>
    <definedName name="LAcodes">#REF!</definedName>
    <definedName name="LAlist">#REF!</definedName>
    <definedName name="LastSheet">10</definedName>
    <definedName name="NEG_A">#REF!</definedName>
    <definedName name="NEG_B">#REF!</definedName>
    <definedName name="NEG_C">#REF!</definedName>
    <definedName name="NEG_D">#REF!</definedName>
    <definedName name="NewClass1" hidden="1">#REF!</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OWERS">'[5]151120 ASC bill diff regional'!#REF!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pendingPower">'[10]Summary LA - 15-16'!$B$12:$BO$394</definedName>
    <definedName name="SpendingPowerIncGLA">'[10]Summary LA - 15-16'!$B$12:$BO$394,'[10]Summary LA - 15-16'!$B$10,'[10]Summary LA - 15-16'!$C$10,'[10]Summary LA - 15-16'!$B$10,'[10]Summary LA - 15-16'!$B$10,'[10]Summary LA - 15-16'!$C$10,'[10]Summary LA - 15-16'!$B$10:$BO$10</definedName>
    <definedName name="Table">#REF!</definedName>
    <definedName name="table1">#REF!</definedName>
    <definedName name="Table2">[11]DATA!$A$8:$C$362</definedName>
    <definedName name="trggh" hidden="1">{#N/A,#N/A,FALSE,"TMCOMP96";#N/A,#N/A,FALSE,"MAT96";#N/A,#N/A,FALSE,"FANDA96";#N/A,#N/A,FALSE,"INTRAN96";#N/A,#N/A,FALSE,"NAA9697";#N/A,#N/A,FALSE,"ECWEBB";#N/A,#N/A,FALSE,"MFT96";#N/A,#N/A,FALSE,"CTrecon"}</definedName>
    <definedName name="Ver_1.0d">#REF!</definedName>
    <definedName name="wrn.TMCOMP." hidden="1">{#N/A,#N/A,FALSE,"TMCOMP96";#N/A,#N/A,FALSE,"MAT96";#N/A,#N/A,FALSE,"FANDA96";#N/A,#N/A,FALSE,"INTRAN96";#N/A,#N/A,FALSE,"NAA9697";#N/A,#N/A,FALSE,"ECWEBB";#N/A,#N/A,FALSE,"MFT96";#N/A,#N/A,FALSE,"CTrecon"}</definedName>
    <definedName name="zzz">#REF!</definedName>
  </definedNames>
  <calcPr calcId="145621" iterateCount="1"/>
</workbook>
</file>

<file path=xl/calcChain.xml><?xml version="1.0" encoding="utf-8"?>
<calcChain xmlns="http://schemas.openxmlformats.org/spreadsheetml/2006/main">
  <c r="O77" i="1" l="1"/>
  <c r="O81" i="1"/>
  <c r="O85" i="1"/>
  <c r="O89" i="1"/>
  <c r="O93" i="1"/>
  <c r="O97" i="1"/>
  <c r="O101" i="1"/>
  <c r="O105" i="1"/>
  <c r="O109" i="1"/>
  <c r="O113" i="1"/>
  <c r="O117" i="1"/>
  <c r="O121" i="1"/>
  <c r="O125" i="1"/>
  <c r="O129" i="1"/>
  <c r="O133" i="1"/>
  <c r="O137" i="1"/>
  <c r="O141" i="1"/>
  <c r="O145" i="1"/>
  <c r="O149" i="1"/>
  <c r="O153" i="1"/>
  <c r="O157" i="1"/>
  <c r="O161" i="1"/>
  <c r="O165" i="1"/>
  <c r="O169" i="1"/>
  <c r="O173" i="1"/>
  <c r="O177" i="1"/>
  <c r="O181" i="1"/>
  <c r="O185" i="1"/>
  <c r="O189" i="1"/>
  <c r="O193" i="1"/>
  <c r="O197" i="1"/>
  <c r="O201" i="1"/>
  <c r="O205" i="1"/>
  <c r="O209" i="1"/>
  <c r="O213" i="1"/>
  <c r="O217" i="1"/>
  <c r="O221" i="1"/>
  <c r="O225" i="1"/>
  <c r="O229" i="1"/>
  <c r="O233" i="1"/>
  <c r="O237" i="1"/>
  <c r="O241" i="1"/>
  <c r="O245" i="1"/>
  <c r="O249" i="1"/>
  <c r="O253" i="1"/>
  <c r="O257" i="1"/>
  <c r="O261" i="1"/>
  <c r="O265" i="1"/>
  <c r="O269" i="1"/>
  <c r="O273" i="1"/>
  <c r="O277" i="1"/>
  <c r="O281" i="1"/>
  <c r="O285" i="1"/>
  <c r="O289" i="1"/>
  <c r="O293" i="1"/>
  <c r="O297" i="1"/>
  <c r="O301" i="1"/>
  <c r="O305" i="1"/>
  <c r="O309" i="1"/>
  <c r="O313" i="1"/>
  <c r="O317" i="1"/>
  <c r="O321" i="1"/>
  <c r="O325" i="1"/>
  <c r="O329" i="1"/>
  <c r="O333" i="1"/>
  <c r="O78" i="1"/>
  <c r="O82" i="1"/>
  <c r="O86" i="1"/>
  <c r="O90" i="1"/>
  <c r="O94" i="1"/>
  <c r="O98" i="1"/>
  <c r="O102" i="1"/>
  <c r="O106" i="1"/>
  <c r="O110" i="1"/>
  <c r="O114" i="1"/>
  <c r="O118" i="1"/>
  <c r="O122" i="1"/>
  <c r="O126" i="1"/>
  <c r="O130" i="1"/>
  <c r="O134" i="1"/>
  <c r="O138" i="1"/>
  <c r="O142" i="1"/>
  <c r="O146" i="1"/>
  <c r="O150" i="1"/>
  <c r="O154" i="1"/>
  <c r="O158" i="1"/>
  <c r="O162" i="1"/>
  <c r="O166" i="1"/>
  <c r="O170" i="1"/>
  <c r="O174" i="1"/>
  <c r="O178" i="1"/>
  <c r="O182" i="1"/>
  <c r="O186" i="1"/>
  <c r="O190" i="1"/>
  <c r="O194" i="1"/>
  <c r="O198" i="1"/>
  <c r="O202" i="1"/>
  <c r="O206" i="1"/>
  <c r="O210" i="1"/>
  <c r="O214" i="1"/>
  <c r="O218" i="1"/>
  <c r="O222" i="1"/>
  <c r="O226" i="1"/>
  <c r="O230" i="1"/>
  <c r="O234" i="1"/>
  <c r="O238" i="1"/>
  <c r="O242" i="1"/>
  <c r="O246" i="1"/>
  <c r="O250" i="1"/>
  <c r="O254" i="1"/>
  <c r="O258" i="1"/>
  <c r="O262" i="1"/>
  <c r="O266" i="1"/>
  <c r="O270" i="1"/>
  <c r="O274" i="1"/>
  <c r="O278" i="1"/>
  <c r="O282" i="1"/>
  <c r="O286" i="1"/>
  <c r="O290" i="1"/>
  <c r="O294" i="1"/>
  <c r="O298" i="1"/>
  <c r="O302" i="1"/>
  <c r="O306" i="1"/>
  <c r="O310" i="1"/>
  <c r="O314" i="1"/>
  <c r="O318" i="1"/>
  <c r="O322" i="1"/>
  <c r="O326" i="1"/>
  <c r="O330" i="1"/>
  <c r="O334" i="1"/>
  <c r="O79" i="1"/>
  <c r="O83" i="1"/>
  <c r="O87" i="1"/>
  <c r="O91" i="1"/>
  <c r="O95" i="1"/>
  <c r="O99" i="1"/>
  <c r="O103" i="1"/>
  <c r="O107" i="1"/>
  <c r="O111" i="1"/>
  <c r="O115" i="1"/>
  <c r="O119" i="1"/>
  <c r="O123" i="1"/>
  <c r="O127" i="1"/>
  <c r="O131" i="1"/>
  <c r="O135" i="1"/>
  <c r="O139" i="1"/>
  <c r="O143" i="1"/>
  <c r="O147" i="1"/>
  <c r="O151" i="1"/>
  <c r="O155" i="1"/>
  <c r="O159" i="1"/>
  <c r="O163" i="1"/>
  <c r="O167" i="1"/>
  <c r="O171" i="1"/>
  <c r="O175" i="1"/>
  <c r="O179" i="1"/>
  <c r="O183" i="1"/>
  <c r="O187" i="1"/>
  <c r="O191" i="1"/>
  <c r="O195" i="1"/>
  <c r="O199" i="1"/>
  <c r="O203" i="1"/>
  <c r="O207" i="1"/>
  <c r="O211" i="1"/>
  <c r="O215" i="1"/>
  <c r="O219" i="1"/>
  <c r="O223" i="1"/>
  <c r="O227" i="1"/>
  <c r="O231" i="1"/>
  <c r="O235" i="1"/>
  <c r="O239" i="1"/>
  <c r="O243" i="1"/>
  <c r="O247" i="1"/>
  <c r="O251" i="1"/>
  <c r="O255" i="1"/>
  <c r="O259" i="1"/>
  <c r="O263" i="1"/>
  <c r="O267" i="1"/>
  <c r="O271" i="1"/>
  <c r="O275" i="1"/>
  <c r="O279" i="1"/>
  <c r="O283" i="1"/>
  <c r="O287" i="1"/>
  <c r="O291" i="1"/>
  <c r="O295" i="1"/>
  <c r="O299" i="1"/>
  <c r="O303" i="1"/>
  <c r="O307" i="1"/>
  <c r="O311" i="1"/>
  <c r="O315" i="1"/>
  <c r="O319" i="1"/>
  <c r="O323" i="1"/>
  <c r="O327" i="1"/>
  <c r="O331" i="1"/>
  <c r="O335" i="1"/>
  <c r="O339" i="1"/>
  <c r="O343" i="1"/>
  <c r="O347" i="1"/>
  <c r="O351" i="1"/>
  <c r="O355" i="1"/>
  <c r="O359" i="1"/>
  <c r="O363" i="1"/>
  <c r="O367" i="1"/>
  <c r="O371" i="1"/>
  <c r="O375" i="1"/>
  <c r="O379" i="1"/>
  <c r="O383" i="1"/>
  <c r="O387" i="1"/>
  <c r="O74" i="1"/>
  <c r="O8" i="1"/>
  <c r="O12" i="1"/>
  <c r="O16" i="1"/>
  <c r="O20" i="1"/>
  <c r="O24" i="1"/>
  <c r="O28" i="1"/>
  <c r="O80" i="1"/>
  <c r="O96" i="1"/>
  <c r="O112" i="1"/>
  <c r="O128" i="1"/>
  <c r="O144" i="1"/>
  <c r="O160" i="1"/>
  <c r="O176" i="1"/>
  <c r="O192" i="1"/>
  <c r="O208" i="1"/>
  <c r="O224" i="1"/>
  <c r="O240" i="1"/>
  <c r="O256" i="1"/>
  <c r="O272" i="1"/>
  <c r="O288" i="1"/>
  <c r="O304" i="1"/>
  <c r="O320" i="1"/>
  <c r="O336" i="1"/>
  <c r="O341" i="1"/>
  <c r="O346" i="1"/>
  <c r="O352" i="1"/>
  <c r="O357" i="1"/>
  <c r="O362" i="1"/>
  <c r="O368" i="1"/>
  <c r="O373" i="1"/>
  <c r="O378" i="1"/>
  <c r="O384" i="1"/>
  <c r="O72" i="1"/>
  <c r="O7" i="1"/>
  <c r="O13" i="1"/>
  <c r="O18" i="1"/>
  <c r="O23" i="1"/>
  <c r="O29" i="1"/>
  <c r="O33" i="1"/>
  <c r="O37" i="1"/>
  <c r="O41" i="1"/>
  <c r="O45" i="1"/>
  <c r="O49" i="1"/>
  <c r="O53" i="1"/>
  <c r="O57" i="1"/>
  <c r="O61" i="1"/>
  <c r="O65" i="1"/>
  <c r="O69" i="1"/>
  <c r="O84" i="1"/>
  <c r="O100" i="1"/>
  <c r="O116" i="1"/>
  <c r="O132" i="1"/>
  <c r="O148" i="1"/>
  <c r="O164" i="1"/>
  <c r="O180" i="1"/>
  <c r="O196" i="1"/>
  <c r="O212" i="1"/>
  <c r="O228" i="1"/>
  <c r="O244" i="1"/>
  <c r="O260" i="1"/>
  <c r="O276" i="1"/>
  <c r="O292" i="1"/>
  <c r="O308" i="1"/>
  <c r="O324" i="1"/>
  <c r="O337" i="1"/>
  <c r="O342" i="1"/>
  <c r="O348" i="1"/>
  <c r="O353" i="1"/>
  <c r="O358" i="1"/>
  <c r="O364" i="1"/>
  <c r="O369" i="1"/>
  <c r="O374" i="1"/>
  <c r="O380" i="1"/>
  <c r="O385" i="1"/>
  <c r="O73" i="1"/>
  <c r="O9" i="1"/>
  <c r="O14" i="1"/>
  <c r="O19" i="1"/>
  <c r="O25" i="1"/>
  <c r="O30" i="1"/>
  <c r="O34" i="1"/>
  <c r="O38" i="1"/>
  <c r="O42" i="1"/>
  <c r="O46" i="1"/>
  <c r="O50" i="1"/>
  <c r="O54" i="1"/>
  <c r="O58" i="1"/>
  <c r="O62" i="1"/>
  <c r="O66" i="1"/>
  <c r="O70" i="1"/>
  <c r="O88" i="1"/>
  <c r="O104" i="1"/>
  <c r="O120" i="1"/>
  <c r="O136" i="1"/>
  <c r="O152" i="1"/>
  <c r="O168" i="1"/>
  <c r="O184" i="1"/>
  <c r="O200" i="1"/>
  <c r="O216" i="1"/>
  <c r="O232" i="1"/>
  <c r="O248" i="1"/>
  <c r="O264" i="1"/>
  <c r="O280" i="1"/>
  <c r="O296" i="1"/>
  <c r="O312" i="1"/>
  <c r="O328" i="1"/>
  <c r="O338" i="1"/>
  <c r="O344" i="1"/>
  <c r="O349" i="1"/>
  <c r="O354" i="1"/>
  <c r="O360" i="1"/>
  <c r="O365" i="1"/>
  <c r="O370" i="1"/>
  <c r="O376" i="1"/>
  <c r="O381" i="1"/>
  <c r="O386" i="1"/>
  <c r="O75" i="1"/>
  <c r="O10" i="1"/>
  <c r="O15" i="1"/>
  <c r="O21" i="1"/>
  <c r="O26" i="1"/>
  <c r="O31" i="1"/>
  <c r="O35" i="1"/>
  <c r="O39" i="1"/>
  <c r="O43" i="1"/>
  <c r="O47" i="1"/>
  <c r="O51" i="1"/>
  <c r="O55" i="1"/>
  <c r="O59" i="1"/>
  <c r="O63" i="1"/>
  <c r="O67" i="1"/>
  <c r="O71" i="1"/>
  <c r="O92" i="1"/>
  <c r="O156" i="1"/>
  <c r="O220" i="1"/>
  <c r="O284" i="1"/>
  <c r="O340" i="1"/>
  <c r="O361" i="1"/>
  <c r="O382" i="1"/>
  <c r="O17" i="1"/>
  <c r="O36" i="1"/>
  <c r="O52" i="1"/>
  <c r="O68" i="1"/>
  <c r="O268" i="1"/>
  <c r="O332" i="1"/>
  <c r="O11" i="1"/>
  <c r="O48" i="1"/>
  <c r="O108" i="1"/>
  <c r="O172" i="1"/>
  <c r="O236" i="1"/>
  <c r="O300" i="1"/>
  <c r="O345" i="1"/>
  <c r="O366" i="1"/>
  <c r="O388" i="1"/>
  <c r="O22" i="1"/>
  <c r="O40" i="1"/>
  <c r="O56" i="1"/>
  <c r="O6" i="1"/>
  <c r="O140" i="1"/>
  <c r="O377" i="1"/>
  <c r="O64" i="1"/>
  <c r="O124" i="1"/>
  <c r="O188" i="1"/>
  <c r="O252" i="1"/>
  <c r="O316" i="1"/>
  <c r="O350" i="1"/>
  <c r="O372" i="1"/>
  <c r="O76" i="1"/>
  <c r="O27" i="1"/>
  <c r="O44" i="1"/>
  <c r="O60" i="1"/>
  <c r="O204" i="1"/>
  <c r="O356" i="1"/>
  <c r="O32" i="1"/>
  <c r="J62" i="1" l="1"/>
  <c r="I62" i="1"/>
  <c r="H62" i="1"/>
  <c r="J61" i="1"/>
  <c r="I61" i="1"/>
  <c r="H61" i="1"/>
  <c r="J60" i="1"/>
  <c r="I60" i="1"/>
  <c r="H60" i="1"/>
  <c r="J59" i="1"/>
  <c r="I59" i="1"/>
  <c r="H59" i="1"/>
  <c r="J58" i="1"/>
  <c r="I58" i="1"/>
  <c r="H58" i="1"/>
  <c r="J50" i="1"/>
  <c r="I50" i="1"/>
  <c r="H50" i="1"/>
  <c r="J49" i="1"/>
  <c r="I49" i="1"/>
  <c r="H49" i="1"/>
  <c r="J48" i="1"/>
  <c r="I48" i="1"/>
  <c r="H48" i="1"/>
  <c r="J47" i="1"/>
  <c r="I47" i="1"/>
  <c r="H47" i="1"/>
  <c r="J46" i="1"/>
  <c r="I46" i="1"/>
  <c r="H46" i="1"/>
  <c r="J38" i="1"/>
  <c r="I38" i="1"/>
  <c r="H38" i="1"/>
  <c r="J37" i="1"/>
  <c r="I37" i="1"/>
  <c r="H37" i="1"/>
  <c r="J36" i="1"/>
  <c r="I36" i="1"/>
  <c r="H36" i="1"/>
  <c r="J35" i="1"/>
  <c r="I35" i="1"/>
  <c r="H35" i="1"/>
  <c r="J34" i="1"/>
  <c r="I34" i="1"/>
  <c r="H34" i="1"/>
  <c r="J26" i="1"/>
  <c r="I26" i="1"/>
  <c r="H26" i="1"/>
  <c r="J25" i="1"/>
  <c r="I25" i="1"/>
  <c r="H25" i="1"/>
  <c r="J24" i="1"/>
  <c r="I24" i="1"/>
  <c r="H24" i="1"/>
  <c r="J23" i="1"/>
  <c r="I23" i="1"/>
  <c r="H23" i="1"/>
  <c r="J22" i="1"/>
  <c r="I22" i="1"/>
  <c r="H22" i="1"/>
  <c r="K14" i="1"/>
  <c r="J14" i="1"/>
  <c r="I14" i="1"/>
  <c r="H14" i="1"/>
  <c r="K13" i="1"/>
  <c r="J13" i="1"/>
  <c r="I13" i="1"/>
  <c r="H13" i="1"/>
  <c r="K12" i="1"/>
  <c r="K11" i="1"/>
  <c r="J11" i="1"/>
  <c r="I11" i="1"/>
  <c r="H11" i="1"/>
  <c r="K10" i="1"/>
  <c r="J10" i="1"/>
  <c r="I10" i="1"/>
  <c r="H10" i="1"/>
  <c r="K9" i="1"/>
  <c r="J9" i="1"/>
  <c r="I9" i="1"/>
  <c r="H9" i="1"/>
  <c r="K7" i="1"/>
  <c r="J7" i="1"/>
  <c r="I7" i="1"/>
  <c r="H7" i="1"/>
  <c r="I4" i="1"/>
  <c r="B5" i="1" s="1"/>
  <c r="B74" i="1" l="1"/>
  <c r="B64" i="1"/>
  <c r="B40" i="1"/>
  <c r="C14" i="1"/>
  <c r="C13" i="1"/>
  <c r="E23" i="1"/>
  <c r="F23" i="1"/>
  <c r="E24" i="1"/>
  <c r="C10" i="1"/>
  <c r="C11" i="1"/>
  <c r="B28" i="1"/>
  <c r="B52" i="1"/>
  <c r="D13" i="1"/>
  <c r="E35" i="1"/>
  <c r="D10" i="1"/>
  <c r="D11" i="1"/>
  <c r="D14" i="1"/>
  <c r="E13" i="1"/>
  <c r="E14" i="1"/>
  <c r="E10" i="1"/>
  <c r="E11" i="1"/>
  <c r="F61" i="1"/>
  <c r="F13" i="1"/>
  <c r="E59" i="1"/>
  <c r="F9" i="1"/>
  <c r="F14" i="1"/>
  <c r="E60" i="1"/>
  <c r="F59" i="1"/>
  <c r="F10" i="1"/>
  <c r="F11" i="1"/>
  <c r="E62" i="1" l="1"/>
  <c r="E46" i="1"/>
  <c r="E7" i="1"/>
  <c r="E9" i="1"/>
  <c r="D7" i="1"/>
  <c r="D9" i="1"/>
  <c r="E34" i="1"/>
  <c r="E26" i="1"/>
  <c r="D26" i="1"/>
  <c r="D22" i="1"/>
  <c r="D24" i="1"/>
  <c r="C7" i="1"/>
  <c r="D23" i="1"/>
  <c r="D25" i="1"/>
  <c r="F26" i="1"/>
  <c r="E58" i="1"/>
  <c r="F62" i="1"/>
  <c r="E38" i="1"/>
  <c r="E22" i="1"/>
  <c r="C9" i="1"/>
  <c r="F24" i="1"/>
  <c r="F22" i="1"/>
  <c r="F60" i="1"/>
  <c r="F58" i="1"/>
  <c r="E37" i="1"/>
  <c r="E25" i="1"/>
  <c r="E61" i="1"/>
  <c r="F12" i="1"/>
  <c r="D61" i="1"/>
  <c r="D60" i="1"/>
  <c r="F7" i="1"/>
  <c r="D62" i="1"/>
  <c r="D58" i="1"/>
  <c r="D59" i="1"/>
  <c r="E36" i="1"/>
  <c r="F25" i="1"/>
  <c r="F64" i="1" l="1"/>
  <c r="F34" i="1"/>
  <c r="D34" i="1"/>
  <c r="F36" i="1"/>
  <c r="D36" i="1"/>
  <c r="D50" i="1"/>
  <c r="D49" i="1"/>
  <c r="E47" i="1"/>
  <c r="E64" i="1"/>
  <c r="F38" i="1"/>
  <c r="D38" i="1"/>
  <c r="F47" i="1"/>
  <c r="D47" i="1"/>
  <c r="E28" i="1"/>
  <c r="F35" i="1"/>
  <c r="D35" i="1"/>
  <c r="D64" i="1"/>
  <c r="F28" i="1"/>
  <c r="D28" i="1"/>
  <c r="E40" i="1"/>
  <c r="F37" i="1"/>
  <c r="D37" i="1"/>
  <c r="F46" i="1"/>
  <c r="D46" i="1"/>
  <c r="D48" i="1"/>
  <c r="D52" i="1" l="1"/>
  <c r="D40" i="1"/>
  <c r="F40" i="1"/>
  <c r="E48" i="1" l="1"/>
  <c r="F48" i="1"/>
  <c r="E49" i="1" l="1"/>
  <c r="F49" i="1"/>
  <c r="E50" i="1" l="1"/>
  <c r="E52" i="1" s="1"/>
  <c r="F50" i="1"/>
  <c r="F52" i="1" s="1"/>
</calcChain>
</file>

<file path=xl/sharedStrings.xml><?xml version="1.0" encoding="utf-8"?>
<sst xmlns="http://schemas.openxmlformats.org/spreadsheetml/2006/main" count="24604" uniqueCount="1241">
  <si>
    <t>Key Information for Local Authorities</t>
  </si>
  <si>
    <t>Select local authority by clicking on the box below and using the drop-down button</t>
  </si>
  <si>
    <t>West of England - combined authority</t>
  </si>
  <si>
    <t>Acct Code</t>
  </si>
  <si>
    <t>Total England</t>
  </si>
  <si>
    <t>TE</t>
  </si>
  <si>
    <t>2016-17</t>
  </si>
  <si>
    <t>2018-19</t>
  </si>
  <si>
    <t>2017-18</t>
  </si>
  <si>
    <t>2019-20*</t>
  </si>
  <si>
    <t>Adur</t>
  </si>
  <si>
    <t>R285</t>
  </si>
  <si>
    <t>Settlement Funding Assessment</t>
  </si>
  <si>
    <t>Allerdale</t>
  </si>
  <si>
    <t>R46</t>
  </si>
  <si>
    <t>of which:</t>
  </si>
  <si>
    <t>Amber Valley</t>
  </si>
  <si>
    <t>R52</t>
  </si>
  <si>
    <t>Revenue Support Grant</t>
  </si>
  <si>
    <t>Arun</t>
  </si>
  <si>
    <t>R286</t>
  </si>
  <si>
    <t>Baseline Funding Level</t>
  </si>
  <si>
    <t>Ashfield</t>
  </si>
  <si>
    <t>R229</t>
  </si>
  <si>
    <t>Ashford</t>
  </si>
  <si>
    <t>R157</t>
  </si>
  <si>
    <t>Tariff/Top-Up adjustment</t>
  </si>
  <si>
    <t>Avon Fire</t>
  </si>
  <si>
    <t>R950</t>
  </si>
  <si>
    <t>Safety Net Threshold</t>
  </si>
  <si>
    <t>Aylesbury Vale</t>
  </si>
  <si>
    <t>R17</t>
  </si>
  <si>
    <t>Levy Rate (p in £)</t>
  </si>
  <si>
    <t>Babergh</t>
  </si>
  <si>
    <t>R262</t>
  </si>
  <si>
    <t>Barking and Dagenham</t>
  </si>
  <si>
    <t>R383</t>
  </si>
  <si>
    <t>Barnet</t>
  </si>
  <si>
    <t>R384</t>
  </si>
  <si>
    <t>Barnsley</t>
  </si>
  <si>
    <t>R349</t>
  </si>
  <si>
    <t>Breakdown of 2016-17 Elements</t>
  </si>
  <si>
    <t>Barrow-in-Furness</t>
  </si>
  <si>
    <t>R47</t>
  </si>
  <si>
    <t>Basildon</t>
  </si>
  <si>
    <t>R94</t>
  </si>
  <si>
    <t>Settlement Funding Level</t>
  </si>
  <si>
    <t>Basingstoke and Deane</t>
  </si>
  <si>
    <t>R114</t>
  </si>
  <si>
    <t>Bassetlaw</t>
  </si>
  <si>
    <t>R230</t>
  </si>
  <si>
    <t>Upper-Tier Funding</t>
  </si>
  <si>
    <t>Bath &amp; North East Somerset</t>
  </si>
  <si>
    <t>R602</t>
  </si>
  <si>
    <t>Lower-Tier Funding</t>
  </si>
  <si>
    <t>Bedford</t>
  </si>
  <si>
    <t>R679</t>
  </si>
  <si>
    <t>Fire and Rescue Funding</t>
  </si>
  <si>
    <t>Bedfordshire Fire</t>
  </si>
  <si>
    <t>R954</t>
  </si>
  <si>
    <t>GLA other services</t>
  </si>
  <si>
    <t>Berkshire Fire</t>
  </si>
  <si>
    <t>R964</t>
  </si>
  <si>
    <t>London policing</t>
  </si>
  <si>
    <t>Bexley</t>
  </si>
  <si>
    <t>R385</t>
  </si>
  <si>
    <t>Birmingham</t>
  </si>
  <si>
    <t>R358</t>
  </si>
  <si>
    <t>Blaby</t>
  </si>
  <si>
    <t>R185</t>
  </si>
  <si>
    <t>Blackburn with Darwen</t>
  </si>
  <si>
    <t>R659</t>
  </si>
  <si>
    <t>Blackpool</t>
  </si>
  <si>
    <t>R660</t>
  </si>
  <si>
    <t>Bolsover</t>
  </si>
  <si>
    <t>R53</t>
  </si>
  <si>
    <t>Bolton</t>
  </si>
  <si>
    <t>R334</t>
  </si>
  <si>
    <t>Boston</t>
  </si>
  <si>
    <t>R194</t>
  </si>
  <si>
    <t>Bournemouth</t>
  </si>
  <si>
    <t>R622</t>
  </si>
  <si>
    <t>Bracknell Forest</t>
  </si>
  <si>
    <t>R642</t>
  </si>
  <si>
    <t>Bradford</t>
  </si>
  <si>
    <t>R365</t>
  </si>
  <si>
    <t>Braintree</t>
  </si>
  <si>
    <t>R95</t>
  </si>
  <si>
    <t>Breckland</t>
  </si>
  <si>
    <t>R201</t>
  </si>
  <si>
    <t>Brent</t>
  </si>
  <si>
    <t>R386</t>
  </si>
  <si>
    <t>Brentwood</t>
  </si>
  <si>
    <t>R96</t>
  </si>
  <si>
    <t>Brighton &amp; Hove</t>
  </si>
  <si>
    <t>R625</t>
  </si>
  <si>
    <t>Breakdown of 2018-19 Elements</t>
  </si>
  <si>
    <t>Bristol</t>
  </si>
  <si>
    <t>R603</t>
  </si>
  <si>
    <t>Broadland</t>
  </si>
  <si>
    <t>R202</t>
  </si>
  <si>
    <t>Bromley</t>
  </si>
  <si>
    <t>R387</t>
  </si>
  <si>
    <t>Bromsgrove</t>
  </si>
  <si>
    <t>R127</t>
  </si>
  <si>
    <t>Broxbourne</t>
  </si>
  <si>
    <t>R136</t>
  </si>
  <si>
    <t>Broxtowe</t>
  </si>
  <si>
    <t>R231</t>
  </si>
  <si>
    <t>Buckinghamshire</t>
  </si>
  <si>
    <t>R633</t>
  </si>
  <si>
    <t>Buckinghamshire Fire</t>
  </si>
  <si>
    <t>R955</t>
  </si>
  <si>
    <t>Burnley</t>
  </si>
  <si>
    <t>R173</t>
  </si>
  <si>
    <t>Bury</t>
  </si>
  <si>
    <t>R335</t>
  </si>
  <si>
    <t>Calderdale</t>
  </si>
  <si>
    <t>R366</t>
  </si>
  <si>
    <t>Cambridge</t>
  </si>
  <si>
    <t>R22</t>
  </si>
  <si>
    <t>Cambridgeshire</t>
  </si>
  <si>
    <t>R663</t>
  </si>
  <si>
    <t>Cambridgeshire Fire</t>
  </si>
  <si>
    <t>R965</t>
  </si>
  <si>
    <t>Camden</t>
  </si>
  <si>
    <t>R371</t>
  </si>
  <si>
    <t>Cannock Chase</t>
  </si>
  <si>
    <t>R253</t>
  </si>
  <si>
    <t>Canterbury</t>
  </si>
  <si>
    <t>R158</t>
  </si>
  <si>
    <t>Carlisle</t>
  </si>
  <si>
    <t>R48</t>
  </si>
  <si>
    <t>Castle Point</t>
  </si>
  <si>
    <t>R97</t>
  </si>
  <si>
    <t>Central Bedfordshire</t>
  </si>
  <si>
    <t>R680</t>
  </si>
  <si>
    <t>Charnwood</t>
  </si>
  <si>
    <t>R186</t>
  </si>
  <si>
    <t>Chelmsford</t>
  </si>
  <si>
    <t>R98</t>
  </si>
  <si>
    <t>Cheltenham</t>
  </si>
  <si>
    <t>R108</t>
  </si>
  <si>
    <t>Cherwell</t>
  </si>
  <si>
    <t>R237</t>
  </si>
  <si>
    <t>Notes</t>
  </si>
  <si>
    <t>Cheshire East</t>
  </si>
  <si>
    <t>R677</t>
  </si>
  <si>
    <t>Cheshire Fire</t>
  </si>
  <si>
    <t>R966</t>
  </si>
  <si>
    <t>Cheshire West and Chester</t>
  </si>
  <si>
    <t>R678</t>
  </si>
  <si>
    <t>Chesterfield</t>
  </si>
  <si>
    <t>R54</t>
  </si>
  <si>
    <t>Chichester</t>
  </si>
  <si>
    <t>R287</t>
  </si>
  <si>
    <t>Chiltern</t>
  </si>
  <si>
    <t>R19</t>
  </si>
  <si>
    <t>Chorley</t>
  </si>
  <si>
    <t>R174</t>
  </si>
  <si>
    <t>Christchurch</t>
  </si>
  <si>
    <t>R72</t>
  </si>
  <si>
    <t>City of London</t>
  </si>
  <si>
    <t>R370</t>
  </si>
  <si>
    <t>Cleveland Fire</t>
  </si>
  <si>
    <t>R951</t>
  </si>
  <si>
    <t>Colchester</t>
  </si>
  <si>
    <t>R99</t>
  </si>
  <si>
    <t>Copeland</t>
  </si>
  <si>
    <t>R49</t>
  </si>
  <si>
    <t>Corby</t>
  </si>
  <si>
    <t>R208</t>
  </si>
  <si>
    <t>Cornwall</t>
  </si>
  <si>
    <t>R672</t>
  </si>
  <si>
    <t>Cotswold</t>
  </si>
  <si>
    <t>R109</t>
  </si>
  <si>
    <t>Coventry</t>
  </si>
  <si>
    <t>R359</t>
  </si>
  <si>
    <t>Craven</t>
  </si>
  <si>
    <t>R221</t>
  </si>
  <si>
    <t>Crawley</t>
  </si>
  <si>
    <t>R288</t>
  </si>
  <si>
    <t>Croydon</t>
  </si>
  <si>
    <t>R388</t>
  </si>
  <si>
    <t>Cumbria</t>
  </si>
  <si>
    <t>R412</t>
  </si>
  <si>
    <t>Dacorum</t>
  </si>
  <si>
    <t>R137</t>
  </si>
  <si>
    <t>Darlington</t>
  </si>
  <si>
    <t>R624</t>
  </si>
  <si>
    <t>Dartford</t>
  </si>
  <si>
    <t>R159</t>
  </si>
  <si>
    <t>Daventry</t>
  </si>
  <si>
    <t>R209</t>
  </si>
  <si>
    <t>Derby</t>
  </si>
  <si>
    <t>R621</t>
  </si>
  <si>
    <t>Derbyshire</t>
  </si>
  <si>
    <t>R634</t>
  </si>
  <si>
    <t>Derbyshire Dales</t>
  </si>
  <si>
    <t>R60</t>
  </si>
  <si>
    <t>Derbyshire Fire</t>
  </si>
  <si>
    <t>R956</t>
  </si>
  <si>
    <t>Devon</t>
  </si>
  <si>
    <t>R665</t>
  </si>
  <si>
    <t>Devon &amp; Somerset Fire</t>
  </si>
  <si>
    <t>R751</t>
  </si>
  <si>
    <t>Doncaster</t>
  </si>
  <si>
    <t>R350</t>
  </si>
  <si>
    <t>Dorset</t>
  </si>
  <si>
    <t>R635</t>
  </si>
  <si>
    <t>Dorset and Wiltshire Fire</t>
  </si>
  <si>
    <t>R753</t>
  </si>
  <si>
    <t>Dover</t>
  </si>
  <si>
    <t>R160</t>
  </si>
  <si>
    <t>Dudley</t>
  </si>
  <si>
    <t>R360</t>
  </si>
  <si>
    <t>Durham</t>
  </si>
  <si>
    <t>R673</t>
  </si>
  <si>
    <t>Durham Fire</t>
  </si>
  <si>
    <t>R958</t>
  </si>
  <si>
    <t>Ealing</t>
  </si>
  <si>
    <t>R389</t>
  </si>
  <si>
    <t>East Cambridgeshire</t>
  </si>
  <si>
    <t>R23</t>
  </si>
  <si>
    <t>East Devon</t>
  </si>
  <si>
    <t>R61</t>
  </si>
  <si>
    <t>East Dorset</t>
  </si>
  <si>
    <t>R78</t>
  </si>
  <si>
    <t>East Hampshire</t>
  </si>
  <si>
    <t>R115</t>
  </si>
  <si>
    <t>East Hertfordshire</t>
  </si>
  <si>
    <t>R138</t>
  </si>
  <si>
    <t>East Lindsey</t>
  </si>
  <si>
    <t>R195</t>
  </si>
  <si>
    <t>East Northamptonshire</t>
  </si>
  <si>
    <t>R210</t>
  </si>
  <si>
    <t>East Riding of Yorkshire</t>
  </si>
  <si>
    <t>R610</t>
  </si>
  <si>
    <t>East Staffordshire</t>
  </si>
  <si>
    <t>R254</t>
  </si>
  <si>
    <t>East Sussex</t>
  </si>
  <si>
    <t>R637</t>
  </si>
  <si>
    <t>East Sussex Fire</t>
  </si>
  <si>
    <t>R959</t>
  </si>
  <si>
    <t>Eastbourne</t>
  </si>
  <si>
    <t>R88</t>
  </si>
  <si>
    <t>Eastleigh</t>
  </si>
  <si>
    <t>R116</t>
  </si>
  <si>
    <t>Eden</t>
  </si>
  <si>
    <t>R50</t>
  </si>
  <si>
    <t>Elmbridge</t>
  </si>
  <si>
    <t>R269</t>
  </si>
  <si>
    <t>Enfield</t>
  </si>
  <si>
    <t>R390</t>
  </si>
  <si>
    <t>Epping Forest</t>
  </si>
  <si>
    <t>R100</t>
  </si>
  <si>
    <t>Epsom and Ewell</t>
  </si>
  <si>
    <t>R270</t>
  </si>
  <si>
    <t>Erewash</t>
  </si>
  <si>
    <t>R56</t>
  </si>
  <si>
    <t>Essex</t>
  </si>
  <si>
    <t>R666</t>
  </si>
  <si>
    <t>Essex Fire</t>
  </si>
  <si>
    <t>R968</t>
  </si>
  <si>
    <t>Exeter</t>
  </si>
  <si>
    <t>R62</t>
  </si>
  <si>
    <t>Fareham</t>
  </si>
  <si>
    <t>R117</t>
  </si>
  <si>
    <t>Fenland</t>
  </si>
  <si>
    <t>R24</t>
  </si>
  <si>
    <t>Forest Heath</t>
  </si>
  <si>
    <t>R263</t>
  </si>
  <si>
    <t>Forest of Dean</t>
  </si>
  <si>
    <t>R110</t>
  </si>
  <si>
    <t>Fylde</t>
  </si>
  <si>
    <t>R175</t>
  </si>
  <si>
    <t>Gateshead</t>
  </si>
  <si>
    <t>R353</t>
  </si>
  <si>
    <t>Gedling</t>
  </si>
  <si>
    <t>R232</t>
  </si>
  <si>
    <t>Greater London Authority</t>
  </si>
  <si>
    <t>R570</t>
  </si>
  <si>
    <t>Gloucester</t>
  </si>
  <si>
    <t>R111</t>
  </si>
  <si>
    <t>Gloucestershire</t>
  </si>
  <si>
    <t>R419</t>
  </si>
  <si>
    <t>Gosport</t>
  </si>
  <si>
    <t>R118</t>
  </si>
  <si>
    <t>Gravesham</t>
  </si>
  <si>
    <t>R162</t>
  </si>
  <si>
    <t>Great Yarmouth</t>
  </si>
  <si>
    <t>R203</t>
  </si>
  <si>
    <t>Greater Manchester Fire</t>
  </si>
  <si>
    <t>R301</t>
  </si>
  <si>
    <t>Greenwich</t>
  </si>
  <si>
    <t>R372</t>
  </si>
  <si>
    <t>Guildford</t>
  </si>
  <si>
    <t>R271</t>
  </si>
  <si>
    <t>Hackney</t>
  </si>
  <si>
    <t>R373</t>
  </si>
  <si>
    <t>Halton</t>
  </si>
  <si>
    <t>R650</t>
  </si>
  <si>
    <t>Hambleton</t>
  </si>
  <si>
    <t>R222</t>
  </si>
  <si>
    <t>Hammersmith and Fulham</t>
  </si>
  <si>
    <t>R374</t>
  </si>
  <si>
    <t>Hampshire</t>
  </si>
  <si>
    <t>R638</t>
  </si>
  <si>
    <t>Hampshire Fire</t>
  </si>
  <si>
    <t>R960</t>
  </si>
  <si>
    <t>Harborough</t>
  </si>
  <si>
    <t>R187</t>
  </si>
  <si>
    <t>Haringey</t>
  </si>
  <si>
    <t>R391</t>
  </si>
  <si>
    <t>Harlow</t>
  </si>
  <si>
    <t>R101</t>
  </si>
  <si>
    <t>Harrogate</t>
  </si>
  <si>
    <t>R614</t>
  </si>
  <si>
    <t>Harrow</t>
  </si>
  <si>
    <t>R392</t>
  </si>
  <si>
    <t>Hart</t>
  </si>
  <si>
    <t>R119</t>
  </si>
  <si>
    <t>Hartlepool</t>
  </si>
  <si>
    <t>R606</t>
  </si>
  <si>
    <t>Hastings</t>
  </si>
  <si>
    <t>R89</t>
  </si>
  <si>
    <t>Havant</t>
  </si>
  <si>
    <t>R120</t>
  </si>
  <si>
    <t>Havering</t>
  </si>
  <si>
    <t>R393</t>
  </si>
  <si>
    <t>Hereford and Worcester Fire</t>
  </si>
  <si>
    <t>R969</t>
  </si>
  <si>
    <t>Herefordshire</t>
  </si>
  <si>
    <t>R656</t>
  </si>
  <si>
    <t>Hertfordshire</t>
  </si>
  <si>
    <t>R422</t>
  </si>
  <si>
    <t>Hertsmere</t>
  </si>
  <si>
    <t>R139</t>
  </si>
  <si>
    <t>High Peak</t>
  </si>
  <si>
    <t>R57</t>
  </si>
  <si>
    <t>Hillingdon</t>
  </si>
  <si>
    <t>R394</t>
  </si>
  <si>
    <t>Hinckley and Bosworth</t>
  </si>
  <si>
    <t>R188</t>
  </si>
  <si>
    <t>Horsham</t>
  </si>
  <si>
    <t>R289</t>
  </si>
  <si>
    <t>Hounslow</t>
  </si>
  <si>
    <t>R395</t>
  </si>
  <si>
    <t>Humberside Fire</t>
  </si>
  <si>
    <t>R952</t>
  </si>
  <si>
    <t>Huntingdonshire</t>
  </si>
  <si>
    <t>R648</t>
  </si>
  <si>
    <t>Hyndburn</t>
  </si>
  <si>
    <t>R176</t>
  </si>
  <si>
    <t>Ipswich</t>
  </si>
  <si>
    <t>R264</t>
  </si>
  <si>
    <t>Isle of Wight</t>
  </si>
  <si>
    <t>R601</t>
  </si>
  <si>
    <t>Isles of Scilly</t>
  </si>
  <si>
    <t>R403</t>
  </si>
  <si>
    <t>Islington</t>
  </si>
  <si>
    <t>R375</t>
  </si>
  <si>
    <t>Kensington and Chelsea</t>
  </si>
  <si>
    <t>R376</t>
  </si>
  <si>
    <t>Kent</t>
  </si>
  <si>
    <t>R667</t>
  </si>
  <si>
    <t>Kent Fire</t>
  </si>
  <si>
    <t>R970</t>
  </si>
  <si>
    <t>Kettering</t>
  </si>
  <si>
    <t>R211</t>
  </si>
  <si>
    <t>Kings Lynn and West Norfolk</t>
  </si>
  <si>
    <t>R207</t>
  </si>
  <si>
    <t>Kingston upon Hull</t>
  </si>
  <si>
    <t>R611</t>
  </si>
  <si>
    <t>Kingston upon Thames</t>
  </si>
  <si>
    <t>R396</t>
  </si>
  <si>
    <t>Kirklees</t>
  </si>
  <si>
    <t>R367</t>
  </si>
  <si>
    <t>Knowsley</t>
  </si>
  <si>
    <t>R344</t>
  </si>
  <si>
    <t>Lambeth</t>
  </si>
  <si>
    <t>R377</t>
  </si>
  <si>
    <t>Lancashire</t>
  </si>
  <si>
    <t>R668</t>
  </si>
  <si>
    <t>Lancashire Fire</t>
  </si>
  <si>
    <t>R971</t>
  </si>
  <si>
    <t>Lancaster</t>
  </si>
  <si>
    <t>R177</t>
  </si>
  <si>
    <t>Leeds</t>
  </si>
  <si>
    <t>R368</t>
  </si>
  <si>
    <t>Leicester</t>
  </si>
  <si>
    <t>R628</t>
  </si>
  <si>
    <t>Leicestershire</t>
  </si>
  <si>
    <t>R639</t>
  </si>
  <si>
    <t>Leicestershire Fire</t>
  </si>
  <si>
    <t>R961</t>
  </si>
  <si>
    <t>Lewes</t>
  </si>
  <si>
    <t>R91</t>
  </si>
  <si>
    <t>Lewisham</t>
  </si>
  <si>
    <t>R378</t>
  </si>
  <si>
    <t>Lichfield</t>
  </si>
  <si>
    <t>R255</t>
  </si>
  <si>
    <t>Lincoln</t>
  </si>
  <si>
    <t>R196</t>
  </si>
  <si>
    <t>Lincolnshire</t>
  </si>
  <si>
    <t>R428</t>
  </si>
  <si>
    <t>Liverpool</t>
  </si>
  <si>
    <t>R345</t>
  </si>
  <si>
    <t>Luton</t>
  </si>
  <si>
    <t>R619</t>
  </si>
  <si>
    <t>Maidstone</t>
  </si>
  <si>
    <t>R163</t>
  </si>
  <si>
    <t>Maldon</t>
  </si>
  <si>
    <t>R102</t>
  </si>
  <si>
    <t>Malvern Hills</t>
  </si>
  <si>
    <t>R657</t>
  </si>
  <si>
    <t>Manchester</t>
  </si>
  <si>
    <t>R336</t>
  </si>
  <si>
    <t>Mansfield</t>
  </si>
  <si>
    <t>R233</t>
  </si>
  <si>
    <t>Medway</t>
  </si>
  <si>
    <t>R658</t>
  </si>
  <si>
    <t>Melton</t>
  </si>
  <si>
    <t>R190</t>
  </si>
  <si>
    <t>Mendip</t>
  </si>
  <si>
    <t>R248</t>
  </si>
  <si>
    <t>Merseyside Fire</t>
  </si>
  <si>
    <t>R302</t>
  </si>
  <si>
    <t>Merton</t>
  </si>
  <si>
    <t>R397</t>
  </si>
  <si>
    <t>Mid Devon</t>
  </si>
  <si>
    <t>R67</t>
  </si>
  <si>
    <t>Mid Suffolk</t>
  </si>
  <si>
    <t>R265</t>
  </si>
  <si>
    <t>Mid Sussex</t>
  </si>
  <si>
    <t>R290</t>
  </si>
  <si>
    <t>Middlesbrough</t>
  </si>
  <si>
    <t>R607</t>
  </si>
  <si>
    <t>Milton Keynes</t>
  </si>
  <si>
    <t>R620</t>
  </si>
  <si>
    <t>Mole Valley</t>
  </si>
  <si>
    <t>R272</t>
  </si>
  <si>
    <t>New Forest</t>
  </si>
  <si>
    <t>R121</t>
  </si>
  <si>
    <t>Newark and Sherwood</t>
  </si>
  <si>
    <t>R234</t>
  </si>
  <si>
    <t>Newcastle upon Tyne</t>
  </si>
  <si>
    <t>R354</t>
  </si>
  <si>
    <t>Newcastle-under-Lyme</t>
  </si>
  <si>
    <t>R256</t>
  </si>
  <si>
    <t>Newham</t>
  </si>
  <si>
    <t>R398</t>
  </si>
  <si>
    <t>Norfolk</t>
  </si>
  <si>
    <t>R429</t>
  </si>
  <si>
    <t>North Devon</t>
  </si>
  <si>
    <t>R63</t>
  </si>
  <si>
    <t>North Dorset</t>
  </si>
  <si>
    <t>R73</t>
  </si>
  <si>
    <t>North East Derbyshire</t>
  </si>
  <si>
    <t>R58</t>
  </si>
  <si>
    <t>North East Lincolnshire</t>
  </si>
  <si>
    <t>R612</t>
  </si>
  <si>
    <t>North Hertfordshire</t>
  </si>
  <si>
    <t>R140</t>
  </si>
  <si>
    <t>North Kesteven</t>
  </si>
  <si>
    <t>R197</t>
  </si>
  <si>
    <t>North Lincolnshire</t>
  </si>
  <si>
    <t>R613</t>
  </si>
  <si>
    <t>North Norfolk</t>
  </si>
  <si>
    <t>R204</t>
  </si>
  <si>
    <t>North Somerset</t>
  </si>
  <si>
    <t>R605</t>
  </si>
  <si>
    <t>North Tyneside</t>
  </si>
  <si>
    <t>R355</t>
  </si>
  <si>
    <t>North Warwickshire</t>
  </si>
  <si>
    <t>R280</t>
  </si>
  <si>
    <t>North West Leicestershire</t>
  </si>
  <si>
    <t>R191</t>
  </si>
  <si>
    <t>North Yorkshire</t>
  </si>
  <si>
    <t>R618</t>
  </si>
  <si>
    <t>North Yorkshire Fire</t>
  </si>
  <si>
    <t>R953</t>
  </si>
  <si>
    <t>Northampton</t>
  </si>
  <si>
    <t>R212</t>
  </si>
  <si>
    <t>Northamptonshire</t>
  </si>
  <si>
    <t>R430</t>
  </si>
  <si>
    <t>Northumberland</t>
  </si>
  <si>
    <t>R674</t>
  </si>
  <si>
    <t>Norwich</t>
  </si>
  <si>
    <t>R205</t>
  </si>
  <si>
    <t>Nottingham</t>
  </si>
  <si>
    <t>R661</t>
  </si>
  <si>
    <t>Nottinghamshire</t>
  </si>
  <si>
    <t>R669</t>
  </si>
  <si>
    <t>Nottinghamshire Fire</t>
  </si>
  <si>
    <t>R972</t>
  </si>
  <si>
    <t>Nuneaton and Bedworth</t>
  </si>
  <si>
    <t>R281</t>
  </si>
  <si>
    <t>Oadby and Wigston</t>
  </si>
  <si>
    <t>R192</t>
  </si>
  <si>
    <t>Oldham</t>
  </si>
  <si>
    <t>R337</t>
  </si>
  <si>
    <t>Oxford</t>
  </si>
  <si>
    <t>R238</t>
  </si>
  <si>
    <t>Oxfordshire</t>
  </si>
  <si>
    <t>R434</t>
  </si>
  <si>
    <t>Pendle</t>
  </si>
  <si>
    <t>R178</t>
  </si>
  <si>
    <t>Peterborough</t>
  </si>
  <si>
    <t>R649</t>
  </si>
  <si>
    <t>Plymouth</t>
  </si>
  <si>
    <t>R652</t>
  </si>
  <si>
    <t>Poole</t>
  </si>
  <si>
    <t>R623</t>
  </si>
  <si>
    <t>Portsmouth</t>
  </si>
  <si>
    <t>R626</t>
  </si>
  <si>
    <t>Preston</t>
  </si>
  <si>
    <t>R179</t>
  </si>
  <si>
    <t>Purbeck</t>
  </si>
  <si>
    <t>R75</t>
  </si>
  <si>
    <t>Reading</t>
  </si>
  <si>
    <t>R644</t>
  </si>
  <si>
    <t>Redbridge</t>
  </si>
  <si>
    <t>R399</t>
  </si>
  <si>
    <t>Redcar and Cleveland</t>
  </si>
  <si>
    <t>R608</t>
  </si>
  <si>
    <t>Redditch</t>
  </si>
  <si>
    <t>R131</t>
  </si>
  <si>
    <t>Reigate and Banstead</t>
  </si>
  <si>
    <t>R273</t>
  </si>
  <si>
    <t>Ribble Valley</t>
  </si>
  <si>
    <t>R180</t>
  </si>
  <si>
    <t>Richmond upon Thames</t>
  </si>
  <si>
    <t>R400</t>
  </si>
  <si>
    <t>Richmondshire</t>
  </si>
  <si>
    <t>R224</t>
  </si>
  <si>
    <t>Rochdale</t>
  </si>
  <si>
    <t>R338</t>
  </si>
  <si>
    <t>Rochford</t>
  </si>
  <si>
    <t>R103</t>
  </si>
  <si>
    <t>Rossendale</t>
  </si>
  <si>
    <t>R181</t>
  </si>
  <si>
    <t>Rother</t>
  </si>
  <si>
    <t>R92</t>
  </si>
  <si>
    <t>Rotherham</t>
  </si>
  <si>
    <t>R351</t>
  </si>
  <si>
    <t>Rugby</t>
  </si>
  <si>
    <t>R282</t>
  </si>
  <si>
    <t>Runnymede</t>
  </si>
  <si>
    <t>R274</t>
  </si>
  <si>
    <t>Rushcliffe</t>
  </si>
  <si>
    <t>R236</t>
  </si>
  <si>
    <t>Rushmoor</t>
  </si>
  <si>
    <t>R123</t>
  </si>
  <si>
    <t>Rutland</t>
  </si>
  <si>
    <t>R629</t>
  </si>
  <si>
    <t>Ryedale</t>
  </si>
  <si>
    <t>R615</t>
  </si>
  <si>
    <t>Salford</t>
  </si>
  <si>
    <t>R339</t>
  </si>
  <si>
    <t>Sandwell</t>
  </si>
  <si>
    <t>R361</t>
  </si>
  <si>
    <t>Scarborough</t>
  </si>
  <si>
    <t>R226</t>
  </si>
  <si>
    <t>Sedgemoor</t>
  </si>
  <si>
    <t>R249</t>
  </si>
  <si>
    <t>Sefton</t>
  </si>
  <si>
    <t>R347</t>
  </si>
  <si>
    <t>Selby</t>
  </si>
  <si>
    <t>R616</t>
  </si>
  <si>
    <t>Sevenoaks</t>
  </si>
  <si>
    <t>R165</t>
  </si>
  <si>
    <t>Sheffield</t>
  </si>
  <si>
    <t>R352</t>
  </si>
  <si>
    <t>Shepway</t>
  </si>
  <si>
    <t>R166</t>
  </si>
  <si>
    <t>Shropshire</t>
  </si>
  <si>
    <t>R675</t>
  </si>
  <si>
    <t>Shropshire Fire</t>
  </si>
  <si>
    <t>R973</t>
  </si>
  <si>
    <t>Slough</t>
  </si>
  <si>
    <t>R645</t>
  </si>
  <si>
    <t>Solihull</t>
  </si>
  <si>
    <t>R362</t>
  </si>
  <si>
    <t>Somerset</t>
  </si>
  <si>
    <t>R436</t>
  </si>
  <si>
    <t>South Bucks</t>
  </si>
  <si>
    <t>R18</t>
  </si>
  <si>
    <t>South Cambridgeshire</t>
  </si>
  <si>
    <t>R27</t>
  </si>
  <si>
    <t>South Derbyshire</t>
  </si>
  <si>
    <t>R59</t>
  </si>
  <si>
    <t>South Gloucestershire</t>
  </si>
  <si>
    <t>R604</t>
  </si>
  <si>
    <t>South Hams</t>
  </si>
  <si>
    <t>R65</t>
  </si>
  <si>
    <t>South Holland</t>
  </si>
  <si>
    <t>R198</t>
  </si>
  <si>
    <t>South Kesteven</t>
  </si>
  <si>
    <t>R199</t>
  </si>
  <si>
    <t>South Lakeland</t>
  </si>
  <si>
    <t>R51</t>
  </si>
  <si>
    <t>South Norfolk</t>
  </si>
  <si>
    <t>R206</t>
  </si>
  <si>
    <t>South Northamptonshire</t>
  </si>
  <si>
    <t>R213</t>
  </si>
  <si>
    <t>South Oxfordshire</t>
  </si>
  <si>
    <t>R239</t>
  </si>
  <si>
    <t>South Ribble</t>
  </si>
  <si>
    <t>R182</t>
  </si>
  <si>
    <t>South Somerset</t>
  </si>
  <si>
    <t>R252</t>
  </si>
  <si>
    <t>South Staffordshire</t>
  </si>
  <si>
    <t>R257</t>
  </si>
  <si>
    <t>South Tyneside</t>
  </si>
  <si>
    <t>R356</t>
  </si>
  <si>
    <t>South Yorkshire Fire</t>
  </si>
  <si>
    <t>R303</t>
  </si>
  <si>
    <t>Southampton</t>
  </si>
  <si>
    <t>R627</t>
  </si>
  <si>
    <t>Southend-on-Sea</t>
  </si>
  <si>
    <t>R654</t>
  </si>
  <si>
    <t>Southwark</t>
  </si>
  <si>
    <t>R379</t>
  </si>
  <si>
    <t>Spelthorne</t>
  </si>
  <si>
    <t>R275</t>
  </si>
  <si>
    <t>St Albans</t>
  </si>
  <si>
    <t>R141</t>
  </si>
  <si>
    <t>St Edmundsbury</t>
  </si>
  <si>
    <t>R266</t>
  </si>
  <si>
    <t>St Helens</t>
  </si>
  <si>
    <t>R346</t>
  </si>
  <si>
    <t>Stafford</t>
  </si>
  <si>
    <t>R258</t>
  </si>
  <si>
    <t>Staffordshire</t>
  </si>
  <si>
    <t>R640</t>
  </si>
  <si>
    <t>Staffordshire Fire</t>
  </si>
  <si>
    <t>R962</t>
  </si>
  <si>
    <t>Staffordshire Moorlands</t>
  </si>
  <si>
    <t>R259</t>
  </si>
  <si>
    <t>Stevenage</t>
  </si>
  <si>
    <t>R142</t>
  </si>
  <si>
    <t>Stockport</t>
  </si>
  <si>
    <t>R340</t>
  </si>
  <si>
    <t>Stockton-on-Tees</t>
  </si>
  <si>
    <t>R609</t>
  </si>
  <si>
    <t>Stoke-on-Trent</t>
  </si>
  <si>
    <t>R630</t>
  </si>
  <si>
    <t>Stratford-on-Avon</t>
  </si>
  <si>
    <t>R283</t>
  </si>
  <si>
    <t>Stroud</t>
  </si>
  <si>
    <t>R112</t>
  </si>
  <si>
    <t>Suffolk</t>
  </si>
  <si>
    <t>R438</t>
  </si>
  <si>
    <t>Suffolk Coastal</t>
  </si>
  <si>
    <t>R267</t>
  </si>
  <si>
    <t>Sunderland</t>
  </si>
  <si>
    <t>R357</t>
  </si>
  <si>
    <t>Surrey</t>
  </si>
  <si>
    <t>R439</t>
  </si>
  <si>
    <t>Surrey Heath</t>
  </si>
  <si>
    <t>R276</t>
  </si>
  <si>
    <t>Sutton</t>
  </si>
  <si>
    <t>R401</t>
  </si>
  <si>
    <t>Swale</t>
  </si>
  <si>
    <t>R167</t>
  </si>
  <si>
    <t>Swindon</t>
  </si>
  <si>
    <t>R631</t>
  </si>
  <si>
    <t>Tameside</t>
  </si>
  <si>
    <t>R341</t>
  </si>
  <si>
    <t>Tamworth</t>
  </si>
  <si>
    <t>R261</t>
  </si>
  <si>
    <t>Tandridge</t>
  </si>
  <si>
    <t>R277</t>
  </si>
  <si>
    <t>Taunton Deane</t>
  </si>
  <si>
    <t>R250</t>
  </si>
  <si>
    <t>Teignbridge</t>
  </si>
  <si>
    <t>R66</t>
  </si>
  <si>
    <t>Telford and the Wrekin</t>
  </si>
  <si>
    <t>R662</t>
  </si>
  <si>
    <t>Tendring</t>
  </si>
  <si>
    <t>R105</t>
  </si>
  <si>
    <t>Test Valley</t>
  </si>
  <si>
    <t>R125</t>
  </si>
  <si>
    <t>Tewkesbury</t>
  </si>
  <si>
    <t>R113</t>
  </si>
  <si>
    <t>Thanet</t>
  </si>
  <si>
    <t>R168</t>
  </si>
  <si>
    <t>Three Rivers</t>
  </si>
  <si>
    <t>R143</t>
  </si>
  <si>
    <t>Thurrock</t>
  </si>
  <si>
    <t>R655</t>
  </si>
  <si>
    <t>Tonbridge and Malling</t>
  </si>
  <si>
    <t>R169</t>
  </si>
  <si>
    <t>Torbay</t>
  </si>
  <si>
    <t>R653</t>
  </si>
  <si>
    <t>Torridge</t>
  </si>
  <si>
    <t>R69</t>
  </si>
  <si>
    <t>Tower Hamlets</t>
  </si>
  <si>
    <t>R380</t>
  </si>
  <si>
    <t>Trafford</t>
  </si>
  <si>
    <t>R342</t>
  </si>
  <si>
    <t>Tunbridge Wells</t>
  </si>
  <si>
    <t>R170</t>
  </si>
  <si>
    <t>Tyne and Wear Fire</t>
  </si>
  <si>
    <t>R304</t>
  </si>
  <si>
    <t>Uttlesford</t>
  </si>
  <si>
    <t>R107</t>
  </si>
  <si>
    <t>Vale of White Horse</t>
  </si>
  <si>
    <t>R240</t>
  </si>
  <si>
    <t>Wakefield</t>
  </si>
  <si>
    <t>R369</t>
  </si>
  <si>
    <t>Walsall</t>
  </si>
  <si>
    <t>R363</t>
  </si>
  <si>
    <t>Waltham Forest</t>
  </si>
  <si>
    <t>R402</t>
  </si>
  <si>
    <t>Wandsworth</t>
  </si>
  <si>
    <t>R381</t>
  </si>
  <si>
    <t>Warrington</t>
  </si>
  <si>
    <t>R651</t>
  </si>
  <si>
    <t>Warwick</t>
  </si>
  <si>
    <t>R284</t>
  </si>
  <si>
    <t>Warwickshire</t>
  </si>
  <si>
    <t>R440</t>
  </si>
  <si>
    <t>Watford</t>
  </si>
  <si>
    <t>R144</t>
  </si>
  <si>
    <t>Waveney</t>
  </si>
  <si>
    <t>R268</t>
  </si>
  <si>
    <t>Waverley</t>
  </si>
  <si>
    <t>R278</t>
  </si>
  <si>
    <t>Wealden</t>
  </si>
  <si>
    <t>R93</t>
  </si>
  <si>
    <t>Wellingborough</t>
  </si>
  <si>
    <t>R214</t>
  </si>
  <si>
    <t>Welwyn Hatfield</t>
  </si>
  <si>
    <t>R145</t>
  </si>
  <si>
    <t>West Berkshire</t>
  </si>
  <si>
    <t>R643</t>
  </si>
  <si>
    <t>West Devon</t>
  </si>
  <si>
    <t>R70</t>
  </si>
  <si>
    <t>West Dorset</t>
  </si>
  <si>
    <t>R76</t>
  </si>
  <si>
    <t>West Lancashire</t>
  </si>
  <si>
    <t>R183</t>
  </si>
  <si>
    <t>West Lindsey</t>
  </si>
  <si>
    <t>R200</t>
  </si>
  <si>
    <t>West Midlands Fire</t>
  </si>
  <si>
    <t>R305</t>
  </si>
  <si>
    <t>West Oxfordshire</t>
  </si>
  <si>
    <t>R241</t>
  </si>
  <si>
    <t>West Somerset</t>
  </si>
  <si>
    <t>R251</t>
  </si>
  <si>
    <t>West Sussex</t>
  </si>
  <si>
    <t>R441</t>
  </si>
  <si>
    <t>West Yorkshire Fire</t>
  </si>
  <si>
    <t>R306</t>
  </si>
  <si>
    <t>Westminster</t>
  </si>
  <si>
    <t>R382</t>
  </si>
  <si>
    <t>Weymouth and Portland</t>
  </si>
  <si>
    <t>R77</t>
  </si>
  <si>
    <t>Wigan</t>
  </si>
  <si>
    <t>R343</t>
  </si>
  <si>
    <t>Wiltshire</t>
  </si>
  <si>
    <t>R676</t>
  </si>
  <si>
    <t>Winchester</t>
  </si>
  <si>
    <t>R126</t>
  </si>
  <si>
    <t>Windsor and Maidenhead</t>
  </si>
  <si>
    <t>R646</t>
  </si>
  <si>
    <t>Wirral</t>
  </si>
  <si>
    <t>R348</t>
  </si>
  <si>
    <t>Woking</t>
  </si>
  <si>
    <t>R279</t>
  </si>
  <si>
    <t>Wokingham</t>
  </si>
  <si>
    <t>R647</t>
  </si>
  <si>
    <t>Wolverhampton</t>
  </si>
  <si>
    <t>R364</t>
  </si>
  <si>
    <t>Worcester</t>
  </si>
  <si>
    <t>R133</t>
  </si>
  <si>
    <t>Worcestershire</t>
  </si>
  <si>
    <t>R671</t>
  </si>
  <si>
    <t>Worthing</t>
  </si>
  <si>
    <t>R291</t>
  </si>
  <si>
    <t>Wychavon</t>
  </si>
  <si>
    <t>R134</t>
  </si>
  <si>
    <t>Wycombe</t>
  </si>
  <si>
    <t>R21</t>
  </si>
  <si>
    <t>Wyre</t>
  </si>
  <si>
    <t>R184</t>
  </si>
  <si>
    <t>Wyre Forest</t>
  </si>
  <si>
    <t>R135</t>
  </si>
  <si>
    <t>York</t>
  </si>
  <si>
    <t>R617</t>
  </si>
  <si>
    <t>R594</t>
  </si>
  <si>
    <t>Greater Manchester - combined authority</t>
  </si>
  <si>
    <t>R590</t>
  </si>
  <si>
    <t>Key Information for Local Authorities in 2016-17</t>
  </si>
  <si>
    <t>Split of Revenue Support Grant (£m)</t>
  </si>
  <si>
    <t>Split of Baseline Funding Level (£m)</t>
  </si>
  <si>
    <t>Split of Settlement Funding Assessment (£m)</t>
  </si>
  <si>
    <t>ACCT</t>
  </si>
  <si>
    <t>ecode</t>
  </si>
  <si>
    <t>Class</t>
  </si>
  <si>
    <t>Local Authority</t>
  </si>
  <si>
    <t>Tariff/Top-up</t>
  </si>
  <si>
    <t>Levy rate</t>
  </si>
  <si>
    <t>Upper Tier</t>
  </si>
  <si>
    <t>Lower Tier</t>
  </si>
  <si>
    <t>Fire</t>
  </si>
  <si>
    <t>GLA</t>
  </si>
  <si>
    <t>Police</t>
  </si>
  <si>
    <t>TOTAL England</t>
  </si>
  <si>
    <t>E3831</t>
  </si>
  <si>
    <t>SD</t>
  </si>
  <si>
    <t>E0931</t>
  </si>
  <si>
    <t>E1031</t>
  </si>
  <si>
    <t>E3832</t>
  </si>
  <si>
    <t>E3031</t>
  </si>
  <si>
    <t>E2231</t>
  </si>
  <si>
    <t>E6101</t>
  </si>
  <si>
    <t>FIR</t>
  </si>
  <si>
    <t>Avon Fire Authority</t>
  </si>
  <si>
    <t>E0431</t>
  </si>
  <si>
    <t>E3531</t>
  </si>
  <si>
    <t>E5030</t>
  </si>
  <si>
    <t>LB</t>
  </si>
  <si>
    <t>E5031</t>
  </si>
  <si>
    <t>E4401</t>
  </si>
  <si>
    <t>MD</t>
  </si>
  <si>
    <t>E0932</t>
  </si>
  <si>
    <t>E1531</t>
  </si>
  <si>
    <t>E1731</t>
  </si>
  <si>
    <t>E3032</t>
  </si>
  <si>
    <t>E0101</t>
  </si>
  <si>
    <t>UA</t>
  </si>
  <si>
    <t>E0202</t>
  </si>
  <si>
    <t>E6102</t>
  </si>
  <si>
    <t>Bedfordshire Fire Authority</t>
  </si>
  <si>
    <t>E6103</t>
  </si>
  <si>
    <t>Berkshire Fire Authority</t>
  </si>
  <si>
    <t>E5032</t>
  </si>
  <si>
    <t>E4601</t>
  </si>
  <si>
    <t>E2431</t>
  </si>
  <si>
    <t>E2301</t>
  </si>
  <si>
    <t>E2302</t>
  </si>
  <si>
    <t>E1032</t>
  </si>
  <si>
    <t>E4201</t>
  </si>
  <si>
    <t>E2531</t>
  </si>
  <si>
    <t>E1202</t>
  </si>
  <si>
    <t>E0301</t>
  </si>
  <si>
    <t>E4701</t>
  </si>
  <si>
    <t>E1532</t>
  </si>
  <si>
    <t>E2631</t>
  </si>
  <si>
    <t>E5033</t>
  </si>
  <si>
    <t>E1533</t>
  </si>
  <si>
    <t>E1401</t>
  </si>
  <si>
    <t>E0102</t>
  </si>
  <si>
    <t>E2632</t>
  </si>
  <si>
    <t>E5034</t>
  </si>
  <si>
    <t>E1831</t>
  </si>
  <si>
    <t>E1931</t>
  </si>
  <si>
    <t>E3033</t>
  </si>
  <si>
    <t>E0421</t>
  </si>
  <si>
    <t>SC</t>
  </si>
  <si>
    <t>E6104</t>
  </si>
  <si>
    <t>Buckinghamshire Fire Authority</t>
  </si>
  <si>
    <t>E2333</t>
  </si>
  <si>
    <t>E4202</t>
  </si>
  <si>
    <t>E4702</t>
  </si>
  <si>
    <t>E0531</t>
  </si>
  <si>
    <t>E0521</t>
  </si>
  <si>
    <t>E6105</t>
  </si>
  <si>
    <t>Cambridgeshire Fire Authority</t>
  </si>
  <si>
    <t>E5011</t>
  </si>
  <si>
    <t>E3431</t>
  </si>
  <si>
    <t>E2232</t>
  </si>
  <si>
    <t>E0933</t>
  </si>
  <si>
    <t>E1534</t>
  </si>
  <si>
    <t>E0203</t>
  </si>
  <si>
    <t>E2432</t>
  </si>
  <si>
    <t>E1535</t>
  </si>
  <si>
    <t>E1631</t>
  </si>
  <si>
    <t>E3131</t>
  </si>
  <si>
    <t>E0603</t>
  </si>
  <si>
    <t>E6106</t>
  </si>
  <si>
    <t>Cheshire Fire Authority</t>
  </si>
  <si>
    <t>E0604</t>
  </si>
  <si>
    <t>E1033</t>
  </si>
  <si>
    <t>E3833</t>
  </si>
  <si>
    <t>E0432</t>
  </si>
  <si>
    <t>E2334</t>
  </si>
  <si>
    <t>E1232</t>
  </si>
  <si>
    <t>E5010</t>
  </si>
  <si>
    <t>E6107</t>
  </si>
  <si>
    <t>Cleveland Fire Authority</t>
  </si>
  <si>
    <t>E1536</t>
  </si>
  <si>
    <t>E0934</t>
  </si>
  <si>
    <t>E2831</t>
  </si>
  <si>
    <t>E0801</t>
  </si>
  <si>
    <t>E1632</t>
  </si>
  <si>
    <t>E4602</t>
  </si>
  <si>
    <t>E2731</t>
  </si>
  <si>
    <t>E3834</t>
  </si>
  <si>
    <t>E5035</t>
  </si>
  <si>
    <t>E0920</t>
  </si>
  <si>
    <t>E1932</t>
  </si>
  <si>
    <t>E1301</t>
  </si>
  <si>
    <t>E2233</t>
  </si>
  <si>
    <t>E2832</t>
  </si>
  <si>
    <t>E1001</t>
  </si>
  <si>
    <t>E1021</t>
  </si>
  <si>
    <t>E1035</t>
  </si>
  <si>
    <t>E6110</t>
  </si>
  <si>
    <t>Derbyshire Fire Authority</t>
  </si>
  <si>
    <t>E1121</t>
  </si>
  <si>
    <t>E4402</t>
  </si>
  <si>
    <t>E1221</t>
  </si>
  <si>
    <t>E2234</t>
  </si>
  <si>
    <t>E4603</t>
  </si>
  <si>
    <t>E1302</t>
  </si>
  <si>
    <t>E6113</t>
  </si>
  <si>
    <t>Durham Fire Authority</t>
  </si>
  <si>
    <t>E5036</t>
  </si>
  <si>
    <t>E0532</t>
  </si>
  <si>
    <t>E1131</t>
  </si>
  <si>
    <t>E1233</t>
  </si>
  <si>
    <t>E1732</t>
  </si>
  <si>
    <t>E1933</t>
  </si>
  <si>
    <t>E2532</t>
  </si>
  <si>
    <t>E2833</t>
  </si>
  <si>
    <t>E2001</t>
  </si>
  <si>
    <t>E3432</t>
  </si>
  <si>
    <t>E1421</t>
  </si>
  <si>
    <t>E6114</t>
  </si>
  <si>
    <t>East Sussex Fire Authority</t>
  </si>
  <si>
    <t>E1432</t>
  </si>
  <si>
    <t>E1733</t>
  </si>
  <si>
    <t>E0935</t>
  </si>
  <si>
    <t>E3631</t>
  </si>
  <si>
    <t>E5037</t>
  </si>
  <si>
    <t>E1537</t>
  </si>
  <si>
    <t>E3632</t>
  </si>
  <si>
    <t>E1036</t>
  </si>
  <si>
    <t>E1521</t>
  </si>
  <si>
    <t>E6115</t>
  </si>
  <si>
    <t>Essex Fire Authority</t>
  </si>
  <si>
    <t>E1132</t>
  </si>
  <si>
    <t>E1734</t>
  </si>
  <si>
    <t>E0533</t>
  </si>
  <si>
    <t>E3532</t>
  </si>
  <si>
    <t>E1633</t>
  </si>
  <si>
    <t>E2335</t>
  </si>
  <si>
    <t>E4501</t>
  </si>
  <si>
    <t>E3034</t>
  </si>
  <si>
    <t>E5100</t>
  </si>
  <si>
    <t>E1634</t>
  </si>
  <si>
    <t>E1620</t>
  </si>
  <si>
    <t>E1735</t>
  </si>
  <si>
    <t>E2236</t>
  </si>
  <si>
    <t>E2633</t>
  </si>
  <si>
    <t>E6142</t>
  </si>
  <si>
    <t>E5012</t>
  </si>
  <si>
    <t>E3633</t>
  </si>
  <si>
    <t>E5013</t>
  </si>
  <si>
    <t>E0601</t>
  </si>
  <si>
    <t>E2732</t>
  </si>
  <si>
    <t>E5014</t>
  </si>
  <si>
    <t>E1721</t>
  </si>
  <si>
    <t>E6117</t>
  </si>
  <si>
    <t>Hampshire Fire Authority</t>
  </si>
  <si>
    <t>E2433</t>
  </si>
  <si>
    <t>E5038</t>
  </si>
  <si>
    <t>E1538</t>
  </si>
  <si>
    <t>E2753</t>
  </si>
  <si>
    <t>E5039</t>
  </si>
  <si>
    <t>E1736</t>
  </si>
  <si>
    <t>E0701</t>
  </si>
  <si>
    <t>E1433</t>
  </si>
  <si>
    <t>E1737</t>
  </si>
  <si>
    <t>E5040</t>
  </si>
  <si>
    <t>E6118</t>
  </si>
  <si>
    <t>Hereford and Worcester Fire Authority</t>
  </si>
  <si>
    <t>E1801</t>
  </si>
  <si>
    <t>E1920</t>
  </si>
  <si>
    <t>E1934</t>
  </si>
  <si>
    <t>E1037</t>
  </si>
  <si>
    <t>E5041</t>
  </si>
  <si>
    <t>E2434</t>
  </si>
  <si>
    <t>E3835</t>
  </si>
  <si>
    <t>E5042</t>
  </si>
  <si>
    <t>E6120</t>
  </si>
  <si>
    <t>Humberside Fire Authority</t>
  </si>
  <si>
    <t>E0551</t>
  </si>
  <si>
    <t>E2336</t>
  </si>
  <si>
    <t>E3533</t>
  </si>
  <si>
    <t>E2101</t>
  </si>
  <si>
    <t>Isle of Wight Council</t>
  </si>
  <si>
    <t>E4001</t>
  </si>
  <si>
    <t>E5015</t>
  </si>
  <si>
    <t>E5016</t>
  </si>
  <si>
    <t>E2221</t>
  </si>
  <si>
    <t>E6122</t>
  </si>
  <si>
    <t>Kent Fire Authority</t>
  </si>
  <si>
    <t>E2834</t>
  </si>
  <si>
    <t>E2634</t>
  </si>
  <si>
    <t>E2002</t>
  </si>
  <si>
    <t>E5043</t>
  </si>
  <si>
    <t>E4703</t>
  </si>
  <si>
    <t>E4301</t>
  </si>
  <si>
    <t>E5017</t>
  </si>
  <si>
    <t>E2321</t>
  </si>
  <si>
    <t>E6123</t>
  </si>
  <si>
    <t>Lancashire Fire Authority</t>
  </si>
  <si>
    <t>E2337</t>
  </si>
  <si>
    <t>E4704</t>
  </si>
  <si>
    <t>E2401</t>
  </si>
  <si>
    <t>E2421</t>
  </si>
  <si>
    <t>E6124</t>
  </si>
  <si>
    <t>Leicestershire Fire Authority</t>
  </si>
  <si>
    <t>E1435</t>
  </si>
  <si>
    <t>E5018</t>
  </si>
  <si>
    <t>E3433</t>
  </si>
  <si>
    <t>E2533</t>
  </si>
  <si>
    <t>E2520</t>
  </si>
  <si>
    <t>E4302</t>
  </si>
  <si>
    <t>E0201</t>
  </si>
  <si>
    <t>E2237</t>
  </si>
  <si>
    <t>E1539</t>
  </si>
  <si>
    <t>E1851</t>
  </si>
  <si>
    <t>E4203</t>
  </si>
  <si>
    <t>E3035</t>
  </si>
  <si>
    <t>E2201</t>
  </si>
  <si>
    <t>E2436</t>
  </si>
  <si>
    <t>E3331</t>
  </si>
  <si>
    <t>E6143</t>
  </si>
  <si>
    <t>E5044</t>
  </si>
  <si>
    <t>E1133</t>
  </si>
  <si>
    <t>E3534</t>
  </si>
  <si>
    <t>E3836</t>
  </si>
  <si>
    <t>E0702</t>
  </si>
  <si>
    <t>E0401</t>
  </si>
  <si>
    <t>E3634</t>
  </si>
  <si>
    <t>E1738</t>
  </si>
  <si>
    <t>E3036</t>
  </si>
  <si>
    <t>E4502</t>
  </si>
  <si>
    <t>E3434</t>
  </si>
  <si>
    <t>E5045</t>
  </si>
  <si>
    <t>E2620</t>
  </si>
  <si>
    <t>E1134</t>
  </si>
  <si>
    <t>E1234</t>
  </si>
  <si>
    <t>E1038</t>
  </si>
  <si>
    <t>E2003</t>
  </si>
  <si>
    <t>E1935</t>
  </si>
  <si>
    <t>E2534</t>
  </si>
  <si>
    <t>E2004</t>
  </si>
  <si>
    <t>E2635</t>
  </si>
  <si>
    <t>E0104</t>
  </si>
  <si>
    <t>E4503</t>
  </si>
  <si>
    <t>E3731</t>
  </si>
  <si>
    <t>E2437</t>
  </si>
  <si>
    <t>E2721</t>
  </si>
  <si>
    <t>E6127</t>
  </si>
  <si>
    <t>North Yorkshire Fire Authority</t>
  </si>
  <si>
    <t>E2835</t>
  </si>
  <si>
    <t>E2820</t>
  </si>
  <si>
    <t>E2901</t>
  </si>
  <si>
    <t>E2636</t>
  </si>
  <si>
    <t>E3001</t>
  </si>
  <si>
    <t>E3021</t>
  </si>
  <si>
    <t>E6130</t>
  </si>
  <si>
    <t>Nottinghamshire Fire Authority</t>
  </si>
  <si>
    <t>E3732</t>
  </si>
  <si>
    <t>E2438</t>
  </si>
  <si>
    <t>E4204</t>
  </si>
  <si>
    <t>E3132</t>
  </si>
  <si>
    <t>E3120</t>
  </si>
  <si>
    <t>E2338</t>
  </si>
  <si>
    <t>E0501</t>
  </si>
  <si>
    <t>E1101</t>
  </si>
  <si>
    <t>E1201</t>
  </si>
  <si>
    <t>E1701</t>
  </si>
  <si>
    <t>E2339</t>
  </si>
  <si>
    <t>E1236</t>
  </si>
  <si>
    <t>E6161</t>
  </si>
  <si>
    <t>R751 - Devon &amp; Somerset Fire</t>
  </si>
  <si>
    <t>E6162</t>
  </si>
  <si>
    <t>R753 - Dorset &amp; Wiltshire Fire</t>
  </si>
  <si>
    <t>E0303</t>
  </si>
  <si>
    <t>E5046</t>
  </si>
  <si>
    <t>E0703</t>
  </si>
  <si>
    <t>E1835</t>
  </si>
  <si>
    <t>E3635</t>
  </si>
  <si>
    <t>E2340</t>
  </si>
  <si>
    <t>E5047</t>
  </si>
  <si>
    <t>E2734</t>
  </si>
  <si>
    <t>E4205</t>
  </si>
  <si>
    <t>E1540</t>
  </si>
  <si>
    <t>E2341</t>
  </si>
  <si>
    <t>E1436</t>
  </si>
  <si>
    <t>E4403</t>
  </si>
  <si>
    <t>E3733</t>
  </si>
  <si>
    <t>E3636</t>
  </si>
  <si>
    <t>E3038</t>
  </si>
  <si>
    <t>E1740</t>
  </si>
  <si>
    <t>E2402</t>
  </si>
  <si>
    <t>E2755</t>
  </si>
  <si>
    <t>E4206</t>
  </si>
  <si>
    <t>E4604</t>
  </si>
  <si>
    <t>E2736</t>
  </si>
  <si>
    <t>E3332</t>
  </si>
  <si>
    <t>E4304</t>
  </si>
  <si>
    <t>E2757</t>
  </si>
  <si>
    <t>E2239</t>
  </si>
  <si>
    <t>E4404</t>
  </si>
  <si>
    <t>E2240</t>
  </si>
  <si>
    <t>E3202</t>
  </si>
  <si>
    <t>E6132</t>
  </si>
  <si>
    <t>Shropshire Fire Authority</t>
  </si>
  <si>
    <t>E0304</t>
  </si>
  <si>
    <t>E4605</t>
  </si>
  <si>
    <t>E3320</t>
  </si>
  <si>
    <t>E0434</t>
  </si>
  <si>
    <t>E0536</t>
  </si>
  <si>
    <t>E1039</t>
  </si>
  <si>
    <t>E0103</t>
  </si>
  <si>
    <t>E1136</t>
  </si>
  <si>
    <t>E2535</t>
  </si>
  <si>
    <t>E2536</t>
  </si>
  <si>
    <t>E0936</t>
  </si>
  <si>
    <t>E2637</t>
  </si>
  <si>
    <t>E2836</t>
  </si>
  <si>
    <t>E3133</t>
  </si>
  <si>
    <t>E2342</t>
  </si>
  <si>
    <t>E3334</t>
  </si>
  <si>
    <t>E3435</t>
  </si>
  <si>
    <t>E4504</t>
  </si>
  <si>
    <t>E6144</t>
  </si>
  <si>
    <t>E1702</t>
  </si>
  <si>
    <t>E1501</t>
  </si>
  <si>
    <t>E5019</t>
  </si>
  <si>
    <t>E3637</t>
  </si>
  <si>
    <t>E1936</t>
  </si>
  <si>
    <t>E3535</t>
  </si>
  <si>
    <t>E4303</t>
  </si>
  <si>
    <t>E3436</t>
  </si>
  <si>
    <t>E3421</t>
  </si>
  <si>
    <t>E6134</t>
  </si>
  <si>
    <t>Staffordshire Fire Authority</t>
  </si>
  <si>
    <t>E3437</t>
  </si>
  <si>
    <t>E1937</t>
  </si>
  <si>
    <t>E4207</t>
  </si>
  <si>
    <t>E0704</t>
  </si>
  <si>
    <t>E3401</t>
  </si>
  <si>
    <t>E3734</t>
  </si>
  <si>
    <t>E1635</t>
  </si>
  <si>
    <t>E3520</t>
  </si>
  <si>
    <t>E3536</t>
  </si>
  <si>
    <t>E4505</t>
  </si>
  <si>
    <t>E3620</t>
  </si>
  <si>
    <t>E3638</t>
  </si>
  <si>
    <t>E5048</t>
  </si>
  <si>
    <t>E2241</t>
  </si>
  <si>
    <t>E3901</t>
  </si>
  <si>
    <t>E4208</t>
  </si>
  <si>
    <t>E3439</t>
  </si>
  <si>
    <t>E3639</t>
  </si>
  <si>
    <t>E3333</t>
  </si>
  <si>
    <t>E1137</t>
  </si>
  <si>
    <t>E3201</t>
  </si>
  <si>
    <t>E1542</t>
  </si>
  <si>
    <t>E1742</t>
  </si>
  <si>
    <t>E1636</t>
  </si>
  <si>
    <t>E2242</t>
  </si>
  <si>
    <t>E1938</t>
  </si>
  <si>
    <t>E1502</t>
  </si>
  <si>
    <t>E2243</t>
  </si>
  <si>
    <t>E1102</t>
  </si>
  <si>
    <t>E1139</t>
  </si>
  <si>
    <t>E5020</t>
  </si>
  <si>
    <t>E4209</t>
  </si>
  <si>
    <t>E2244</t>
  </si>
  <si>
    <t>E6145</t>
  </si>
  <si>
    <t>E1544</t>
  </si>
  <si>
    <t>E3134</t>
  </si>
  <si>
    <t>E4705</t>
  </si>
  <si>
    <t>E4606</t>
  </si>
  <si>
    <t>E5049</t>
  </si>
  <si>
    <t>E5021</t>
  </si>
  <si>
    <t>E0602</t>
  </si>
  <si>
    <t>E3735</t>
  </si>
  <si>
    <t>E3720</t>
  </si>
  <si>
    <t>E1939</t>
  </si>
  <si>
    <t>E3537</t>
  </si>
  <si>
    <t>E3640</t>
  </si>
  <si>
    <t>E1437</t>
  </si>
  <si>
    <t>E2837</t>
  </si>
  <si>
    <t>E1940</t>
  </si>
  <si>
    <t>E0302</t>
  </si>
  <si>
    <t>E1140</t>
  </si>
  <si>
    <t>E1237</t>
  </si>
  <si>
    <t>E2343</t>
  </si>
  <si>
    <t>E2537</t>
  </si>
  <si>
    <t>E6146</t>
  </si>
  <si>
    <t>E3135</t>
  </si>
  <si>
    <t>E3335</t>
  </si>
  <si>
    <t>E3820</t>
  </si>
  <si>
    <t>E6147</t>
  </si>
  <si>
    <t>E5022</t>
  </si>
  <si>
    <t>E1238</t>
  </si>
  <si>
    <t>E4210</t>
  </si>
  <si>
    <t>E3902</t>
  </si>
  <si>
    <t>E1743</t>
  </si>
  <si>
    <t>E0305</t>
  </si>
  <si>
    <t>E4305</t>
  </si>
  <si>
    <t>E3641</t>
  </si>
  <si>
    <t>E0306</t>
  </si>
  <si>
    <t>E4607</t>
  </si>
  <si>
    <t>E1837</t>
  </si>
  <si>
    <t>E1821</t>
  </si>
  <si>
    <t>E3837</t>
  </si>
  <si>
    <t>E1838</t>
  </si>
  <si>
    <t>E0435</t>
  </si>
  <si>
    <t>E2344</t>
  </si>
  <si>
    <t>E1839</t>
  </si>
  <si>
    <t>E2701</t>
  </si>
  <si>
    <t>Key Information for Local Authorities in 2017-18</t>
  </si>
  <si>
    <t>Key Information for Local Authorities in 2018-19</t>
  </si>
  <si>
    <t>Key Information for Local Authorities in 2019-20</t>
  </si>
  <si>
    <t>Split of Modified Settlement Funding Assessment (£m)</t>
  </si>
  <si>
    <t>Modified Settlement Funding Assessment</t>
  </si>
  <si>
    <t>Tariff/Top-up adjustment</t>
  </si>
  <si>
    <t/>
  </si>
  <si>
    <t>Pilot</t>
  </si>
  <si>
    <r>
      <t>2017-18</t>
    </r>
    <r>
      <rPr>
        <b/>
        <vertAlign val="superscript"/>
        <sz val="12"/>
        <color theme="1"/>
        <rFont val="Arial"/>
        <family val="2"/>
      </rPr>
      <t>1</t>
    </r>
  </si>
  <si>
    <r>
      <t>2019-20</t>
    </r>
    <r>
      <rPr>
        <b/>
        <vertAlign val="superscript"/>
        <sz val="12"/>
        <color theme="1"/>
        <rFont val="Arial"/>
        <family val="2"/>
      </rPr>
      <t>2</t>
    </r>
  </si>
  <si>
    <r>
      <rPr>
        <vertAlign val="superscript"/>
        <sz val="12"/>
        <color theme="1"/>
        <rFont val="Arial"/>
        <family val="2"/>
      </rPr>
      <t>2</t>
    </r>
    <r>
      <rPr>
        <sz val="12"/>
        <color theme="1"/>
        <rFont val="Arial"/>
        <family val="2"/>
      </rPr>
      <t xml:space="preserve"> Settlement Funding Assessment in 2019-20 is modified, where applicable, by the provisional Tariff/Top-Up adjustment</t>
    </r>
  </si>
  <si>
    <r>
      <rPr>
        <vertAlign val="superscript"/>
        <sz val="12"/>
        <color theme="1"/>
        <rFont val="Arial"/>
        <family val="2"/>
      </rPr>
      <t>3</t>
    </r>
    <r>
      <rPr>
        <sz val="12"/>
        <color theme="1"/>
        <rFont val="Arial"/>
        <family val="2"/>
      </rPr>
      <t xml:space="preserve"> Tariffs and top-ups have been recalculated in 2017-18 to reflect the adjustment for the 2017-18 business rates revaluation</t>
    </r>
  </si>
  <si>
    <r>
      <t>Tariff/Top-Up</t>
    </r>
    <r>
      <rPr>
        <vertAlign val="superscript"/>
        <sz val="12"/>
        <color theme="1"/>
        <rFont val="Arial"/>
        <family val="2"/>
      </rPr>
      <t>3</t>
    </r>
  </si>
  <si>
    <r>
      <t>Breakdown of 2017-18 Elements</t>
    </r>
    <r>
      <rPr>
        <b/>
        <vertAlign val="superscript"/>
        <sz val="12"/>
        <color indexed="9"/>
        <rFont val="Arial"/>
        <family val="2"/>
      </rPr>
      <t>1</t>
    </r>
  </si>
  <si>
    <r>
      <t>Breakdown of 2019-20 Elements</t>
    </r>
    <r>
      <rPr>
        <b/>
        <vertAlign val="superscript"/>
        <sz val="12"/>
        <color indexed="9"/>
        <rFont val="Arial"/>
        <family val="2"/>
      </rPr>
      <t>2</t>
    </r>
  </si>
  <si>
    <r>
      <rPr>
        <vertAlign val="superscript"/>
        <sz val="12"/>
        <color theme="1"/>
        <rFont val="Arial"/>
        <family val="2"/>
      </rPr>
      <t>1</t>
    </r>
    <r>
      <rPr>
        <sz val="12"/>
        <color theme="1"/>
        <rFont val="Arial"/>
        <family val="2"/>
      </rPr>
      <t xml:space="preserve"> In 2017-18, figures have been adjusted to reflect the 100% Business Rates Retention pilots. Please refer to the Settlement Calculation Model for pilots and the Pilots Explanatory Note. The details for pilot authorities in future years will be confirmed at a later date. </t>
    </r>
  </si>
  <si>
    <t xml:space="preserve">In 2017-18, figures have been adjusted to reflect the 100% Business Rates Retention pilots. Please refer to the Settlement Calculation Model for pilots and the Pilots Explanatory Note. The details for pilot authorities in future years will be confirmed at a later 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</si>
</sst>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0.0"/>
    <numFmt numFmtId="165" formatCode="0.00000000000000"/>
    <numFmt numFmtId="166" formatCode="#,##0.000"/>
    <numFmt numFmtId="167" formatCode="#,##0.0000"/>
    <numFmt numFmtId="168" formatCode="0.0"/>
    <numFmt numFmtId="169" formatCode="0.000"/>
    <numFmt numFmtId="170" formatCode="0.0000"/>
    <numFmt numFmtId="171" formatCode="#,##0.0_-;\(#,##0.0\);_-* &quot;-&quot;??_-"/>
    <numFmt numFmtId="172" formatCode="&quot;to &quot;0.0000;&quot;to &quot;\-0.0000;&quot;to 0&quot;"/>
    <numFmt numFmtId="173" formatCode="_(* #,##0_);_(* \(#,##0\);_(* &quot;-&quot;_);_(@_)"/>
    <numFmt numFmtId="174" formatCode="_(* #,##0.00_);_(* \(#,##0.00\);_(* &quot;-&quot;??_);_(@_)"/>
    <numFmt numFmtId="175" formatCode="_(&quot;£&quot;* #,##0.00_);_(&quot;£&quot;* \(#,##0.00\);_(&quot;£&quot;* &quot;-&quot;??_);_(@_)"/>
    <numFmt numFmtId="176" formatCode="_-[$€-2]* #,##0.00_-;\-[$€-2]* #,##0.00_-;_-[$€-2]* &quot;-&quot;??_-"/>
    <numFmt numFmtId="177" formatCode="#,##0;\-#,##0;\-"/>
    <numFmt numFmtId="178" formatCode="#\ ##0"/>
    <numFmt numFmtId="179" formatCode="[&lt;0.0001]&quot;&lt;0.0001&quot;;0.0000"/>
    <numFmt numFmtId="180" formatCode="#,##0.0,,;\-#,##0.0,,;\-"/>
    <numFmt numFmtId="181" formatCode="#,##0,;\-#,##0,;\-"/>
    <numFmt numFmtId="182" formatCode="0.0%;\-0.0%;\-"/>
    <numFmt numFmtId="183" formatCode="#,##0.0,,;\-#,##0.0,,"/>
    <numFmt numFmtId="184" formatCode="#,##0,;\-#,##0,"/>
    <numFmt numFmtId="185" formatCode="0.0%;\-0.0%"/>
  </numFmts>
  <fonts count="8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b/>
      <sz val="14"/>
      <color indexed="9"/>
      <name val="Arial"/>
      <family val="2"/>
    </font>
    <font>
      <b/>
      <sz val="10"/>
      <name val="Arial"/>
      <family val="2"/>
    </font>
    <font>
      <b/>
      <sz val="10"/>
      <color indexed="9"/>
      <name val="Arial"/>
      <family val="2"/>
    </font>
    <font>
      <b/>
      <vertAlign val="superscript"/>
      <sz val="12"/>
      <color theme="1"/>
      <name val="Arial"/>
      <family val="2"/>
    </font>
    <font>
      <vertAlign val="superscript"/>
      <sz val="12"/>
      <color theme="1"/>
      <name val="Arial"/>
      <family val="2"/>
    </font>
    <font>
      <b/>
      <sz val="12"/>
      <color indexed="9"/>
      <name val="Arial"/>
      <family val="2"/>
    </font>
    <font>
      <b/>
      <vertAlign val="superscript"/>
      <sz val="12"/>
      <color indexed="9"/>
      <name val="Arial"/>
      <family val="2"/>
    </font>
    <font>
      <sz val="10"/>
      <color theme="1"/>
      <name val="Arial"/>
      <family val="2"/>
    </font>
    <font>
      <sz val="12"/>
      <name val="Arial"/>
      <family val="2"/>
    </font>
    <font>
      <sz val="12"/>
      <color rgb="FF00B0F0"/>
      <name val="Arial"/>
      <family val="2"/>
    </font>
    <font>
      <b/>
      <sz val="11"/>
      <color theme="1"/>
      <name val="Calibri"/>
      <family val="2"/>
      <scheme val="minor"/>
    </font>
    <font>
      <sz val="11"/>
      <color theme="1"/>
      <name val="Calibri"/>
      <family val="2"/>
      <scheme val="minor"/>
    </font>
    <font>
      <sz val="11"/>
      <color theme="3"/>
      <name val="Calibri"/>
      <family val="2"/>
      <scheme val="minor"/>
    </font>
    <font>
      <b/>
      <sz val="11"/>
      <color rgb="FFFF0000"/>
      <name val="Calibri"/>
      <family val="2"/>
      <scheme val="minor"/>
    </font>
    <font>
      <sz val="10"/>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0"/>
      <color indexed="12"/>
      <name val="Arial"/>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s>
  <fills count="52">
    <fill>
      <patternFill patternType="none"/>
    </fill>
    <fill>
      <patternFill patternType="gray125"/>
    </fill>
    <fill>
      <patternFill patternType="solid">
        <fgColor rgb="FFFFFFCC"/>
      </patternFill>
    </fill>
    <fill>
      <patternFill patternType="solid">
        <fgColor indexed="18"/>
        <bgColor indexed="64"/>
      </patternFill>
    </fill>
    <fill>
      <patternFill patternType="solid">
        <fgColor indexed="13"/>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right/>
      <top style="double">
        <color auto="1"/>
      </top>
      <bottom style="double">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indexed="64"/>
      </right>
      <top style="medium">
        <color auto="1"/>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s>
  <cellStyleXfs count="497">
    <xf numFmtId="0" fontId="0" fillId="0" borderId="0"/>
    <xf numFmtId="0" fontId="3"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19" applyNumberFormat="0" applyFill="0" applyProtection="0">
      <alignment horizontal="center"/>
    </xf>
    <xf numFmtId="168" fontId="20" fillId="0" borderId="0" applyFont="0" applyFill="0" applyBorder="0" applyProtection="0">
      <alignment horizontal="right"/>
    </xf>
    <xf numFmtId="168" fontId="20" fillId="0" borderId="0" applyFont="0" applyFill="0" applyBorder="0" applyProtection="0">
      <alignment horizontal="right"/>
    </xf>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169" fontId="20" fillId="0" borderId="0" applyFont="0" applyFill="0" applyBorder="0" applyProtection="0">
      <alignment horizontal="right"/>
    </xf>
    <xf numFmtId="169" fontId="20" fillId="0" borderId="0" applyFont="0" applyFill="0" applyBorder="0" applyProtection="0">
      <alignment horizontal="right"/>
    </xf>
    <xf numFmtId="0" fontId="22" fillId="6"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1"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0" borderId="0" applyNumberFormat="0" applyBorder="0" applyAlignment="0" applyProtection="0"/>
    <xf numFmtId="170" fontId="20" fillId="0" borderId="0" applyFont="0" applyFill="0" applyBorder="0" applyProtection="0">
      <alignment horizontal="right"/>
    </xf>
    <xf numFmtId="170" fontId="20" fillId="0" borderId="0" applyFont="0" applyFill="0" applyBorder="0" applyProtection="0">
      <alignment horizontal="right"/>
    </xf>
    <xf numFmtId="0" fontId="23" fillId="17"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8"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7"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8"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18"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8" borderId="0" applyNumberFormat="0" applyBorder="0" applyAlignment="0" applyProtection="0"/>
    <xf numFmtId="0" fontId="23" fillId="24"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171" fontId="20" fillId="0" borderId="0" applyBorder="0"/>
    <xf numFmtId="0" fontId="25" fillId="27" borderId="20" applyNumberFormat="0" applyAlignment="0" applyProtection="0"/>
    <xf numFmtId="0" fontId="26" fillId="28" borderId="20" applyNumberFormat="0" applyAlignment="0" applyProtection="0"/>
    <xf numFmtId="3" fontId="20" fillId="29" borderId="21">
      <alignment horizontal="right"/>
    </xf>
    <xf numFmtId="3" fontId="20" fillId="29" borderId="21">
      <alignment horizontal="right"/>
    </xf>
    <xf numFmtId="3" fontId="7" fillId="29" borderId="22">
      <alignment horizontal="right"/>
    </xf>
    <xf numFmtId="3" fontId="20" fillId="29" borderId="22">
      <alignment horizontal="right"/>
    </xf>
    <xf numFmtId="3" fontId="20" fillId="29" borderId="22">
      <alignment horizontal="right"/>
    </xf>
    <xf numFmtId="0" fontId="27" fillId="30" borderId="23" applyNumberFormat="0" applyAlignment="0" applyProtection="0"/>
    <xf numFmtId="0" fontId="27" fillId="30" borderId="23" applyNumberFormat="0" applyAlignment="0" applyProtection="0"/>
    <xf numFmtId="170" fontId="28" fillId="0" borderId="0" applyFont="0" applyFill="0" applyBorder="0" applyProtection="0">
      <alignment horizontal="right"/>
    </xf>
    <xf numFmtId="172" fontId="28" fillId="0" borderId="0" applyFont="0" applyFill="0" applyBorder="0" applyProtection="0">
      <alignment horizontal="left"/>
    </xf>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4" fontId="20"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17"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0" fontId="30" fillId="0" borderId="24" applyNumberFormat="0" applyBorder="0" applyAlignment="0" applyProtection="0">
      <alignment horizontal="right" vertical="center"/>
    </xf>
    <xf numFmtId="0" fontId="30" fillId="0" borderId="24" applyNumberFormat="0" applyBorder="0" applyAlignment="0" applyProtection="0">
      <alignment horizontal="right" vertical="center"/>
    </xf>
    <xf numFmtId="176" fontId="2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lignment horizontal="right"/>
      <protection locked="0"/>
    </xf>
    <xf numFmtId="0" fontId="33" fillId="0" borderId="0">
      <alignment horizontal="left"/>
    </xf>
    <xf numFmtId="0" fontId="34" fillId="0" borderId="0">
      <alignment horizontal="left"/>
    </xf>
    <xf numFmtId="0" fontId="20" fillId="0" borderId="0" applyFont="0" applyFill="0" applyBorder="0" applyProtection="0">
      <alignment horizontal="right"/>
    </xf>
    <xf numFmtId="0" fontId="20" fillId="0" borderId="0" applyFont="0" applyFill="0" applyBorder="0" applyProtection="0">
      <alignment horizontal="right"/>
    </xf>
    <xf numFmtId="0" fontId="35" fillId="9" borderId="0" applyNumberFormat="0" applyBorder="0" applyAlignment="0" applyProtection="0"/>
    <xf numFmtId="0" fontId="35" fillId="13" borderId="0" applyNumberFormat="0" applyBorder="0" applyAlignment="0" applyProtection="0"/>
    <xf numFmtId="38" fontId="36" fillId="31" borderId="0" applyNumberFormat="0" applyBorder="0" applyAlignment="0" applyProtection="0"/>
    <xf numFmtId="0" fontId="37" fillId="32" borderId="25" applyProtection="0">
      <alignment horizontal="right"/>
    </xf>
    <xf numFmtId="0" fontId="38" fillId="0" borderId="0">
      <alignment horizontal="left" wrapText="1"/>
    </xf>
    <xf numFmtId="0" fontId="39" fillId="32" borderId="0" applyProtection="0">
      <alignment horizontal="left"/>
    </xf>
    <xf numFmtId="0" fontId="40" fillId="0" borderId="26" applyNumberFormat="0" applyFill="0" applyAlignment="0" applyProtection="0"/>
    <xf numFmtId="0" fontId="41" fillId="0" borderId="0">
      <alignment vertical="top" wrapText="1"/>
    </xf>
    <xf numFmtId="0" fontId="41" fillId="0" borderId="0">
      <alignment vertical="top" wrapText="1"/>
    </xf>
    <xf numFmtId="0" fontId="41" fillId="0" borderId="0">
      <alignment vertical="top" wrapText="1"/>
    </xf>
    <xf numFmtId="0" fontId="41" fillId="0" borderId="0">
      <alignment vertical="top" wrapText="1"/>
    </xf>
    <xf numFmtId="0" fontId="42" fillId="0" borderId="27" applyNumberFormat="0" applyFill="0" applyAlignment="0" applyProtection="0"/>
    <xf numFmtId="177" fontId="43" fillId="0" borderId="0" applyNumberFormat="0" applyFill="0" applyAlignment="0" applyProtection="0"/>
    <xf numFmtId="0" fontId="44" fillId="0" borderId="28" applyNumberFormat="0" applyFill="0" applyAlignment="0" applyProtection="0"/>
    <xf numFmtId="177" fontId="45" fillId="0" borderId="0" applyNumberFormat="0" applyFill="0" applyAlignment="0" applyProtection="0"/>
    <xf numFmtId="0" fontId="44" fillId="0" borderId="0" applyNumberFormat="0" applyFill="0" applyBorder="0" applyAlignment="0" applyProtection="0"/>
    <xf numFmtId="177" fontId="7" fillId="0" borderId="0" applyNumberFormat="0" applyFill="0" applyAlignment="0" applyProtection="0"/>
    <xf numFmtId="177" fontId="46" fillId="0" borderId="0" applyNumberFormat="0" applyFill="0" applyAlignment="0" applyProtection="0"/>
    <xf numFmtId="177" fontId="47" fillId="0" borderId="0" applyNumberFormat="0" applyFill="0" applyAlignment="0" applyProtection="0"/>
    <xf numFmtId="177" fontId="47" fillId="0" borderId="0" applyNumberFormat="0" applyFont="0" applyFill="0" applyBorder="0" applyAlignment="0" applyProtection="0"/>
    <xf numFmtId="177" fontId="47" fillId="0" borderId="0" applyNumberFormat="0" applyFon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Fill="0" applyBorder="0" applyProtection="0">
      <alignment horizontal="left"/>
    </xf>
    <xf numFmtId="10" fontId="36" fillId="33" borderId="22" applyNumberFormat="0" applyBorder="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56" fillId="12" borderId="20" applyNumberFormat="0" applyAlignment="0" applyProtection="0"/>
    <xf numFmtId="0" fontId="37" fillId="0" borderId="29" applyProtection="0">
      <alignment horizontal="right"/>
    </xf>
    <xf numFmtId="0" fontId="37" fillId="0" borderId="25" applyProtection="0">
      <alignment horizontal="right"/>
    </xf>
    <xf numFmtId="0" fontId="37" fillId="0" borderId="30" applyProtection="0">
      <alignment horizontal="center"/>
      <protection locked="0"/>
    </xf>
    <xf numFmtId="0" fontId="36" fillId="0" borderId="0">
      <alignment horizontal="left" vertical="center"/>
    </xf>
    <xf numFmtId="0" fontId="36" fillId="0" borderId="0">
      <alignment horizontal="left" vertical="center"/>
    </xf>
    <xf numFmtId="0" fontId="36" fillId="0" borderId="0">
      <alignment horizontal="center" vertical="center"/>
    </xf>
    <xf numFmtId="0" fontId="36" fillId="0" borderId="0">
      <alignment horizontal="center" vertical="center"/>
    </xf>
    <xf numFmtId="0" fontId="57" fillId="0" borderId="31" applyNumberFormat="0" applyFill="0" applyAlignment="0" applyProtection="0"/>
    <xf numFmtId="0" fontId="58" fillId="0" borderId="32" applyNumberFormat="0" applyFill="0" applyAlignment="0" applyProtection="0"/>
    <xf numFmtId="0" fontId="20" fillId="0" borderId="0"/>
    <xf numFmtId="0" fontId="20" fillId="0" borderId="0"/>
    <xf numFmtId="0" fontId="20" fillId="0" borderId="0"/>
    <xf numFmtId="1" fontId="20" fillId="0" borderId="0" applyFont="0" applyFill="0" applyBorder="0" applyProtection="0">
      <alignment horizontal="right"/>
    </xf>
    <xf numFmtId="1" fontId="20" fillId="0" borderId="0" applyFont="0" applyFill="0" applyBorder="0" applyProtection="0">
      <alignment horizontal="right"/>
    </xf>
    <xf numFmtId="0" fontId="59" fillId="15" borderId="0" applyNumberFormat="0" applyBorder="0" applyAlignment="0" applyProtection="0"/>
    <xf numFmtId="0" fontId="60" fillId="15" borderId="0" applyNumberFormat="0" applyBorder="0" applyAlignment="0" applyProtection="0"/>
    <xf numFmtId="0" fontId="61" fillId="0" borderId="0"/>
    <xf numFmtId="0" fontId="61" fillId="0" borderId="0"/>
    <xf numFmtId="0" fontId="61" fillId="0" borderId="0"/>
    <xf numFmtId="0" fontId="61" fillId="0" borderId="0"/>
    <xf numFmtId="0" fontId="61" fillId="0" borderId="0"/>
    <xf numFmtId="178" fontId="29" fillId="0" borderId="0"/>
    <xf numFmtId="0" fontId="20" fillId="0" borderId="0">
      <alignment vertical="top"/>
    </xf>
    <xf numFmtId="0" fontId="20" fillId="0" borderId="0"/>
    <xf numFmtId="0" fontId="17" fillId="0" borderId="0"/>
    <xf numFmtId="0" fontId="17" fillId="0" borderId="0"/>
    <xf numFmtId="0" fontId="17" fillId="0" borderId="0"/>
    <xf numFmtId="0" fontId="17" fillId="0" borderId="0"/>
    <xf numFmtId="0" fontId="20"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alignment vertical="top"/>
    </xf>
    <xf numFmtId="0" fontId="17" fillId="0" borderId="0"/>
    <xf numFmtId="0" fontId="20" fillId="0" borderId="0">
      <alignment vertical="top"/>
    </xf>
    <xf numFmtId="0" fontId="17" fillId="0" borderId="0"/>
    <xf numFmtId="0" fontId="20" fillId="0" borderId="0">
      <alignment vertical="top"/>
    </xf>
    <xf numFmtId="0" fontId="17" fillId="0" borderId="0"/>
    <xf numFmtId="0" fontId="20" fillId="0" borderId="0">
      <alignment vertical="top"/>
    </xf>
    <xf numFmtId="0" fontId="17" fillId="0" borderId="0"/>
    <xf numFmtId="178" fontId="29" fillId="0" borderId="0"/>
    <xf numFmtId="0" fontId="20" fillId="0" borderId="0">
      <alignment vertical="top"/>
    </xf>
    <xf numFmtId="0" fontId="17" fillId="0" borderId="0"/>
    <xf numFmtId="0" fontId="20" fillId="0" borderId="0">
      <alignment vertical="top"/>
    </xf>
    <xf numFmtId="178" fontId="29" fillId="0" borderId="0"/>
    <xf numFmtId="0" fontId="17" fillId="0" borderId="0"/>
    <xf numFmtId="0" fontId="20" fillId="0" borderId="0">
      <alignment vertical="top"/>
    </xf>
    <xf numFmtId="0" fontId="17" fillId="0" borderId="0"/>
    <xf numFmtId="0" fontId="17" fillId="0" borderId="0"/>
    <xf numFmtId="0" fontId="20" fillId="0" borderId="0">
      <alignment vertical="top"/>
    </xf>
    <xf numFmtId="0" fontId="20" fillId="0" borderId="0"/>
    <xf numFmtId="0" fontId="20" fillId="0" borderId="0"/>
    <xf numFmtId="178" fontId="29" fillId="0" borderId="0"/>
    <xf numFmtId="0" fontId="20" fillId="0" borderId="0"/>
    <xf numFmtId="0" fontId="20" fillId="0" borderId="0"/>
    <xf numFmtId="0" fontId="22" fillId="0" borderId="0"/>
    <xf numFmtId="0" fontId="20" fillId="0" borderId="0"/>
    <xf numFmtId="0" fontId="20" fillId="0" borderId="0"/>
    <xf numFmtId="0" fontId="17" fillId="0" borderId="0"/>
    <xf numFmtId="0" fontId="20" fillId="0" borderId="0"/>
    <xf numFmtId="0" fontId="17" fillId="0" borderId="0"/>
    <xf numFmtId="0" fontId="20" fillId="0" borderId="0">
      <alignment vertical="top"/>
    </xf>
    <xf numFmtId="0" fontId="17" fillId="0" borderId="0"/>
    <xf numFmtId="0" fontId="20" fillId="0" borderId="0"/>
    <xf numFmtId="0" fontId="3"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17"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178" fontId="29" fillId="0" borderId="0"/>
    <xf numFmtId="0" fontId="62" fillId="0" borderId="0"/>
    <xf numFmtId="0" fontId="20" fillId="0" borderId="0"/>
    <xf numFmtId="0" fontId="17" fillId="0" borderId="0"/>
    <xf numFmtId="178" fontId="29" fillId="0" borderId="0"/>
    <xf numFmtId="178" fontId="29" fillId="0" borderId="0"/>
    <xf numFmtId="178" fontId="29" fillId="0" borderId="0"/>
    <xf numFmtId="178" fontId="29" fillId="0" borderId="0"/>
    <xf numFmtId="178" fontId="29" fillId="0" borderId="0"/>
    <xf numFmtId="178" fontId="29" fillId="0" borderId="0"/>
    <xf numFmtId="178" fontId="29"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17" fillId="0" borderId="0"/>
    <xf numFmtId="0" fontId="20"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20" fillId="0" borderId="0"/>
    <xf numFmtId="0" fontId="20" fillId="0" borderId="0"/>
    <xf numFmtId="0" fontId="3" fillId="0" borderId="0"/>
    <xf numFmtId="0" fontId="17" fillId="0" borderId="0"/>
    <xf numFmtId="178" fontId="29" fillId="0" borderId="0"/>
    <xf numFmtId="0" fontId="20" fillId="0" borderId="0"/>
    <xf numFmtId="0" fontId="20" fillId="0" borderId="0"/>
    <xf numFmtId="0" fontId="20"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178" fontId="29" fillId="0" borderId="0"/>
    <xf numFmtId="0" fontId="20" fillId="0" borderId="0">
      <alignment vertical="top"/>
    </xf>
    <xf numFmtId="178" fontId="29" fillId="0" borderId="0"/>
    <xf numFmtId="0" fontId="20" fillId="0" borderId="0">
      <alignment vertical="top"/>
    </xf>
    <xf numFmtId="178" fontId="29" fillId="0" borderId="0"/>
    <xf numFmtId="0" fontId="20" fillId="0" borderId="0">
      <alignment vertical="top"/>
    </xf>
    <xf numFmtId="0" fontId="20" fillId="10" borderId="33" applyNumberFormat="0" applyFont="0" applyAlignment="0" applyProtection="0"/>
    <xf numFmtId="0" fontId="17" fillId="2" borderId="1" applyNumberFormat="0" applyFont="0" applyAlignment="0" applyProtection="0"/>
    <xf numFmtId="0" fontId="20" fillId="10" borderId="33" applyNumberFormat="0" applyFont="0" applyAlignment="0" applyProtection="0"/>
    <xf numFmtId="0" fontId="63" fillId="27" borderId="34" applyNumberFormat="0" applyAlignment="0" applyProtection="0"/>
    <xf numFmtId="0" fontId="63" fillId="28" borderId="34" applyNumberFormat="0" applyAlignment="0" applyProtection="0"/>
    <xf numFmtId="40" fontId="64" fillId="29" borderId="0">
      <alignment horizontal="right"/>
    </xf>
    <xf numFmtId="0" fontId="65" fillId="29" borderId="0">
      <alignment horizontal="right"/>
    </xf>
    <xf numFmtId="0" fontId="66" fillId="29" borderId="14"/>
    <xf numFmtId="0" fontId="66" fillId="0" borderId="0" applyBorder="0">
      <alignment horizontal="centerContinuous"/>
    </xf>
    <xf numFmtId="0" fontId="67" fillId="0" borderId="0" applyBorder="0">
      <alignment horizontal="centerContinuous"/>
    </xf>
    <xf numFmtId="179" fontId="20" fillId="0" borderId="0" applyFont="0" applyFill="0" applyBorder="0" applyProtection="0">
      <alignment horizontal="right"/>
    </xf>
    <xf numFmtId="179" fontId="20" fillId="0" borderId="0" applyFont="0" applyFill="0" applyBorder="0" applyProtection="0">
      <alignment horizontal="right"/>
    </xf>
    <xf numFmtId="10"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0" fontId="20" fillId="0" borderId="0"/>
    <xf numFmtId="2" fontId="68" fillId="34" borderId="18" applyAlignment="0" applyProtection="0">
      <protection locked="0"/>
    </xf>
    <xf numFmtId="0" fontId="69" fillId="33" borderId="18" applyNumberFormat="0" applyAlignment="0" applyProtection="0"/>
    <xf numFmtId="0" fontId="70" fillId="35" borderId="22" applyNumberFormat="0" applyAlignment="0" applyProtection="0">
      <alignment horizontal="center" vertical="center"/>
    </xf>
    <xf numFmtId="0" fontId="20" fillId="0" borderId="0"/>
    <xf numFmtId="4" fontId="62" fillId="36" borderId="34" applyNumberFormat="0" applyProtection="0">
      <alignment vertical="center"/>
    </xf>
    <xf numFmtId="4" fontId="71" fillId="36" borderId="34" applyNumberFormat="0" applyProtection="0">
      <alignment vertical="center"/>
    </xf>
    <xf numFmtId="4" fontId="62" fillId="36" borderId="34" applyNumberFormat="0" applyProtection="0">
      <alignment horizontal="left" vertical="center" indent="1"/>
    </xf>
    <xf numFmtId="4" fontId="62" fillId="36" borderId="34" applyNumberFormat="0" applyProtection="0">
      <alignment horizontal="left" vertical="center" indent="1"/>
    </xf>
    <xf numFmtId="0" fontId="20" fillId="37" borderId="34" applyNumberFormat="0" applyProtection="0">
      <alignment horizontal="left" vertical="center" indent="1"/>
    </xf>
    <xf numFmtId="4" fontId="62" fillId="38" borderId="34" applyNumberFormat="0" applyProtection="0">
      <alignment horizontal="right" vertical="center"/>
    </xf>
    <xf numFmtId="4" fontId="62" fillId="39" borderId="34" applyNumberFormat="0" applyProtection="0">
      <alignment horizontal="right" vertical="center"/>
    </xf>
    <xf numFmtId="4" fontId="62" fillId="40" borderId="34" applyNumberFormat="0" applyProtection="0">
      <alignment horizontal="right" vertical="center"/>
    </xf>
    <xf numFmtId="4" fontId="62" fillId="41" borderId="34" applyNumberFormat="0" applyProtection="0">
      <alignment horizontal="right" vertical="center"/>
    </xf>
    <xf numFmtId="4" fontId="62" fillId="42" borderId="34" applyNumberFormat="0" applyProtection="0">
      <alignment horizontal="right" vertical="center"/>
    </xf>
    <xf numFmtId="4" fontId="62" fillId="43" borderId="34" applyNumberFormat="0" applyProtection="0">
      <alignment horizontal="right" vertical="center"/>
    </xf>
    <xf numFmtId="4" fontId="62" fillId="44" borderId="34" applyNumberFormat="0" applyProtection="0">
      <alignment horizontal="right" vertical="center"/>
    </xf>
    <xf numFmtId="4" fontId="62" fillId="45" borderId="34" applyNumberFormat="0" applyProtection="0">
      <alignment horizontal="right" vertical="center"/>
    </xf>
    <xf numFmtId="4" fontId="62" fillId="46" borderId="34" applyNumberFormat="0" applyProtection="0">
      <alignment horizontal="right" vertical="center"/>
    </xf>
    <xf numFmtId="4" fontId="72" fillId="47" borderId="34" applyNumberFormat="0" applyProtection="0">
      <alignment horizontal="left" vertical="center" indent="1"/>
    </xf>
    <xf numFmtId="4" fontId="62" fillId="48" borderId="35" applyNumberFormat="0" applyProtection="0">
      <alignment horizontal="left" vertical="center" indent="1"/>
    </xf>
    <xf numFmtId="4" fontId="73" fillId="49" borderId="0" applyNumberFormat="0" applyProtection="0">
      <alignment horizontal="left" vertical="center" indent="1"/>
    </xf>
    <xf numFmtId="0" fontId="20" fillId="37" borderId="34" applyNumberFormat="0" applyProtection="0">
      <alignment horizontal="left" vertical="center" indent="1"/>
    </xf>
    <xf numFmtId="4" fontId="62" fillId="48" borderId="34" applyNumberFormat="0" applyProtection="0">
      <alignment horizontal="left" vertical="center" indent="1"/>
    </xf>
    <xf numFmtId="4" fontId="62" fillId="50" borderId="34" applyNumberFormat="0" applyProtection="0">
      <alignment horizontal="left" vertical="center" indent="1"/>
    </xf>
    <xf numFmtId="0" fontId="20" fillId="50" borderId="34" applyNumberFormat="0" applyProtection="0">
      <alignment horizontal="left" vertical="center" indent="1"/>
    </xf>
    <xf numFmtId="0" fontId="20" fillId="50" borderId="34" applyNumberFormat="0" applyProtection="0">
      <alignment horizontal="left" vertical="center" indent="1"/>
    </xf>
    <xf numFmtId="0" fontId="20" fillId="35" borderId="34" applyNumberFormat="0" applyProtection="0">
      <alignment horizontal="left" vertical="center" indent="1"/>
    </xf>
    <xf numFmtId="0" fontId="20" fillId="35" borderId="34" applyNumberFormat="0" applyProtection="0">
      <alignment horizontal="left" vertical="center" indent="1"/>
    </xf>
    <xf numFmtId="0" fontId="20" fillId="31" borderId="34" applyNumberFormat="0" applyProtection="0">
      <alignment horizontal="left" vertical="center" indent="1"/>
    </xf>
    <xf numFmtId="0" fontId="20" fillId="31" borderId="34" applyNumberFormat="0" applyProtection="0">
      <alignment horizontal="left" vertical="center" indent="1"/>
    </xf>
    <xf numFmtId="0" fontId="20" fillId="37" borderId="34" applyNumberFormat="0" applyProtection="0">
      <alignment horizontal="left" vertical="center" indent="1"/>
    </xf>
    <xf numFmtId="0" fontId="20" fillId="37" borderId="34" applyNumberFormat="0" applyProtection="0">
      <alignment horizontal="left" vertical="center" indent="1"/>
    </xf>
    <xf numFmtId="4" fontId="62" fillId="33" borderId="34" applyNumberFormat="0" applyProtection="0">
      <alignment vertical="center"/>
    </xf>
    <xf numFmtId="4" fontId="71" fillId="33" borderId="34" applyNumberFormat="0" applyProtection="0">
      <alignment vertical="center"/>
    </xf>
    <xf numFmtId="4" fontId="62" fillId="33" borderId="34" applyNumberFormat="0" applyProtection="0">
      <alignment horizontal="left" vertical="center" indent="1"/>
    </xf>
    <xf numFmtId="4" fontId="62" fillId="33" borderId="34" applyNumberFormat="0" applyProtection="0">
      <alignment horizontal="left" vertical="center" indent="1"/>
    </xf>
    <xf numFmtId="4" fontId="62" fillId="48" borderId="34" applyNumberFormat="0" applyProtection="0">
      <alignment horizontal="right" vertical="center"/>
    </xf>
    <xf numFmtId="4" fontId="71" fillId="48" borderId="34" applyNumberFormat="0" applyProtection="0">
      <alignment horizontal="right" vertical="center"/>
    </xf>
    <xf numFmtId="0" fontId="20" fillId="37" borderId="34" applyNumberFormat="0" applyProtection="0">
      <alignment horizontal="left" vertical="center" indent="1"/>
    </xf>
    <xf numFmtId="0" fontId="20" fillId="37" borderId="34" applyNumberFormat="0" applyProtection="0">
      <alignment horizontal="left" vertical="center" indent="1"/>
    </xf>
    <xf numFmtId="0" fontId="74" fillId="0" borderId="0"/>
    <xf numFmtId="4" fontId="75" fillId="48" borderId="34" applyNumberFormat="0" applyProtection="0">
      <alignment horizontal="right" vertical="center"/>
    </xf>
    <xf numFmtId="0" fontId="20" fillId="0" borderId="0"/>
    <xf numFmtId="0" fontId="20" fillId="0" borderId="0">
      <alignment horizontal="left" wrapText="1"/>
    </xf>
    <xf numFmtId="0" fontId="76" fillId="29" borderId="36">
      <alignment horizontal="center"/>
    </xf>
    <xf numFmtId="0" fontId="38" fillId="0" borderId="0">
      <alignment horizontal="left"/>
    </xf>
    <xf numFmtId="3" fontId="77" fillId="29" borderId="0"/>
    <xf numFmtId="3" fontId="76" fillId="29" borderId="0"/>
    <xf numFmtId="0" fontId="77" fillId="29" borderId="0"/>
    <xf numFmtId="0" fontId="76" fillId="29" borderId="0"/>
    <xf numFmtId="0" fontId="77" fillId="29" borderId="0">
      <alignment horizontal="center"/>
    </xf>
    <xf numFmtId="0" fontId="78" fillId="0" borderId="0">
      <alignment wrapText="1"/>
    </xf>
    <xf numFmtId="0" fontId="78" fillId="0" borderId="0">
      <alignment wrapText="1"/>
    </xf>
    <xf numFmtId="0" fontId="78" fillId="0" borderId="0">
      <alignment wrapText="1"/>
    </xf>
    <xf numFmtId="0" fontId="78" fillId="0" borderId="0">
      <alignment wrapText="1"/>
    </xf>
    <xf numFmtId="0" fontId="38" fillId="51" borderId="0">
      <alignment horizontal="right" vertical="top" wrapText="1"/>
    </xf>
    <xf numFmtId="0" fontId="38" fillId="51" borderId="0">
      <alignment horizontal="right" vertical="top" wrapText="1"/>
    </xf>
    <xf numFmtId="0" fontId="38" fillId="51" borderId="0">
      <alignment horizontal="right" vertical="top" wrapText="1"/>
    </xf>
    <xf numFmtId="0" fontId="38" fillId="51" borderId="0">
      <alignment horizontal="right" vertical="top" wrapText="1"/>
    </xf>
    <xf numFmtId="0" fontId="79" fillId="0" borderId="0"/>
    <xf numFmtId="0" fontId="79" fillId="0" borderId="0"/>
    <xf numFmtId="0" fontId="79" fillId="0" borderId="0"/>
    <xf numFmtId="0" fontId="79" fillId="0" borderId="0"/>
    <xf numFmtId="0" fontId="80" fillId="0" borderId="0"/>
    <xf numFmtId="0" fontId="80" fillId="0" borderId="0"/>
    <xf numFmtId="0" fontId="80" fillId="0" borderId="0"/>
    <xf numFmtId="0" fontId="81" fillId="0" borderId="0"/>
    <xf numFmtId="0" fontId="81" fillId="0" borderId="0"/>
    <xf numFmtId="0" fontId="81" fillId="0" borderId="0"/>
    <xf numFmtId="180" fontId="36" fillId="0" borderId="0">
      <alignment wrapText="1"/>
      <protection locked="0"/>
    </xf>
    <xf numFmtId="180" fontId="36" fillId="0" borderId="0">
      <alignment wrapText="1"/>
      <protection locked="0"/>
    </xf>
    <xf numFmtId="180" fontId="38" fillId="4" borderId="0">
      <alignment wrapText="1"/>
      <protection locked="0"/>
    </xf>
    <xf numFmtId="180" fontId="38" fillId="4" borderId="0">
      <alignment wrapText="1"/>
      <protection locked="0"/>
    </xf>
    <xf numFmtId="180" fontId="38" fillId="4" borderId="0">
      <alignment wrapText="1"/>
      <protection locked="0"/>
    </xf>
    <xf numFmtId="180" fontId="38" fillId="4" borderId="0">
      <alignment wrapText="1"/>
      <protection locked="0"/>
    </xf>
    <xf numFmtId="180" fontId="36" fillId="0" borderId="0">
      <alignment wrapText="1"/>
      <protection locked="0"/>
    </xf>
    <xf numFmtId="181" fontId="36" fillId="0" borderId="0">
      <alignment wrapText="1"/>
      <protection locked="0"/>
    </xf>
    <xf numFmtId="181" fontId="36" fillId="0" borderId="0">
      <alignment wrapText="1"/>
      <protection locked="0"/>
    </xf>
    <xf numFmtId="181" fontId="36" fillId="0" borderId="0">
      <alignment wrapText="1"/>
      <protection locked="0"/>
    </xf>
    <xf numFmtId="181" fontId="38" fillId="4" borderId="0">
      <alignment wrapText="1"/>
      <protection locked="0"/>
    </xf>
    <xf numFmtId="181" fontId="38" fillId="4" borderId="0">
      <alignment wrapText="1"/>
      <protection locked="0"/>
    </xf>
    <xf numFmtId="181" fontId="38" fillId="4" borderId="0">
      <alignment wrapText="1"/>
      <protection locked="0"/>
    </xf>
    <xf numFmtId="181" fontId="38" fillId="4" borderId="0">
      <alignment wrapText="1"/>
      <protection locked="0"/>
    </xf>
    <xf numFmtId="181" fontId="38" fillId="4" borderId="0">
      <alignment wrapText="1"/>
      <protection locked="0"/>
    </xf>
    <xf numFmtId="181" fontId="38" fillId="4" borderId="0">
      <alignment wrapText="1"/>
      <protection locked="0"/>
    </xf>
    <xf numFmtId="181" fontId="36" fillId="0" borderId="0">
      <alignment wrapText="1"/>
      <protection locked="0"/>
    </xf>
    <xf numFmtId="182" fontId="36" fillId="0" borderId="0">
      <alignment wrapText="1"/>
      <protection locked="0"/>
    </xf>
    <xf numFmtId="182" fontId="36" fillId="0" borderId="0">
      <alignment wrapText="1"/>
      <protection locked="0"/>
    </xf>
    <xf numFmtId="182" fontId="38" fillId="4" borderId="0">
      <alignment wrapText="1"/>
      <protection locked="0"/>
    </xf>
    <xf numFmtId="182" fontId="38" fillId="4" borderId="0">
      <alignment wrapText="1"/>
      <protection locked="0"/>
    </xf>
    <xf numFmtId="182" fontId="38" fillId="4" borderId="0">
      <alignment wrapText="1"/>
      <protection locked="0"/>
    </xf>
    <xf numFmtId="182" fontId="38" fillId="4" borderId="0">
      <alignment wrapText="1"/>
      <protection locked="0"/>
    </xf>
    <xf numFmtId="182" fontId="36" fillId="0" borderId="0">
      <alignment wrapText="1"/>
      <protection locked="0"/>
    </xf>
    <xf numFmtId="183" fontId="38" fillId="51" borderId="37">
      <alignment wrapText="1"/>
    </xf>
    <xf numFmtId="183" fontId="38" fillId="51" borderId="37">
      <alignment wrapText="1"/>
    </xf>
    <xf numFmtId="183" fontId="38" fillId="51" borderId="37">
      <alignment wrapText="1"/>
    </xf>
    <xf numFmtId="184" fontId="38" fillId="51" borderId="37">
      <alignment wrapText="1"/>
    </xf>
    <xf numFmtId="184" fontId="38" fillId="51" borderId="37">
      <alignment wrapText="1"/>
    </xf>
    <xf numFmtId="184" fontId="38" fillId="51" borderId="37">
      <alignment wrapText="1"/>
    </xf>
    <xf numFmtId="184" fontId="38" fillId="51" borderId="37">
      <alignment wrapText="1"/>
    </xf>
    <xf numFmtId="185" fontId="38" fillId="51" borderId="37">
      <alignment wrapText="1"/>
    </xf>
    <xf numFmtId="185" fontId="38" fillId="51" borderId="37">
      <alignment wrapText="1"/>
    </xf>
    <xf numFmtId="185" fontId="38" fillId="51" borderId="37">
      <alignment wrapText="1"/>
    </xf>
    <xf numFmtId="0" fontId="79" fillId="0" borderId="38">
      <alignment horizontal="right"/>
    </xf>
    <xf numFmtId="0" fontId="79" fillId="0" borderId="38">
      <alignment horizontal="right"/>
    </xf>
    <xf numFmtId="0" fontId="79" fillId="0" borderId="38">
      <alignment horizontal="right"/>
    </xf>
    <xf numFmtId="0" fontId="79" fillId="0" borderId="38">
      <alignment horizontal="right"/>
    </xf>
    <xf numFmtId="40" fontId="82" fillId="0" borderId="0"/>
    <xf numFmtId="0" fontId="83" fillId="0" borderId="0" applyNumberFormat="0" applyFill="0" applyBorder="0" applyAlignment="0" applyProtection="0"/>
    <xf numFmtId="0" fontId="84" fillId="0" borderId="0" applyNumberFormat="0" applyFill="0" applyBorder="0" applyProtection="0">
      <alignment horizontal="left" vertical="center" indent="10"/>
    </xf>
    <xf numFmtId="0" fontId="84" fillId="0" borderId="0" applyNumberFormat="0" applyFill="0" applyBorder="0" applyProtection="0">
      <alignment horizontal="left" vertical="center" indent="10"/>
    </xf>
    <xf numFmtId="0" fontId="85" fillId="0" borderId="39" applyNumberFormat="0" applyFill="0" applyAlignment="0" applyProtection="0"/>
    <xf numFmtId="0" fontId="85" fillId="0" borderId="4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cellStyleXfs>
  <cellXfs count="76">
    <xf numFmtId="0" fontId="0" fillId="0" borderId="0" xfId="0"/>
    <xf numFmtId="0" fontId="3" fillId="0" borderId="0" xfId="1"/>
    <xf numFmtId="0" fontId="4" fillId="0" borderId="0" xfId="1" applyFont="1"/>
    <xf numFmtId="164" fontId="8" fillId="3" borderId="0" xfId="1" applyNumberFormat="1" applyFont="1" applyFill="1" applyAlignment="1"/>
    <xf numFmtId="0" fontId="3" fillId="0" borderId="0" xfId="1" applyFill="1"/>
    <xf numFmtId="0" fontId="5" fillId="0" borderId="0" xfId="1" applyFont="1"/>
    <xf numFmtId="165" fontId="3" fillId="0" borderId="0" xfId="1" applyNumberFormat="1" applyFill="1"/>
    <xf numFmtId="4" fontId="3" fillId="0" borderId="0" xfId="1" applyNumberFormat="1"/>
    <xf numFmtId="3" fontId="3" fillId="0" borderId="0" xfId="1" applyNumberFormat="1" applyFill="1"/>
    <xf numFmtId="0" fontId="3" fillId="0" borderId="0" xfId="1" applyAlignment="1">
      <alignment horizontal="left" indent="2"/>
    </xf>
    <xf numFmtId="0" fontId="3" fillId="0" borderId="0" xfId="1" applyAlignment="1">
      <alignment horizontal="center" vertical="top" wrapText="1"/>
    </xf>
    <xf numFmtId="166" fontId="7" fillId="0" borderId="0" xfId="1" applyNumberFormat="1" applyFont="1" applyAlignment="1">
      <alignment horizontal="center" vertical="top" wrapText="1"/>
    </xf>
    <xf numFmtId="166" fontId="3" fillId="0" borderId="0" xfId="1" applyNumberFormat="1"/>
    <xf numFmtId="0" fontId="3" fillId="0" borderId="0" xfId="1" applyBorder="1"/>
    <xf numFmtId="166" fontId="3" fillId="0" borderId="0" xfId="1" applyNumberFormat="1" applyBorder="1" applyAlignment="1">
      <alignment vertical="top" wrapText="1"/>
    </xf>
    <xf numFmtId="0" fontId="3" fillId="0" borderId="0" xfId="1" applyFill="1" applyAlignment="1">
      <alignment vertical="top"/>
    </xf>
    <xf numFmtId="0" fontId="4" fillId="0" borderId="5" xfId="1" applyFont="1" applyBorder="1"/>
    <xf numFmtId="4" fontId="3" fillId="0" borderId="5" xfId="1" applyNumberFormat="1" applyBorder="1"/>
    <xf numFmtId="0" fontId="13" fillId="0" borderId="0" xfId="1" applyFont="1"/>
    <xf numFmtId="0" fontId="4" fillId="0" borderId="0" xfId="1" applyFont="1" applyBorder="1"/>
    <xf numFmtId="4" fontId="3" fillId="0" borderId="0" xfId="1" applyNumberFormat="1" applyBorder="1"/>
    <xf numFmtId="0" fontId="5" fillId="0" borderId="0" xfId="1" applyFont="1" applyBorder="1"/>
    <xf numFmtId="0" fontId="4" fillId="0" borderId="0" xfId="1" applyFont="1" applyFill="1"/>
    <xf numFmtId="0" fontId="15" fillId="0" borderId="0" xfId="1" applyFont="1"/>
    <xf numFmtId="0" fontId="16" fillId="0" borderId="0" xfId="1" applyFont="1"/>
    <xf numFmtId="0" fontId="17" fillId="0" borderId="0" xfId="1" applyFont="1"/>
    <xf numFmtId="4" fontId="17" fillId="0" borderId="0" xfId="1" applyNumberFormat="1" applyFont="1"/>
    <xf numFmtId="3" fontId="17" fillId="0" borderId="0" xfId="1" applyNumberFormat="1" applyFont="1"/>
    <xf numFmtId="3" fontId="18" fillId="0" borderId="0" xfId="1" applyNumberFormat="1" applyFont="1"/>
    <xf numFmtId="3" fontId="19" fillId="0" borderId="0" xfId="1" applyNumberFormat="1" applyFont="1"/>
    <xf numFmtId="0" fontId="17" fillId="0" borderId="6" xfId="1" applyFont="1" applyBorder="1"/>
    <xf numFmtId="0" fontId="17" fillId="0" borderId="7" xfId="1" applyFont="1" applyBorder="1"/>
    <xf numFmtId="4" fontId="17" fillId="0" borderId="6" xfId="1" applyNumberFormat="1" applyFont="1" applyBorder="1"/>
    <xf numFmtId="0" fontId="17" fillId="0" borderId="10" xfId="1" applyFont="1" applyBorder="1"/>
    <xf numFmtId="0" fontId="17" fillId="0" borderId="11" xfId="1" applyFont="1" applyBorder="1"/>
    <xf numFmtId="4" fontId="17" fillId="0" borderId="10" xfId="1" applyNumberFormat="1" applyFont="1" applyBorder="1" applyAlignment="1">
      <alignment wrapText="1"/>
    </xf>
    <xf numFmtId="4" fontId="17" fillId="0" borderId="12" xfId="1" applyNumberFormat="1" applyFont="1" applyBorder="1"/>
    <xf numFmtId="4" fontId="17" fillId="0" borderId="10" xfId="1" applyNumberFormat="1" applyFont="1" applyBorder="1"/>
    <xf numFmtId="4" fontId="17" fillId="0" borderId="11" xfId="1" applyNumberFormat="1" applyFont="1" applyBorder="1"/>
    <xf numFmtId="4" fontId="17" fillId="0" borderId="13" xfId="1" applyNumberFormat="1" applyFont="1" applyBorder="1"/>
    <xf numFmtId="0" fontId="17" fillId="0" borderId="0" xfId="1" applyFont="1" applyBorder="1"/>
    <xf numFmtId="0" fontId="16" fillId="0" borderId="14" xfId="1" applyFont="1" applyBorder="1"/>
    <xf numFmtId="4" fontId="16" fillId="0" borderId="0" xfId="1" applyNumberFormat="1" applyFont="1"/>
    <xf numFmtId="4" fontId="16" fillId="0" borderId="15" xfId="1" applyNumberFormat="1" applyFont="1" applyBorder="1"/>
    <xf numFmtId="4" fontId="16" fillId="0" borderId="0" xfId="1" applyNumberFormat="1" applyFont="1" applyBorder="1"/>
    <xf numFmtId="4" fontId="16" fillId="0" borderId="14" xfId="1" applyNumberFormat="1" applyFont="1" applyBorder="1"/>
    <xf numFmtId="0" fontId="17" fillId="0" borderId="14" xfId="1" applyFont="1" applyBorder="1"/>
    <xf numFmtId="4" fontId="17" fillId="0" borderId="0" xfId="1" applyNumberFormat="1" applyFont="1" applyBorder="1"/>
    <xf numFmtId="4" fontId="17" fillId="0" borderId="15" xfId="1" applyNumberFormat="1" applyFont="1" applyBorder="1"/>
    <xf numFmtId="4" fontId="17" fillId="0" borderId="14" xfId="1" applyNumberFormat="1" applyFont="1" applyBorder="1"/>
    <xf numFmtId="0" fontId="17" fillId="0" borderId="0" xfId="0" applyFont="1"/>
    <xf numFmtId="0" fontId="17" fillId="0" borderId="0" xfId="0" applyFont="1" applyFill="1"/>
    <xf numFmtId="0" fontId="0" fillId="0" borderId="0" xfId="0" applyFont="1" applyFill="1"/>
    <xf numFmtId="0" fontId="17" fillId="0" borderId="0" xfId="1" applyFont="1" applyFill="1"/>
    <xf numFmtId="167" fontId="17" fillId="0" borderId="0" xfId="1" applyNumberFormat="1" applyFont="1"/>
    <xf numFmtId="4" fontId="17" fillId="0" borderId="16" xfId="1" applyNumberFormat="1" applyFont="1" applyBorder="1"/>
    <xf numFmtId="4" fontId="17" fillId="0" borderId="17" xfId="1" applyNumberFormat="1" applyFont="1" applyBorder="1" applyAlignment="1">
      <alignment wrapText="1"/>
    </xf>
    <xf numFmtId="4" fontId="16" fillId="0" borderId="7" xfId="1" applyNumberFormat="1" applyFont="1" applyBorder="1"/>
    <xf numFmtId="4" fontId="17" fillId="0" borderId="18" xfId="1" applyNumberFormat="1" applyFont="1" applyBorder="1"/>
    <xf numFmtId="0" fontId="2" fillId="0" borderId="0" xfId="1" applyFont="1"/>
    <xf numFmtId="0" fontId="3" fillId="0" borderId="0" xfId="1" applyAlignment="1">
      <alignment vertical="center"/>
    </xf>
    <xf numFmtId="0" fontId="4" fillId="0" borderId="0" xfId="1" applyFont="1" applyFill="1" applyAlignment="1">
      <alignment vertical="center"/>
    </xf>
    <xf numFmtId="0" fontId="4" fillId="0" borderId="0" xfId="1" applyFont="1" applyAlignment="1">
      <alignment vertical="center"/>
    </xf>
    <xf numFmtId="0" fontId="4" fillId="0" borderId="0" xfId="1" applyFont="1" applyAlignment="1">
      <alignment vertical="top" wrapText="1"/>
    </xf>
    <xf numFmtId="0" fontId="2" fillId="0" borderId="0" xfId="1" applyFont="1" applyAlignment="1">
      <alignment horizontal="left" vertical="center" wrapText="1"/>
    </xf>
    <xf numFmtId="0" fontId="4" fillId="0" borderId="0" xfId="1" applyFont="1" applyAlignment="1">
      <alignment horizontal="left" vertical="center" wrapText="1"/>
    </xf>
    <xf numFmtId="0" fontId="14" fillId="0" borderId="0" xfId="1" applyFont="1" applyAlignment="1">
      <alignment horizontal="left" vertical="center" wrapText="1"/>
    </xf>
    <xf numFmtId="164" fontId="6" fillId="3" borderId="0" xfId="1" applyNumberFormat="1" applyFont="1" applyFill="1" applyAlignment="1">
      <alignment horizontal="center"/>
    </xf>
    <xf numFmtId="0" fontId="7" fillId="4" borderId="2" xfId="1" applyFont="1" applyFill="1" applyBorder="1" applyAlignment="1">
      <alignment horizontal="center"/>
    </xf>
    <xf numFmtId="0" fontId="7" fillId="4" borderId="3" xfId="1" applyFont="1" applyFill="1" applyBorder="1" applyAlignment="1">
      <alignment horizontal="center"/>
    </xf>
    <xf numFmtId="0" fontId="7" fillId="4" borderId="4" xfId="1" applyFont="1" applyFill="1" applyBorder="1" applyAlignment="1">
      <alignment horizontal="center"/>
    </xf>
    <xf numFmtId="0" fontId="11" fillId="3" borderId="0" xfId="1" applyFont="1" applyFill="1" applyAlignment="1">
      <alignment horizontal="center"/>
    </xf>
    <xf numFmtId="4" fontId="17" fillId="0" borderId="8" xfId="1" applyNumberFormat="1" applyFont="1" applyBorder="1" applyAlignment="1">
      <alignment horizontal="left"/>
    </xf>
    <xf numFmtId="4" fontId="17" fillId="0" borderId="6" xfId="1" applyNumberFormat="1" applyFont="1" applyBorder="1" applyAlignment="1">
      <alignment horizontal="left"/>
    </xf>
    <xf numFmtId="4" fontId="17" fillId="0" borderId="7" xfId="1" applyNumberFormat="1" applyFont="1" applyBorder="1" applyAlignment="1">
      <alignment horizontal="left"/>
    </xf>
    <xf numFmtId="4" fontId="17" fillId="0" borderId="9" xfId="1" applyNumberFormat="1" applyFont="1" applyBorder="1" applyAlignment="1">
      <alignment horizontal="left"/>
    </xf>
  </cellXfs>
  <cellStyles count="497">
    <cellStyle name=" 1" xfId="2"/>
    <cellStyle name=" 1 2" xfId="3"/>
    <cellStyle name=" 1 2 2" xfId="4"/>
    <cellStyle name=" 1 3"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2" xfId="9"/>
    <cellStyle name="% 2 2" xfId="10"/>
    <cellStyle name="% 3" xfId="11"/>
    <cellStyle name="% 4" xfId="12"/>
    <cellStyle name="%_charts tables TP 2" xfId="13"/>
    <cellStyle name="%_charts tables TP-formatted " xfId="14"/>
    <cellStyle name="%_PEF FSBR2011" xfId="15"/>
    <cellStyle name="%_PEF FSBR2011 AA simplification" xfId="16"/>
    <cellStyle name="]_x000d__x000a_Zoomed=1_x000d__x000a_Row=0_x000d__x000a_Column=0_x000d__x000a_Height=0_x000d__x000a_Width=0_x000d__x000a_FontName=FoxFont_x000d__x000a_FontStyle=0_x000d__x000a_FontSize=9_x000d__x000a_PrtFontName=FoxPrin" xfId="17"/>
    <cellStyle name="_TableHead" xfId="18"/>
    <cellStyle name="1dp" xfId="19"/>
    <cellStyle name="1dp 2" xfId="20"/>
    <cellStyle name="20% - Accent1 2" xfId="21"/>
    <cellStyle name="20% - Accent1 2 2" xfId="22"/>
    <cellStyle name="20% - Accent1 3" xfId="23"/>
    <cellStyle name="20% - Accent2 2" xfId="24"/>
    <cellStyle name="20% - Accent2 3" xfId="25"/>
    <cellStyle name="20% - Accent3 2" xfId="26"/>
    <cellStyle name="20% - Accent3 3" xfId="27"/>
    <cellStyle name="20% - Accent4 2" xfId="28"/>
    <cellStyle name="20% - Accent4 3" xfId="29"/>
    <cellStyle name="20% - Accent5 2" xfId="30"/>
    <cellStyle name="20% - Accent5 3" xfId="31"/>
    <cellStyle name="20% - Accent6 2" xfId="32"/>
    <cellStyle name="20% - Accent6 2 2" xfId="33"/>
    <cellStyle name="20% - Accent6 3" xfId="34"/>
    <cellStyle name="3dp" xfId="35"/>
    <cellStyle name="3dp 2" xfId="36"/>
    <cellStyle name="40% - Accent1 2" xfId="37"/>
    <cellStyle name="40% - Accent1 3" xfId="38"/>
    <cellStyle name="40% - Accent2 2" xfId="39"/>
    <cellStyle name="40% - Accent2 3" xfId="40"/>
    <cellStyle name="40% - Accent3 2" xfId="41"/>
    <cellStyle name="40% - Accent3 3" xfId="42"/>
    <cellStyle name="40% - Accent4 2" xfId="43"/>
    <cellStyle name="40% - Accent4 3" xfId="44"/>
    <cellStyle name="40% - Accent5 2" xfId="45"/>
    <cellStyle name="40% - Accent5 3" xfId="46"/>
    <cellStyle name="40% - Accent6 2" xfId="47"/>
    <cellStyle name="40% - Accent6 3" xfId="48"/>
    <cellStyle name="4dp" xfId="49"/>
    <cellStyle name="4dp 2" xfId="50"/>
    <cellStyle name="60% - Accent1 2" xfId="51"/>
    <cellStyle name="60% - Accent1 3" xfId="52"/>
    <cellStyle name="60% - Accent2 2" xfId="53"/>
    <cellStyle name="60% - Accent2 3" xfId="54"/>
    <cellStyle name="60% - Accent3 2" xfId="55"/>
    <cellStyle name="60% - Accent3 3" xfId="56"/>
    <cellStyle name="60% - Accent4 2" xfId="57"/>
    <cellStyle name="60% - Accent4 3" xfId="58"/>
    <cellStyle name="60% - Accent5 2" xfId="59"/>
    <cellStyle name="60% - Accent5 3" xfId="60"/>
    <cellStyle name="60% - Accent6 2" xfId="61"/>
    <cellStyle name="60% - Accent6 3" xfId="62"/>
    <cellStyle name="Accent1 2" xfId="63"/>
    <cellStyle name="Accent1 3" xfId="64"/>
    <cellStyle name="Accent2 2" xfId="65"/>
    <cellStyle name="Accent2 3" xfId="66"/>
    <cellStyle name="Accent3 2" xfId="67"/>
    <cellStyle name="Accent3 3" xfId="68"/>
    <cellStyle name="Accent4 2" xfId="69"/>
    <cellStyle name="Accent4 3" xfId="70"/>
    <cellStyle name="Accent5 2" xfId="71"/>
    <cellStyle name="Accent5 3" xfId="72"/>
    <cellStyle name="Accent6 2" xfId="73"/>
    <cellStyle name="Accent6 3" xfId="74"/>
    <cellStyle name="Bad 2" xfId="75"/>
    <cellStyle name="Bad 3" xfId="76"/>
    <cellStyle name="Bid £m format" xfId="77"/>
    <cellStyle name="Calculation 2" xfId="78"/>
    <cellStyle name="Calculation 3" xfId="79"/>
    <cellStyle name="CellBAValue" xfId="80"/>
    <cellStyle name="CellBAValue 2" xfId="81"/>
    <cellStyle name="CellNationValue" xfId="82"/>
    <cellStyle name="CellUAValue" xfId="83"/>
    <cellStyle name="CellUAValue 2" xfId="84"/>
    <cellStyle name="Check Cell 2" xfId="85"/>
    <cellStyle name="Check Cell 3" xfId="86"/>
    <cellStyle name="CIL" xfId="87"/>
    <cellStyle name="CIU" xfId="88"/>
    <cellStyle name="Comma [0] 2" xfId="89"/>
    <cellStyle name="Comma [0] 3" xfId="90"/>
    <cellStyle name="Comma [0] 4" xfId="91"/>
    <cellStyle name="Comma 10" xfId="92"/>
    <cellStyle name="Comma 11" xfId="93"/>
    <cellStyle name="Comma 11 2" xfId="94"/>
    <cellStyle name="Comma 12" xfId="95"/>
    <cellStyle name="Comma 13" xfId="96"/>
    <cellStyle name="Comma 14" xfId="97"/>
    <cellStyle name="Comma 2" xfId="98"/>
    <cellStyle name="Comma 2 2" xfId="99"/>
    <cellStyle name="Comma 2 3" xfId="100"/>
    <cellStyle name="Comma 2 4" xfId="101"/>
    <cellStyle name="Comma 3" xfId="102"/>
    <cellStyle name="Comma 3 2" xfId="103"/>
    <cellStyle name="Comma 4" xfId="104"/>
    <cellStyle name="Comma 4 2" xfId="105"/>
    <cellStyle name="Comma 5" xfId="106"/>
    <cellStyle name="Comma 5 2" xfId="107"/>
    <cellStyle name="Comma 6" xfId="108"/>
    <cellStyle name="Comma 6 2" xfId="109"/>
    <cellStyle name="Comma 7" xfId="110"/>
    <cellStyle name="Comma 8" xfId="111"/>
    <cellStyle name="Comma 9" xfId="112"/>
    <cellStyle name="Currency 2" xfId="113"/>
    <cellStyle name="Description" xfId="114"/>
    <cellStyle name="Description 2" xfId="115"/>
    <cellStyle name="Euro" xfId="116"/>
    <cellStyle name="Explanatory Text 2" xfId="117"/>
    <cellStyle name="Explanatory Text 3" xfId="118"/>
    <cellStyle name="Flash" xfId="119"/>
    <cellStyle name="footnote ref" xfId="120"/>
    <cellStyle name="footnote text" xfId="121"/>
    <cellStyle name="General" xfId="122"/>
    <cellStyle name="General 2" xfId="123"/>
    <cellStyle name="Good 2" xfId="124"/>
    <cellStyle name="Good 3" xfId="125"/>
    <cellStyle name="Grey" xfId="126"/>
    <cellStyle name="HeaderLabel" xfId="127"/>
    <cellStyle name="HeaderLEA" xfId="128"/>
    <cellStyle name="HeaderText" xfId="129"/>
    <cellStyle name="Heading 1 2" xfId="130"/>
    <cellStyle name="Heading 1 2 2" xfId="131"/>
    <cellStyle name="Heading 1 2_asset sales" xfId="132"/>
    <cellStyle name="Heading 1 3" xfId="133"/>
    <cellStyle name="Heading 1 4" xfId="134"/>
    <cellStyle name="Heading 2 2" xfId="135"/>
    <cellStyle name="Heading 2 3" xfId="136"/>
    <cellStyle name="Heading 3 2" xfId="137"/>
    <cellStyle name="Heading 3 3" xfId="138"/>
    <cellStyle name="Heading 4 2" xfId="139"/>
    <cellStyle name="Heading 4 3" xfId="140"/>
    <cellStyle name="Heading 5" xfId="141"/>
    <cellStyle name="Heading 6" xfId="142"/>
    <cellStyle name="Heading 7" xfId="143"/>
    <cellStyle name="Heading 8" xfId="144"/>
    <cellStyle name="Hyperlink 2" xfId="145"/>
    <cellStyle name="Hyperlink 2 2" xfId="146"/>
    <cellStyle name="Hyperlink 3" xfId="147"/>
    <cellStyle name="Hyperlink 4" xfId="148"/>
    <cellStyle name="Hyperlink 4 2" xfId="149"/>
    <cellStyle name="Hyperlink 4 3" xfId="150"/>
    <cellStyle name="Hyperlink 5" xfId="151"/>
    <cellStyle name="Hyperlink 6" xfId="152"/>
    <cellStyle name="Information" xfId="153"/>
    <cellStyle name="Input [yellow]" xfId="154"/>
    <cellStyle name="Input 10" xfId="155"/>
    <cellStyle name="Input 11" xfId="156"/>
    <cellStyle name="Input 12" xfId="157"/>
    <cellStyle name="Input 13" xfId="158"/>
    <cellStyle name="Input 14" xfId="159"/>
    <cellStyle name="Input 15" xfId="160"/>
    <cellStyle name="Input 16" xfId="161"/>
    <cellStyle name="Input 17" xfId="162"/>
    <cellStyle name="Input 18" xfId="163"/>
    <cellStyle name="Input 19" xfId="164"/>
    <cellStyle name="Input 2" xfId="165"/>
    <cellStyle name="Input 3" xfId="166"/>
    <cellStyle name="Input 4" xfId="167"/>
    <cellStyle name="Input 5" xfId="168"/>
    <cellStyle name="Input 6" xfId="169"/>
    <cellStyle name="Input 7" xfId="170"/>
    <cellStyle name="Input 8" xfId="171"/>
    <cellStyle name="Input 9" xfId="172"/>
    <cellStyle name="LabelIntersect" xfId="173"/>
    <cellStyle name="LabelLeft" xfId="174"/>
    <cellStyle name="LabelTop" xfId="175"/>
    <cellStyle name="LEAName" xfId="176"/>
    <cellStyle name="LEAName 2" xfId="177"/>
    <cellStyle name="LEANumber" xfId="178"/>
    <cellStyle name="LEANumber 2" xfId="179"/>
    <cellStyle name="Linked Cell 2" xfId="180"/>
    <cellStyle name="Linked Cell 3" xfId="181"/>
    <cellStyle name="Mik" xfId="182"/>
    <cellStyle name="Mik 2" xfId="183"/>
    <cellStyle name="Mik_For fiscal tables" xfId="184"/>
    <cellStyle name="N" xfId="185"/>
    <cellStyle name="N 2" xfId="186"/>
    <cellStyle name="Neutral 2" xfId="187"/>
    <cellStyle name="Neutral 3" xfId="188"/>
    <cellStyle name="Normal" xfId="0" builtinId="0"/>
    <cellStyle name="Normal - Style1" xfId="189"/>
    <cellStyle name="Normal - Style2" xfId="190"/>
    <cellStyle name="Normal - Style3" xfId="191"/>
    <cellStyle name="Normal - Style4" xfId="192"/>
    <cellStyle name="Normal - Style5" xfId="193"/>
    <cellStyle name="Normal 10" xfId="194"/>
    <cellStyle name="Normal 10 2" xfId="195"/>
    <cellStyle name="Normal 10 4" xfId="196"/>
    <cellStyle name="Normal 11" xfId="197"/>
    <cellStyle name="Normal 11 10" xfId="198"/>
    <cellStyle name="Normal 11 10 2" xfId="199"/>
    <cellStyle name="Normal 11 10 3" xfId="200"/>
    <cellStyle name="Normal 11 11" xfId="201"/>
    <cellStyle name="Normal 11 2" xfId="202"/>
    <cellStyle name="Normal 11 3" xfId="203"/>
    <cellStyle name="Normal 11 4" xfId="204"/>
    <cellStyle name="Normal 11 5" xfId="205"/>
    <cellStyle name="Normal 11 6" xfId="206"/>
    <cellStyle name="Normal 11 7" xfId="207"/>
    <cellStyle name="Normal 11 8" xfId="208"/>
    <cellStyle name="Normal 11 9" xfId="209"/>
    <cellStyle name="Normal 12" xfId="210"/>
    <cellStyle name="Normal 12 2" xfId="211"/>
    <cellStyle name="Normal 13" xfId="212"/>
    <cellStyle name="Normal 13 2" xfId="213"/>
    <cellStyle name="Normal 14" xfId="214"/>
    <cellStyle name="Normal 14 2" xfId="215"/>
    <cellStyle name="Normal 15" xfId="216"/>
    <cellStyle name="Normal 15 2" xfId="217"/>
    <cellStyle name="Normal 16" xfId="218"/>
    <cellStyle name="Normal 16 2" xfId="219"/>
    <cellStyle name="Normal 16 3" xfId="220"/>
    <cellStyle name="Normal 17" xfId="221"/>
    <cellStyle name="Normal 17 2" xfId="222"/>
    <cellStyle name="Normal 18" xfId="223"/>
    <cellStyle name="Normal 18 2" xfId="224"/>
    <cellStyle name="Normal 18 3" xfId="225"/>
    <cellStyle name="Normal 19" xfId="226"/>
    <cellStyle name="Normal 19 2" xfId="227"/>
    <cellStyle name="Normal 19 3" xfId="228"/>
    <cellStyle name="Normal 2" xfId="229"/>
    <cellStyle name="Normal 2 12" xfId="230"/>
    <cellStyle name="Normal 2 2" xfId="231"/>
    <cellStyle name="Normal 2 2 2" xfId="232"/>
    <cellStyle name="Normal 2 2 2 2" xfId="233"/>
    <cellStyle name="Normal 2 2 3" xfId="234"/>
    <cellStyle name="Normal 2 3" xfId="235"/>
    <cellStyle name="Normal 2 4" xfId="236"/>
    <cellStyle name="Normal 2 5" xfId="237"/>
    <cellStyle name="Normal 2_Economy Tables" xfId="238"/>
    <cellStyle name="Normal 20" xfId="239"/>
    <cellStyle name="Normal 20 2" xfId="240"/>
    <cellStyle name="Normal 21" xfId="241"/>
    <cellStyle name="Normal 21 2" xfId="242"/>
    <cellStyle name="Normal 21 2 2" xfId="243"/>
    <cellStyle name="Normal 21 3" xfId="244"/>
    <cellStyle name="Normal 21_Copy of Fiscal Tables" xfId="245"/>
    <cellStyle name="Normal 22" xfId="246"/>
    <cellStyle name="Normal 22 2" xfId="247"/>
    <cellStyle name="Normal 22 3" xfId="248"/>
    <cellStyle name="Normal 22_Copy of Fiscal Tables" xfId="249"/>
    <cellStyle name="Normal 23" xfId="250"/>
    <cellStyle name="Normal 23 2" xfId="251"/>
    <cellStyle name="Normal 24" xfId="252"/>
    <cellStyle name="Normal 24 2" xfId="253"/>
    <cellStyle name="Normal 24 2 3" xfId="254"/>
    <cellStyle name="Normal 25" xfId="255"/>
    <cellStyle name="Normal 25 2" xfId="256"/>
    <cellStyle name="Normal 26" xfId="257"/>
    <cellStyle name="Normal 26 2" xfId="258"/>
    <cellStyle name="Normal 27" xfId="259"/>
    <cellStyle name="Normal 27 2" xfId="260"/>
    <cellStyle name="Normal 28" xfId="261"/>
    <cellStyle name="Normal 28 2" xfId="262"/>
    <cellStyle name="Normal 29" xfId="263"/>
    <cellStyle name="Normal 29 2" xfId="264"/>
    <cellStyle name="Normal 3" xfId="265"/>
    <cellStyle name="Normal 3 10" xfId="266"/>
    <cellStyle name="Normal 3 11" xfId="267"/>
    <cellStyle name="Normal 3 2" xfId="268"/>
    <cellStyle name="Normal 3 2 2" xfId="269"/>
    <cellStyle name="Normal 3 3" xfId="270"/>
    <cellStyle name="Normal 3 4" xfId="271"/>
    <cellStyle name="Normal 3 5" xfId="272"/>
    <cellStyle name="Normal 3 6" xfId="273"/>
    <cellStyle name="Normal 3 7" xfId="274"/>
    <cellStyle name="Normal 3 8" xfId="275"/>
    <cellStyle name="Normal 3 9" xfId="276"/>
    <cellStyle name="Normal 3_asset sales" xfId="277"/>
    <cellStyle name="Normal 30" xfId="278"/>
    <cellStyle name="Normal 30 2" xfId="279"/>
    <cellStyle name="Normal 31" xfId="280"/>
    <cellStyle name="Normal 31 2" xfId="281"/>
    <cellStyle name="Normal 32" xfId="282"/>
    <cellStyle name="Normal 32 2" xfId="283"/>
    <cellStyle name="Normal 33" xfId="284"/>
    <cellStyle name="Normal 33 2" xfId="285"/>
    <cellStyle name="Normal 34" xfId="286"/>
    <cellStyle name="Normal 34 2" xfId="287"/>
    <cellStyle name="Normal 35" xfId="288"/>
    <cellStyle name="Normal 35 2" xfId="289"/>
    <cellStyle name="Normal 36" xfId="290"/>
    <cellStyle name="Normal 36 2" xfId="291"/>
    <cellStyle name="Normal 37" xfId="292"/>
    <cellStyle name="Normal 37 2" xfId="293"/>
    <cellStyle name="Normal 38" xfId="294"/>
    <cellStyle name="Normal 38 2" xfId="295"/>
    <cellStyle name="Normal 39" xfId="296"/>
    <cellStyle name="Normal 39 2" xfId="297"/>
    <cellStyle name="Normal 4" xfId="298"/>
    <cellStyle name="Normal 4 2" xfId="299"/>
    <cellStyle name="Normal 4 3" xfId="300"/>
    <cellStyle name="Normal 4 6" xfId="301"/>
    <cellStyle name="Normal 40" xfId="302"/>
    <cellStyle name="Normal 40 2" xfId="303"/>
    <cellStyle name="Normal 41" xfId="304"/>
    <cellStyle name="Normal 41 2" xfId="305"/>
    <cellStyle name="Normal 42" xfId="306"/>
    <cellStyle name="Normal 42 2" xfId="307"/>
    <cellStyle name="Normal 43" xfId="308"/>
    <cellStyle name="Normal 43 2" xfId="309"/>
    <cellStyle name="Normal 44" xfId="310"/>
    <cellStyle name="Normal 44 2" xfId="311"/>
    <cellStyle name="Normal 45" xfId="312"/>
    <cellStyle name="Normal 45 2" xfId="313"/>
    <cellStyle name="Normal 46" xfId="314"/>
    <cellStyle name="Normal 46 2" xfId="315"/>
    <cellStyle name="Normal 47" xfId="316"/>
    <cellStyle name="Normal 47 2" xfId="317"/>
    <cellStyle name="Normal 48" xfId="318"/>
    <cellStyle name="Normal 48 2" xfId="319"/>
    <cellStyle name="Normal 49" xfId="320"/>
    <cellStyle name="Normal 49 2" xfId="321"/>
    <cellStyle name="Normal 5" xfId="322"/>
    <cellStyle name="Normal 5 2" xfId="323"/>
    <cellStyle name="Normal 5 3" xfId="324"/>
    <cellStyle name="Normal 50" xfId="325"/>
    <cellStyle name="Normal 51" xfId="326"/>
    <cellStyle name="Normal 52" xfId="327"/>
    <cellStyle name="Normal 53" xfId="328"/>
    <cellStyle name="Normal 54" xfId="329"/>
    <cellStyle name="Normal 55" xfId="330"/>
    <cellStyle name="Normal 56" xfId="1"/>
    <cellStyle name="Normal 57" xfId="331"/>
    <cellStyle name="Normal 58" xfId="332"/>
    <cellStyle name="Normal 58 2" xfId="333"/>
    <cellStyle name="Normal 58 3" xfId="334"/>
    <cellStyle name="Normal 59" xfId="335"/>
    <cellStyle name="Normal 6" xfId="336"/>
    <cellStyle name="Normal 6 2" xfId="337"/>
    <cellStyle name="Normal 6 3" xfId="338"/>
    <cellStyle name="Normal 60" xfId="339"/>
    <cellStyle name="Normal 61" xfId="340"/>
    <cellStyle name="Normal 62" xfId="341"/>
    <cellStyle name="Normal 63" xfId="342"/>
    <cellStyle name="Normal 64" xfId="343"/>
    <cellStyle name="Normal 65" xfId="344"/>
    <cellStyle name="Normal 7" xfId="345"/>
    <cellStyle name="Normal 7 2" xfId="346"/>
    <cellStyle name="Normal 8" xfId="347"/>
    <cellStyle name="Normal 8 2" xfId="348"/>
    <cellStyle name="Normal 9" xfId="349"/>
    <cellStyle name="Normal 9 2" xfId="350"/>
    <cellStyle name="Note 2" xfId="351"/>
    <cellStyle name="Note 2 2" xfId="352"/>
    <cellStyle name="Note 3" xfId="353"/>
    <cellStyle name="Output 2" xfId="354"/>
    <cellStyle name="Output 3" xfId="355"/>
    <cellStyle name="Output Amounts" xfId="356"/>
    <cellStyle name="Output Column Headings" xfId="357"/>
    <cellStyle name="Output Line Items" xfId="358"/>
    <cellStyle name="Output Report Heading" xfId="359"/>
    <cellStyle name="Output Report Title" xfId="360"/>
    <cellStyle name="P" xfId="361"/>
    <cellStyle name="P 2" xfId="362"/>
    <cellStyle name="Percent [2]" xfId="363"/>
    <cellStyle name="Percent 10" xfId="364"/>
    <cellStyle name="Percent 11" xfId="365"/>
    <cellStyle name="Percent 12" xfId="366"/>
    <cellStyle name="Percent 13" xfId="367"/>
    <cellStyle name="Percent 14" xfId="368"/>
    <cellStyle name="Percent 2" xfId="369"/>
    <cellStyle name="Percent 2 2" xfId="370"/>
    <cellStyle name="Percent 3" xfId="371"/>
    <cellStyle name="Percent 3 2" xfId="372"/>
    <cellStyle name="Percent 4" xfId="373"/>
    <cellStyle name="Percent 4 2" xfId="374"/>
    <cellStyle name="Percent 5" xfId="375"/>
    <cellStyle name="Percent 6" xfId="376"/>
    <cellStyle name="Percent 7" xfId="377"/>
    <cellStyle name="Percent 8" xfId="378"/>
    <cellStyle name="Percent 9" xfId="379"/>
    <cellStyle name="Refdb standard" xfId="380"/>
    <cellStyle name="ReportData" xfId="381"/>
    <cellStyle name="ReportElements" xfId="382"/>
    <cellStyle name="ReportHeader" xfId="383"/>
    <cellStyle name="Row_Headings" xfId="384"/>
    <cellStyle name="SAPBEXaggData" xfId="385"/>
    <cellStyle name="SAPBEXaggDataEmph" xfId="386"/>
    <cellStyle name="SAPBEXaggItem" xfId="387"/>
    <cellStyle name="SAPBEXaggItemX" xfId="388"/>
    <cellStyle name="SAPBEXchaText" xfId="389"/>
    <cellStyle name="SAPBEXexcBad7" xfId="390"/>
    <cellStyle name="SAPBEXexcBad8" xfId="391"/>
    <cellStyle name="SAPBEXexcBad9" xfId="392"/>
    <cellStyle name="SAPBEXexcCritical4" xfId="393"/>
    <cellStyle name="SAPBEXexcCritical5" xfId="394"/>
    <cellStyle name="SAPBEXexcCritical6" xfId="395"/>
    <cellStyle name="SAPBEXexcGood1" xfId="396"/>
    <cellStyle name="SAPBEXexcGood2" xfId="397"/>
    <cellStyle name="SAPBEXexcGood3" xfId="398"/>
    <cellStyle name="SAPBEXfilterDrill" xfId="399"/>
    <cellStyle name="SAPBEXfilterItem" xfId="400"/>
    <cellStyle name="SAPBEXfilterText" xfId="401"/>
    <cellStyle name="SAPBEXformats" xfId="402"/>
    <cellStyle name="SAPBEXheaderItem" xfId="403"/>
    <cellStyle name="SAPBEXheaderText" xfId="404"/>
    <cellStyle name="SAPBEXHLevel0" xfId="405"/>
    <cellStyle name="SAPBEXHLevel0X" xfId="406"/>
    <cellStyle name="SAPBEXHLevel1" xfId="407"/>
    <cellStyle name="SAPBEXHLevel1X" xfId="408"/>
    <cellStyle name="SAPBEXHLevel2" xfId="409"/>
    <cellStyle name="SAPBEXHLevel2X" xfId="410"/>
    <cellStyle name="SAPBEXHLevel3" xfId="411"/>
    <cellStyle name="SAPBEXHLevel3X" xfId="412"/>
    <cellStyle name="SAPBEXresData" xfId="413"/>
    <cellStyle name="SAPBEXresDataEmph" xfId="414"/>
    <cellStyle name="SAPBEXresItem" xfId="415"/>
    <cellStyle name="SAPBEXresItemX" xfId="416"/>
    <cellStyle name="SAPBEXstdData" xfId="417"/>
    <cellStyle name="SAPBEXstdDataEmph" xfId="418"/>
    <cellStyle name="SAPBEXstdItem" xfId="419"/>
    <cellStyle name="SAPBEXstdItemX" xfId="420"/>
    <cellStyle name="SAPBEXtitle" xfId="421"/>
    <cellStyle name="SAPBEXundefined" xfId="422"/>
    <cellStyle name="Style 1" xfId="423"/>
    <cellStyle name="Style 1 2" xfId="424"/>
    <cellStyle name="Style1" xfId="425"/>
    <cellStyle name="Style1 2" xfId="426"/>
    <cellStyle name="Style2" xfId="427"/>
    <cellStyle name="Style3" xfId="428"/>
    <cellStyle name="Style4" xfId="429"/>
    <cellStyle name="Style5" xfId="430"/>
    <cellStyle name="Style6" xfId="431"/>
    <cellStyle name="Table Footnote" xfId="432"/>
    <cellStyle name="Table Footnote 2" xfId="433"/>
    <cellStyle name="Table Footnote 2 2" xfId="434"/>
    <cellStyle name="Table Footnote_Table 5.6 sales of assets 23Feb2010" xfId="435"/>
    <cellStyle name="Table Header" xfId="436"/>
    <cellStyle name="Table Header 2" xfId="437"/>
    <cellStyle name="Table Header 2 2" xfId="438"/>
    <cellStyle name="Table Header_Table 5.6 sales of assets 23Feb2010" xfId="439"/>
    <cellStyle name="Table Heading 1" xfId="440"/>
    <cellStyle name="Table Heading 1 2" xfId="441"/>
    <cellStyle name="Table Heading 1 2 2" xfId="442"/>
    <cellStyle name="Table Heading 1_Table 5.6 sales of assets 23Feb2010" xfId="443"/>
    <cellStyle name="Table Heading 2" xfId="444"/>
    <cellStyle name="Table Heading 2 2" xfId="445"/>
    <cellStyle name="Table Heading 2_Table 5.6 sales of assets 23Feb2010" xfId="446"/>
    <cellStyle name="Table Of Which" xfId="447"/>
    <cellStyle name="Table Of Which 2" xfId="448"/>
    <cellStyle name="Table Of Which_Table 5.6 sales of assets 23Feb2010" xfId="449"/>
    <cellStyle name="Table Row Billions" xfId="450"/>
    <cellStyle name="Table Row Billions 2" xfId="451"/>
    <cellStyle name="Table Row Billions Check" xfId="452"/>
    <cellStyle name="Table Row Billions Check 2" xfId="453"/>
    <cellStyle name="Table Row Billions Check 3" xfId="454"/>
    <cellStyle name="Table Row Billions Check_asset sales" xfId="455"/>
    <cellStyle name="Table Row Billions_Table 5.6 sales of assets 23Feb2010" xfId="456"/>
    <cellStyle name="Table Row Millions" xfId="457"/>
    <cellStyle name="Table Row Millions 2" xfId="458"/>
    <cellStyle name="Table Row Millions 2 2" xfId="459"/>
    <cellStyle name="Table Row Millions Check" xfId="460"/>
    <cellStyle name="Table Row Millions Check 2" xfId="461"/>
    <cellStyle name="Table Row Millions Check 3" xfId="462"/>
    <cellStyle name="Table Row Millions Check 4" xfId="463"/>
    <cellStyle name="Table Row Millions Check 6" xfId="464"/>
    <cellStyle name="Table Row Millions Check_asset sales" xfId="465"/>
    <cellStyle name="Table Row Millions_Table 5.6 sales of assets 23Feb2010" xfId="466"/>
    <cellStyle name="Table Row Percentage" xfId="467"/>
    <cellStyle name="Table Row Percentage 2" xfId="468"/>
    <cellStyle name="Table Row Percentage Check" xfId="469"/>
    <cellStyle name="Table Row Percentage Check 2" xfId="470"/>
    <cellStyle name="Table Row Percentage Check 3" xfId="471"/>
    <cellStyle name="Table Row Percentage Check_asset sales" xfId="472"/>
    <cellStyle name="Table Row Percentage_Table 5.6 sales of assets 23Feb2010" xfId="473"/>
    <cellStyle name="Table Total Billions" xfId="474"/>
    <cellStyle name="Table Total Billions 2" xfId="475"/>
    <cellStyle name="Table Total Billions_Table 5.6 sales of assets 23Feb2010" xfId="476"/>
    <cellStyle name="Table Total Millions" xfId="477"/>
    <cellStyle name="Table Total Millions 2" xfId="478"/>
    <cellStyle name="Table Total Millions 2 2" xfId="479"/>
    <cellStyle name="Table Total Millions_Table 5.6 sales of assets 23Feb2010" xfId="480"/>
    <cellStyle name="Table Total Percentage" xfId="481"/>
    <cellStyle name="Table Total Percentage 2" xfId="482"/>
    <cellStyle name="Table Total Percentage_Table 5.6 sales of assets 23Feb2010" xfId="483"/>
    <cellStyle name="Table Units" xfId="484"/>
    <cellStyle name="Table Units 2" xfId="485"/>
    <cellStyle name="Table Units 2 2" xfId="486"/>
    <cellStyle name="Table Units_Table 5.6 sales of assets 23Feb2010" xfId="487"/>
    <cellStyle name="Times New Roman" xfId="488"/>
    <cellStyle name="Title 2" xfId="489"/>
    <cellStyle name="Title 3" xfId="490"/>
    <cellStyle name="Title 4" xfId="491"/>
    <cellStyle name="Total 2" xfId="492"/>
    <cellStyle name="Total 3" xfId="493"/>
    <cellStyle name="Warning Text 2" xfId="494"/>
    <cellStyle name="Warning Text 3" xfId="495"/>
    <cellStyle name="whole number" xfId="496"/>
  </cellStyles>
  <dxfs count="1">
    <dxf>
      <font>
        <color theme="0"/>
      </font>
      <fill>
        <patternFill patternType="none">
          <bgColor auto="1"/>
        </patternFill>
      </fill>
      <border>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GF3Analysis\Spending%20Power\2015-16%20settlement\Model%20Development\140915%20Spending%20Power%202015-16%20working%20file%20NOO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CTB1%20Supplementary%20form%202007-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SD_File_Plan$/ADD%20Directorate/Local%20Policy%20Analysis/LGF/Settlement/Final%20settlement%202017-18/Supporting%20table%20M%20-%20CSP%20supporting%20info/170209%20CSP%20supporting%20inf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sktop21.dclg.gov.uk\DCLGDFS\Lgfpnet\3%20DEL%20Model\Council%20Tax\151120%20Council%20Tax%20Underlying%20Data%20v3%20Social%20Care%20Re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EADSP001.Desktop21.dclg.gov.uk\DCLGDFS\SharedData4$\LDG\Lgf3\LGF3Analysis\Council%20tax\Council%20Tax%20Base\2014%20Tax%20Base%20by%20reg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1 (S)"/>
      <sheetName val="DATA"/>
    </sheetNames>
    <sheetDataSet>
      <sheetData sheetId="0"/>
      <sheetData sheetId="1">
        <row r="8">
          <cell r="A8">
            <v>1</v>
          </cell>
          <cell r="B8" t="str">
            <v>Adur</v>
          </cell>
          <cell r="C8" t="str">
            <v>E3831</v>
          </cell>
        </row>
        <row r="9">
          <cell r="A9">
            <v>2</v>
          </cell>
          <cell r="B9" t="str">
            <v>Allerdale</v>
          </cell>
          <cell r="C9" t="str">
            <v>E0931</v>
          </cell>
        </row>
        <row r="10">
          <cell r="A10">
            <v>3</v>
          </cell>
          <cell r="B10" t="str">
            <v>Alnwick</v>
          </cell>
          <cell r="C10" t="str">
            <v>E2931</v>
          </cell>
        </row>
        <row r="11">
          <cell r="A11">
            <v>4</v>
          </cell>
          <cell r="B11" t="str">
            <v>Amber Valley</v>
          </cell>
          <cell r="C11" t="str">
            <v>E1031</v>
          </cell>
        </row>
        <row r="12">
          <cell r="A12">
            <v>5</v>
          </cell>
          <cell r="B12" t="str">
            <v>Arun</v>
          </cell>
          <cell r="C12" t="str">
            <v>E3832</v>
          </cell>
        </row>
        <row r="13">
          <cell r="A13">
            <v>6</v>
          </cell>
          <cell r="B13" t="str">
            <v>Ashfield</v>
          </cell>
          <cell r="C13" t="str">
            <v>E3031</v>
          </cell>
        </row>
        <row r="14">
          <cell r="A14">
            <v>7</v>
          </cell>
          <cell r="B14" t="str">
            <v>Ashford</v>
          </cell>
          <cell r="C14" t="str">
            <v>E2231</v>
          </cell>
        </row>
        <row r="15">
          <cell r="A15">
            <v>8</v>
          </cell>
          <cell r="B15" t="str">
            <v>Aylesbury Vale</v>
          </cell>
          <cell r="C15" t="str">
            <v>E0431</v>
          </cell>
        </row>
        <row r="16">
          <cell r="A16">
            <v>9</v>
          </cell>
          <cell r="B16" t="str">
            <v>Babergh</v>
          </cell>
          <cell r="C16" t="str">
            <v>E3531</v>
          </cell>
        </row>
        <row r="17">
          <cell r="A17">
            <v>10</v>
          </cell>
          <cell r="B17" t="str">
            <v>Barking and Dagenham</v>
          </cell>
          <cell r="C17" t="str">
            <v>E5030</v>
          </cell>
        </row>
        <row r="18">
          <cell r="A18">
            <v>11</v>
          </cell>
          <cell r="B18" t="str">
            <v>Barnet</v>
          </cell>
          <cell r="C18" t="str">
            <v>E5031</v>
          </cell>
        </row>
        <row r="19">
          <cell r="A19">
            <v>12</v>
          </cell>
          <cell r="B19" t="str">
            <v>Barnsley</v>
          </cell>
          <cell r="C19" t="str">
            <v>E4401</v>
          </cell>
        </row>
        <row r="20">
          <cell r="A20">
            <v>13</v>
          </cell>
          <cell r="B20" t="str">
            <v>Barrow-in-Furness</v>
          </cell>
          <cell r="C20" t="str">
            <v>E0932</v>
          </cell>
        </row>
        <row r="21">
          <cell r="A21">
            <v>14</v>
          </cell>
          <cell r="B21" t="str">
            <v>Basildon</v>
          </cell>
          <cell r="C21" t="str">
            <v>E1531</v>
          </cell>
        </row>
        <row r="22">
          <cell r="A22">
            <v>15</v>
          </cell>
          <cell r="B22" t="str">
            <v>Basingstoke &amp; Deane</v>
          </cell>
          <cell r="C22" t="str">
            <v>E1731</v>
          </cell>
        </row>
        <row r="23">
          <cell r="A23">
            <v>16</v>
          </cell>
          <cell r="B23" t="str">
            <v>Bassetlaw</v>
          </cell>
          <cell r="C23" t="str">
            <v>E3032</v>
          </cell>
        </row>
        <row r="24">
          <cell r="A24">
            <v>17</v>
          </cell>
          <cell r="B24" t="str">
            <v>Bath &amp; North East Somerset</v>
          </cell>
          <cell r="C24" t="str">
            <v>E0101</v>
          </cell>
        </row>
        <row r="25">
          <cell r="A25">
            <v>18</v>
          </cell>
          <cell r="B25" t="str">
            <v>Bedford</v>
          </cell>
          <cell r="C25" t="str">
            <v>E0231</v>
          </cell>
        </row>
        <row r="26">
          <cell r="A26">
            <v>19</v>
          </cell>
          <cell r="B26" t="str">
            <v>Berwick-upon-Tweed</v>
          </cell>
          <cell r="C26" t="str">
            <v>E2932</v>
          </cell>
        </row>
        <row r="27">
          <cell r="A27">
            <v>20</v>
          </cell>
          <cell r="B27" t="str">
            <v>Bexley</v>
          </cell>
          <cell r="C27" t="str">
            <v>E5032</v>
          </cell>
        </row>
        <row r="28">
          <cell r="A28">
            <v>21</v>
          </cell>
          <cell r="B28" t="str">
            <v>Birmingham</v>
          </cell>
          <cell r="C28" t="str">
            <v>E4601</v>
          </cell>
        </row>
        <row r="29">
          <cell r="A29">
            <v>22</v>
          </cell>
          <cell r="B29" t="str">
            <v>Blaby</v>
          </cell>
          <cell r="C29" t="str">
            <v>E2431</v>
          </cell>
        </row>
        <row r="30">
          <cell r="A30">
            <v>23</v>
          </cell>
          <cell r="B30" t="str">
            <v>Blackburn with Darwen</v>
          </cell>
          <cell r="C30" t="str">
            <v>E2301</v>
          </cell>
        </row>
        <row r="31">
          <cell r="A31">
            <v>24</v>
          </cell>
          <cell r="B31" t="str">
            <v>Blackpool</v>
          </cell>
          <cell r="C31" t="str">
            <v>E2302</v>
          </cell>
        </row>
        <row r="32">
          <cell r="A32">
            <v>25</v>
          </cell>
          <cell r="B32" t="str">
            <v>Blyth Valley</v>
          </cell>
          <cell r="C32" t="str">
            <v>E2933</v>
          </cell>
        </row>
        <row r="33">
          <cell r="A33">
            <v>26</v>
          </cell>
          <cell r="B33" t="str">
            <v>Bolsover</v>
          </cell>
          <cell r="C33" t="str">
            <v>E1032</v>
          </cell>
        </row>
        <row r="34">
          <cell r="A34">
            <v>27</v>
          </cell>
          <cell r="B34" t="str">
            <v>Bolton</v>
          </cell>
          <cell r="C34" t="str">
            <v>E4201</v>
          </cell>
        </row>
        <row r="35">
          <cell r="A35">
            <v>28</v>
          </cell>
          <cell r="B35" t="str">
            <v>Boston</v>
          </cell>
          <cell r="C35" t="str">
            <v>E2531</v>
          </cell>
        </row>
        <row r="36">
          <cell r="A36">
            <v>29</v>
          </cell>
          <cell r="B36" t="str">
            <v>Bournemouth</v>
          </cell>
          <cell r="C36" t="str">
            <v>E1202</v>
          </cell>
        </row>
        <row r="37">
          <cell r="A37">
            <v>30</v>
          </cell>
          <cell r="B37" t="str">
            <v>Bracknell Forest</v>
          </cell>
          <cell r="C37" t="str">
            <v>E0301</v>
          </cell>
        </row>
        <row r="38">
          <cell r="A38">
            <v>31</v>
          </cell>
          <cell r="B38" t="str">
            <v>Bradford</v>
          </cell>
          <cell r="C38" t="str">
            <v>E4701</v>
          </cell>
        </row>
        <row r="39">
          <cell r="A39">
            <v>32</v>
          </cell>
          <cell r="B39" t="str">
            <v>Braintree</v>
          </cell>
          <cell r="C39" t="str">
            <v>E1532</v>
          </cell>
        </row>
        <row r="40">
          <cell r="A40">
            <v>33</v>
          </cell>
          <cell r="B40" t="str">
            <v>Breckland</v>
          </cell>
          <cell r="C40" t="str">
            <v>E2631</v>
          </cell>
        </row>
        <row r="41">
          <cell r="A41">
            <v>34</v>
          </cell>
          <cell r="B41" t="str">
            <v>Brent</v>
          </cell>
          <cell r="C41" t="str">
            <v>E5033</v>
          </cell>
        </row>
        <row r="42">
          <cell r="A42">
            <v>35</v>
          </cell>
          <cell r="B42" t="str">
            <v>Brentwood</v>
          </cell>
          <cell r="C42" t="str">
            <v>E1533</v>
          </cell>
        </row>
        <row r="43">
          <cell r="A43">
            <v>36</v>
          </cell>
          <cell r="B43" t="str">
            <v>Bridgnorth</v>
          </cell>
          <cell r="C43" t="str">
            <v>E3231</v>
          </cell>
        </row>
        <row r="44">
          <cell r="A44">
            <v>37</v>
          </cell>
          <cell r="B44" t="str">
            <v>Brighton &amp; Hove</v>
          </cell>
          <cell r="C44" t="str">
            <v>E1401</v>
          </cell>
        </row>
        <row r="45">
          <cell r="A45">
            <v>38</v>
          </cell>
          <cell r="B45" t="str">
            <v>Bristol</v>
          </cell>
          <cell r="C45" t="str">
            <v>E0102</v>
          </cell>
        </row>
        <row r="46">
          <cell r="A46">
            <v>39</v>
          </cell>
          <cell r="B46" t="str">
            <v>Broadland</v>
          </cell>
          <cell r="C46" t="str">
            <v>E2632</v>
          </cell>
        </row>
        <row r="47">
          <cell r="A47">
            <v>40</v>
          </cell>
          <cell r="B47" t="str">
            <v>Bromley</v>
          </cell>
          <cell r="C47" t="str">
            <v>E5034</v>
          </cell>
        </row>
        <row r="48">
          <cell r="A48">
            <v>41</v>
          </cell>
          <cell r="B48" t="str">
            <v>Bromsgrove</v>
          </cell>
          <cell r="C48" t="str">
            <v>E1831</v>
          </cell>
        </row>
        <row r="49">
          <cell r="A49">
            <v>42</v>
          </cell>
          <cell r="B49" t="str">
            <v>Broxbourne</v>
          </cell>
          <cell r="C49" t="str">
            <v>E1931</v>
          </cell>
        </row>
        <row r="50">
          <cell r="A50">
            <v>43</v>
          </cell>
          <cell r="B50" t="str">
            <v>Broxtowe</v>
          </cell>
          <cell r="C50" t="str">
            <v>E3033</v>
          </cell>
        </row>
        <row r="51">
          <cell r="A51">
            <v>44</v>
          </cell>
          <cell r="B51" t="str">
            <v>Burnley</v>
          </cell>
          <cell r="C51" t="str">
            <v>E2333</v>
          </cell>
        </row>
        <row r="52">
          <cell r="A52">
            <v>45</v>
          </cell>
          <cell r="B52" t="str">
            <v>Bury</v>
          </cell>
          <cell r="C52" t="str">
            <v>E4202</v>
          </cell>
        </row>
        <row r="53">
          <cell r="A53">
            <v>46</v>
          </cell>
          <cell r="B53" t="str">
            <v>Calderdale</v>
          </cell>
          <cell r="C53" t="str">
            <v>E4702</v>
          </cell>
        </row>
        <row r="54">
          <cell r="A54">
            <v>47</v>
          </cell>
          <cell r="B54" t="str">
            <v>Cambridge</v>
          </cell>
          <cell r="C54" t="str">
            <v>E0531</v>
          </cell>
        </row>
        <row r="55">
          <cell r="A55">
            <v>48</v>
          </cell>
          <cell r="B55" t="str">
            <v>Camden</v>
          </cell>
          <cell r="C55" t="str">
            <v>E5011</v>
          </cell>
        </row>
        <row r="56">
          <cell r="A56">
            <v>49</v>
          </cell>
          <cell r="B56" t="str">
            <v>Cannock Chase</v>
          </cell>
          <cell r="C56" t="str">
            <v>E3431</v>
          </cell>
        </row>
        <row r="57">
          <cell r="A57">
            <v>50</v>
          </cell>
          <cell r="B57" t="str">
            <v>Canterbury</v>
          </cell>
          <cell r="C57" t="str">
            <v>E2232</v>
          </cell>
        </row>
        <row r="58">
          <cell r="A58">
            <v>51</v>
          </cell>
          <cell r="B58" t="str">
            <v>Caradon</v>
          </cell>
          <cell r="C58" t="str">
            <v>E0831</v>
          </cell>
        </row>
        <row r="59">
          <cell r="A59">
            <v>52</v>
          </cell>
          <cell r="B59" t="str">
            <v>Carlisle</v>
          </cell>
          <cell r="C59" t="str">
            <v>E0933</v>
          </cell>
        </row>
        <row r="60">
          <cell r="A60">
            <v>53</v>
          </cell>
          <cell r="B60" t="str">
            <v>Carrick</v>
          </cell>
          <cell r="C60" t="str">
            <v>E0832</v>
          </cell>
        </row>
        <row r="61">
          <cell r="A61">
            <v>54</v>
          </cell>
          <cell r="B61" t="str">
            <v>Castle Morpeth</v>
          </cell>
          <cell r="C61" t="str">
            <v>E2934</v>
          </cell>
        </row>
        <row r="62">
          <cell r="A62">
            <v>55</v>
          </cell>
          <cell r="B62" t="str">
            <v>Castle Point</v>
          </cell>
          <cell r="C62" t="str">
            <v>E1534</v>
          </cell>
        </row>
        <row r="63">
          <cell r="A63">
            <v>56</v>
          </cell>
          <cell r="B63" t="str">
            <v>Charnwood</v>
          </cell>
          <cell r="C63" t="str">
            <v>E2432</v>
          </cell>
        </row>
        <row r="64">
          <cell r="A64">
            <v>57</v>
          </cell>
          <cell r="B64" t="str">
            <v>Chelmsford</v>
          </cell>
          <cell r="C64" t="str">
            <v>E1535</v>
          </cell>
        </row>
        <row r="65">
          <cell r="A65">
            <v>58</v>
          </cell>
          <cell r="B65" t="str">
            <v>Cheltenham</v>
          </cell>
          <cell r="C65" t="str">
            <v>E1631</v>
          </cell>
        </row>
        <row r="66">
          <cell r="A66">
            <v>59</v>
          </cell>
          <cell r="B66" t="str">
            <v>Cherwell</v>
          </cell>
          <cell r="C66" t="str">
            <v>E3131</v>
          </cell>
        </row>
        <row r="67">
          <cell r="A67">
            <v>60</v>
          </cell>
          <cell r="B67" t="str">
            <v>Chester</v>
          </cell>
          <cell r="C67" t="str">
            <v>E0631</v>
          </cell>
        </row>
        <row r="68">
          <cell r="A68">
            <v>61</v>
          </cell>
          <cell r="B68" t="str">
            <v>Chesterfield</v>
          </cell>
          <cell r="C68" t="str">
            <v>E1033</v>
          </cell>
        </row>
        <row r="69">
          <cell r="A69">
            <v>62</v>
          </cell>
          <cell r="B69" t="str">
            <v>Chester-le-Street</v>
          </cell>
          <cell r="C69" t="str">
            <v>E1331</v>
          </cell>
        </row>
        <row r="70">
          <cell r="A70">
            <v>63</v>
          </cell>
          <cell r="B70" t="str">
            <v>Chichester</v>
          </cell>
          <cell r="C70" t="str">
            <v>E3833</v>
          </cell>
        </row>
        <row r="71">
          <cell r="A71">
            <v>64</v>
          </cell>
          <cell r="B71" t="str">
            <v>Chiltern</v>
          </cell>
          <cell r="C71" t="str">
            <v>E0432</v>
          </cell>
        </row>
        <row r="72">
          <cell r="A72">
            <v>65</v>
          </cell>
          <cell r="B72" t="str">
            <v>Chorley</v>
          </cell>
          <cell r="C72" t="str">
            <v>E2334</v>
          </cell>
        </row>
        <row r="73">
          <cell r="A73">
            <v>66</v>
          </cell>
          <cell r="B73" t="str">
            <v>Christchurch</v>
          </cell>
          <cell r="C73" t="str">
            <v>E1232</v>
          </cell>
        </row>
        <row r="74">
          <cell r="A74">
            <v>67</v>
          </cell>
          <cell r="B74" t="str">
            <v>City of London</v>
          </cell>
          <cell r="C74" t="str">
            <v>E5010</v>
          </cell>
        </row>
        <row r="75">
          <cell r="A75">
            <v>68</v>
          </cell>
          <cell r="B75" t="str">
            <v>Colchester</v>
          </cell>
          <cell r="C75" t="str">
            <v>E1536</v>
          </cell>
        </row>
        <row r="76">
          <cell r="A76">
            <v>69</v>
          </cell>
          <cell r="B76" t="str">
            <v>Congleton</v>
          </cell>
          <cell r="C76" t="str">
            <v>E0632</v>
          </cell>
        </row>
        <row r="77">
          <cell r="A77">
            <v>70</v>
          </cell>
          <cell r="B77" t="str">
            <v>Copeland</v>
          </cell>
          <cell r="C77" t="str">
            <v>E0934</v>
          </cell>
        </row>
        <row r="78">
          <cell r="A78">
            <v>71</v>
          </cell>
          <cell r="B78" t="str">
            <v>Corby</v>
          </cell>
          <cell r="C78" t="str">
            <v>E2831</v>
          </cell>
        </row>
        <row r="79">
          <cell r="A79">
            <v>72</v>
          </cell>
          <cell r="B79" t="str">
            <v>Cotswold</v>
          </cell>
          <cell r="C79" t="str">
            <v>E1632</v>
          </cell>
        </row>
        <row r="80">
          <cell r="A80">
            <v>73</v>
          </cell>
          <cell r="B80" t="str">
            <v>Coventry</v>
          </cell>
          <cell r="C80" t="str">
            <v>E4602</v>
          </cell>
        </row>
        <row r="81">
          <cell r="A81">
            <v>74</v>
          </cell>
          <cell r="B81" t="str">
            <v>Craven</v>
          </cell>
          <cell r="C81" t="str">
            <v>E2731</v>
          </cell>
        </row>
        <row r="82">
          <cell r="A82">
            <v>75</v>
          </cell>
          <cell r="B82" t="str">
            <v>Crawley</v>
          </cell>
          <cell r="C82" t="str">
            <v>E3834</v>
          </cell>
        </row>
        <row r="83">
          <cell r="A83">
            <v>76</v>
          </cell>
          <cell r="B83" t="str">
            <v>Crewe &amp; Nantwich</v>
          </cell>
          <cell r="C83" t="str">
            <v>E0633</v>
          </cell>
        </row>
        <row r="84">
          <cell r="A84">
            <v>77</v>
          </cell>
          <cell r="B84" t="str">
            <v>Croydon</v>
          </cell>
          <cell r="C84" t="str">
            <v>E5035</v>
          </cell>
        </row>
        <row r="85">
          <cell r="A85">
            <v>78</v>
          </cell>
          <cell r="B85" t="str">
            <v>Dacorum</v>
          </cell>
          <cell r="C85" t="str">
            <v>E1932</v>
          </cell>
        </row>
        <row r="86">
          <cell r="A86">
            <v>79</v>
          </cell>
          <cell r="B86" t="str">
            <v>Darlington</v>
          </cell>
          <cell r="C86" t="str">
            <v>E1301</v>
          </cell>
        </row>
        <row r="87">
          <cell r="A87">
            <v>80</v>
          </cell>
          <cell r="B87" t="str">
            <v>Dartford</v>
          </cell>
          <cell r="C87" t="str">
            <v>E2233</v>
          </cell>
        </row>
        <row r="88">
          <cell r="A88">
            <v>81</v>
          </cell>
          <cell r="B88" t="str">
            <v>Daventry</v>
          </cell>
          <cell r="C88" t="str">
            <v>E2832</v>
          </cell>
        </row>
        <row r="89">
          <cell r="A89">
            <v>82</v>
          </cell>
          <cell r="B89" t="str">
            <v>Derby</v>
          </cell>
          <cell r="C89" t="str">
            <v>E1001</v>
          </cell>
        </row>
        <row r="90">
          <cell r="A90">
            <v>83</v>
          </cell>
          <cell r="B90" t="str">
            <v>Derbyshire Dales</v>
          </cell>
          <cell r="C90" t="str">
            <v>E1035</v>
          </cell>
        </row>
        <row r="91">
          <cell r="A91">
            <v>84</v>
          </cell>
          <cell r="B91" t="str">
            <v>Derwentside</v>
          </cell>
          <cell r="C91" t="str">
            <v>E1333</v>
          </cell>
        </row>
        <row r="92">
          <cell r="A92">
            <v>85</v>
          </cell>
          <cell r="B92" t="str">
            <v>Doncaster</v>
          </cell>
          <cell r="C92" t="str">
            <v>E4402</v>
          </cell>
        </row>
        <row r="93">
          <cell r="A93">
            <v>86</v>
          </cell>
          <cell r="B93" t="str">
            <v>Dover</v>
          </cell>
          <cell r="C93" t="str">
            <v>E2234</v>
          </cell>
        </row>
        <row r="94">
          <cell r="A94">
            <v>87</v>
          </cell>
          <cell r="B94" t="str">
            <v>Dudley</v>
          </cell>
          <cell r="C94" t="str">
            <v>E4603</v>
          </cell>
        </row>
        <row r="95">
          <cell r="A95">
            <v>88</v>
          </cell>
          <cell r="B95" t="str">
            <v>Durham</v>
          </cell>
          <cell r="C95" t="str">
            <v>E1334</v>
          </cell>
        </row>
        <row r="96">
          <cell r="A96">
            <v>89</v>
          </cell>
          <cell r="B96" t="str">
            <v>Ealing</v>
          </cell>
          <cell r="C96" t="str">
            <v>E5036</v>
          </cell>
        </row>
        <row r="97">
          <cell r="A97">
            <v>90</v>
          </cell>
          <cell r="B97" t="str">
            <v>Easington</v>
          </cell>
          <cell r="C97" t="str">
            <v>E1335</v>
          </cell>
        </row>
        <row r="98">
          <cell r="A98">
            <v>91</v>
          </cell>
          <cell r="B98" t="str">
            <v>East Cambridgeshire</v>
          </cell>
          <cell r="C98" t="str">
            <v>E0532</v>
          </cell>
        </row>
        <row r="99">
          <cell r="A99">
            <v>92</v>
          </cell>
          <cell r="B99" t="str">
            <v>East Devon</v>
          </cell>
          <cell r="C99" t="str">
            <v>E1131</v>
          </cell>
        </row>
        <row r="100">
          <cell r="A100">
            <v>93</v>
          </cell>
          <cell r="B100" t="str">
            <v>East Dorset</v>
          </cell>
          <cell r="C100" t="str">
            <v>E1233</v>
          </cell>
        </row>
        <row r="101">
          <cell r="A101">
            <v>94</v>
          </cell>
          <cell r="B101" t="str">
            <v>East Hampshire</v>
          </cell>
          <cell r="C101" t="str">
            <v>E1732</v>
          </cell>
        </row>
        <row r="102">
          <cell r="A102">
            <v>95</v>
          </cell>
          <cell r="B102" t="str">
            <v>East Hertfordshire</v>
          </cell>
          <cell r="C102" t="str">
            <v>E1933</v>
          </cell>
        </row>
        <row r="103">
          <cell r="A103">
            <v>96</v>
          </cell>
          <cell r="B103" t="str">
            <v>East Lindsey</v>
          </cell>
          <cell r="C103" t="str">
            <v>E2532</v>
          </cell>
        </row>
        <row r="104">
          <cell r="A104">
            <v>97</v>
          </cell>
          <cell r="B104" t="str">
            <v>East Northamptonshire</v>
          </cell>
          <cell r="C104" t="str">
            <v>E2833</v>
          </cell>
        </row>
        <row r="105">
          <cell r="A105">
            <v>98</v>
          </cell>
          <cell r="B105" t="str">
            <v>East Riding of Yorkshire</v>
          </cell>
          <cell r="C105" t="str">
            <v>E2001</v>
          </cell>
        </row>
        <row r="106">
          <cell r="A106">
            <v>99</v>
          </cell>
          <cell r="B106" t="str">
            <v>East Staffordshire</v>
          </cell>
          <cell r="C106" t="str">
            <v>E3432</v>
          </cell>
        </row>
        <row r="107">
          <cell r="A107">
            <v>100</v>
          </cell>
          <cell r="B107" t="str">
            <v>Eastbourne</v>
          </cell>
          <cell r="C107" t="str">
            <v>E1432</v>
          </cell>
        </row>
        <row r="108">
          <cell r="A108">
            <v>101</v>
          </cell>
          <cell r="B108" t="str">
            <v>Eastleigh</v>
          </cell>
          <cell r="C108" t="str">
            <v>E1733</v>
          </cell>
        </row>
        <row r="109">
          <cell r="A109">
            <v>102</v>
          </cell>
          <cell r="B109" t="str">
            <v>Eden</v>
          </cell>
          <cell r="C109" t="str">
            <v>E0935</v>
          </cell>
        </row>
        <row r="110">
          <cell r="A110">
            <v>103</v>
          </cell>
          <cell r="B110" t="str">
            <v>Ellesmere Port &amp; Neston</v>
          </cell>
          <cell r="C110" t="str">
            <v>E0634</v>
          </cell>
        </row>
        <row r="111">
          <cell r="A111">
            <v>104</v>
          </cell>
          <cell r="B111" t="str">
            <v>Elmbridge</v>
          </cell>
          <cell r="C111" t="str">
            <v>E3631</v>
          </cell>
        </row>
        <row r="112">
          <cell r="A112">
            <v>105</v>
          </cell>
          <cell r="B112" t="str">
            <v>Enfield</v>
          </cell>
          <cell r="C112" t="str">
            <v>E5037</v>
          </cell>
        </row>
        <row r="113">
          <cell r="A113">
            <v>106</v>
          </cell>
          <cell r="B113" t="str">
            <v>Epping Forest</v>
          </cell>
          <cell r="C113" t="str">
            <v>E1537</v>
          </cell>
        </row>
        <row r="114">
          <cell r="A114">
            <v>107</v>
          </cell>
          <cell r="B114" t="str">
            <v>Epsom &amp; Ewell</v>
          </cell>
          <cell r="C114" t="str">
            <v>E3632</v>
          </cell>
        </row>
        <row r="115">
          <cell r="A115">
            <v>108</v>
          </cell>
          <cell r="B115" t="str">
            <v>Erewash</v>
          </cell>
          <cell r="C115" t="str">
            <v>E1036</v>
          </cell>
        </row>
        <row r="116">
          <cell r="A116">
            <v>109</v>
          </cell>
          <cell r="B116" t="str">
            <v>Exeter</v>
          </cell>
          <cell r="C116" t="str">
            <v>E1132</v>
          </cell>
        </row>
        <row r="117">
          <cell r="A117">
            <v>110</v>
          </cell>
          <cell r="B117" t="str">
            <v>Fareham</v>
          </cell>
          <cell r="C117" t="str">
            <v>E1734</v>
          </cell>
        </row>
        <row r="118">
          <cell r="A118">
            <v>111</v>
          </cell>
          <cell r="B118" t="str">
            <v>Fenland</v>
          </cell>
          <cell r="C118" t="str">
            <v>E0533</v>
          </cell>
        </row>
        <row r="119">
          <cell r="A119">
            <v>112</v>
          </cell>
          <cell r="B119" t="str">
            <v>Forest Heath</v>
          </cell>
          <cell r="C119" t="str">
            <v>E3532</v>
          </cell>
        </row>
        <row r="120">
          <cell r="A120">
            <v>113</v>
          </cell>
          <cell r="B120" t="str">
            <v>Forest of Dean</v>
          </cell>
          <cell r="C120" t="str">
            <v>E1633</v>
          </cell>
        </row>
        <row r="121">
          <cell r="A121">
            <v>114</v>
          </cell>
          <cell r="B121" t="str">
            <v>Fylde</v>
          </cell>
          <cell r="C121" t="str">
            <v>E2335</v>
          </cell>
        </row>
        <row r="122">
          <cell r="A122">
            <v>115</v>
          </cell>
          <cell r="B122" t="str">
            <v>Gateshead</v>
          </cell>
          <cell r="C122" t="str">
            <v>E4501</v>
          </cell>
        </row>
        <row r="123">
          <cell r="A123">
            <v>116</v>
          </cell>
          <cell r="B123" t="str">
            <v>Gedling</v>
          </cell>
          <cell r="C123" t="str">
            <v>E3034</v>
          </cell>
        </row>
        <row r="124">
          <cell r="A124">
            <v>117</v>
          </cell>
          <cell r="B124" t="str">
            <v>Gloucester</v>
          </cell>
          <cell r="C124" t="str">
            <v>E1634</v>
          </cell>
        </row>
        <row r="125">
          <cell r="A125">
            <v>118</v>
          </cell>
          <cell r="B125" t="str">
            <v>Gosport</v>
          </cell>
          <cell r="C125" t="str">
            <v>E1735</v>
          </cell>
        </row>
        <row r="126">
          <cell r="A126">
            <v>119</v>
          </cell>
          <cell r="B126" t="str">
            <v>Gravesham</v>
          </cell>
          <cell r="C126" t="str">
            <v>E2236</v>
          </cell>
        </row>
        <row r="127">
          <cell r="A127">
            <v>120</v>
          </cell>
          <cell r="B127" t="str">
            <v>Great Yarmouth</v>
          </cell>
          <cell r="C127" t="str">
            <v>E2633</v>
          </cell>
        </row>
        <row r="128">
          <cell r="A128">
            <v>121</v>
          </cell>
          <cell r="B128" t="str">
            <v>Greenwich</v>
          </cell>
          <cell r="C128" t="str">
            <v>E5012</v>
          </cell>
        </row>
        <row r="129">
          <cell r="A129">
            <v>122</v>
          </cell>
          <cell r="B129" t="str">
            <v>Guildford</v>
          </cell>
          <cell r="C129" t="str">
            <v>E3633</v>
          </cell>
        </row>
        <row r="130">
          <cell r="A130">
            <v>123</v>
          </cell>
          <cell r="B130" t="str">
            <v>Hackney</v>
          </cell>
          <cell r="C130" t="str">
            <v>E5013</v>
          </cell>
        </row>
        <row r="131">
          <cell r="A131">
            <v>124</v>
          </cell>
          <cell r="B131" t="str">
            <v>Halton</v>
          </cell>
          <cell r="C131" t="str">
            <v>E0601</v>
          </cell>
        </row>
        <row r="132">
          <cell r="A132">
            <v>125</v>
          </cell>
          <cell r="B132" t="str">
            <v>Hambleton</v>
          </cell>
          <cell r="C132" t="str">
            <v>E2732</v>
          </cell>
        </row>
        <row r="133">
          <cell r="A133">
            <v>126</v>
          </cell>
          <cell r="B133" t="str">
            <v>Hammersmith and Fulham</v>
          </cell>
          <cell r="C133" t="str">
            <v>E5014</v>
          </cell>
        </row>
        <row r="134">
          <cell r="A134">
            <v>127</v>
          </cell>
          <cell r="B134" t="str">
            <v>Harborough</v>
          </cell>
          <cell r="C134" t="str">
            <v>E2433</v>
          </cell>
        </row>
        <row r="135">
          <cell r="A135">
            <v>128</v>
          </cell>
          <cell r="B135" t="str">
            <v>Haringey</v>
          </cell>
          <cell r="C135" t="str">
            <v>E5038</v>
          </cell>
        </row>
        <row r="136">
          <cell r="A136">
            <v>129</v>
          </cell>
          <cell r="B136" t="str">
            <v>Harlow</v>
          </cell>
          <cell r="C136" t="str">
            <v>E1538</v>
          </cell>
        </row>
        <row r="137">
          <cell r="A137">
            <v>130</v>
          </cell>
          <cell r="B137" t="str">
            <v>Harrogate</v>
          </cell>
          <cell r="C137" t="str">
            <v>E2753</v>
          </cell>
        </row>
        <row r="138">
          <cell r="A138">
            <v>131</v>
          </cell>
          <cell r="B138" t="str">
            <v>Harrow</v>
          </cell>
          <cell r="C138" t="str">
            <v>E5039</v>
          </cell>
        </row>
        <row r="139">
          <cell r="A139">
            <v>132</v>
          </cell>
          <cell r="B139" t="str">
            <v>Hart</v>
          </cell>
          <cell r="C139" t="str">
            <v>E1736</v>
          </cell>
        </row>
        <row r="140">
          <cell r="A140">
            <v>133</v>
          </cell>
          <cell r="B140" t="str">
            <v>Hartlepool</v>
          </cell>
          <cell r="C140" t="str">
            <v>E0701</v>
          </cell>
        </row>
        <row r="141">
          <cell r="A141">
            <v>134</v>
          </cell>
          <cell r="B141" t="str">
            <v>Hastings</v>
          </cell>
          <cell r="C141" t="str">
            <v>E1433</v>
          </cell>
        </row>
        <row r="142">
          <cell r="A142">
            <v>135</v>
          </cell>
          <cell r="B142" t="str">
            <v>Havant</v>
          </cell>
          <cell r="C142" t="str">
            <v>E1737</v>
          </cell>
        </row>
        <row r="143">
          <cell r="A143">
            <v>136</v>
          </cell>
          <cell r="B143" t="str">
            <v>Havering</v>
          </cell>
          <cell r="C143" t="str">
            <v>E5040</v>
          </cell>
        </row>
        <row r="144">
          <cell r="A144">
            <v>137</v>
          </cell>
          <cell r="B144" t="str">
            <v xml:space="preserve">Herefordshire </v>
          </cell>
          <cell r="C144" t="str">
            <v>E1801</v>
          </cell>
        </row>
        <row r="145">
          <cell r="A145">
            <v>138</v>
          </cell>
          <cell r="B145" t="str">
            <v>Hertsmere</v>
          </cell>
          <cell r="C145" t="str">
            <v>E1934</v>
          </cell>
        </row>
        <row r="146">
          <cell r="A146">
            <v>139</v>
          </cell>
          <cell r="B146" t="str">
            <v>High Peak</v>
          </cell>
          <cell r="C146" t="str">
            <v>E1037</v>
          </cell>
        </row>
        <row r="147">
          <cell r="A147">
            <v>140</v>
          </cell>
          <cell r="B147" t="str">
            <v>Hillingdon</v>
          </cell>
          <cell r="C147" t="str">
            <v>E5041</v>
          </cell>
        </row>
        <row r="148">
          <cell r="A148">
            <v>141</v>
          </cell>
          <cell r="B148" t="str">
            <v>Hinckley and Bosworth</v>
          </cell>
          <cell r="C148" t="str">
            <v>E2434</v>
          </cell>
        </row>
        <row r="149">
          <cell r="A149">
            <v>142</v>
          </cell>
          <cell r="B149" t="str">
            <v>Horsham</v>
          </cell>
          <cell r="C149" t="str">
            <v>E3835</v>
          </cell>
        </row>
        <row r="150">
          <cell r="A150">
            <v>143</v>
          </cell>
          <cell r="B150" t="str">
            <v>Hounslow</v>
          </cell>
          <cell r="C150" t="str">
            <v>E5042</v>
          </cell>
        </row>
        <row r="151">
          <cell r="A151">
            <v>144</v>
          </cell>
          <cell r="B151" t="str">
            <v>Huntingdonshire</v>
          </cell>
          <cell r="C151" t="str">
            <v>E0551</v>
          </cell>
        </row>
        <row r="152">
          <cell r="A152">
            <v>145</v>
          </cell>
          <cell r="B152" t="str">
            <v>Hyndburn</v>
          </cell>
          <cell r="C152" t="str">
            <v>E2336</v>
          </cell>
        </row>
        <row r="153">
          <cell r="A153">
            <v>146</v>
          </cell>
          <cell r="B153" t="str">
            <v>Ipswich</v>
          </cell>
          <cell r="C153" t="str">
            <v>E3533</v>
          </cell>
        </row>
        <row r="154">
          <cell r="A154">
            <v>147</v>
          </cell>
          <cell r="B154" t="str">
            <v>Isle of Wight Council</v>
          </cell>
          <cell r="C154" t="str">
            <v>E2101</v>
          </cell>
        </row>
        <row r="155">
          <cell r="A155">
            <v>148</v>
          </cell>
          <cell r="B155" t="str">
            <v>Isles of Scilly</v>
          </cell>
          <cell r="C155" t="str">
            <v>E4001</v>
          </cell>
        </row>
        <row r="156">
          <cell r="A156">
            <v>149</v>
          </cell>
          <cell r="B156" t="str">
            <v>Islington</v>
          </cell>
          <cell r="C156" t="str">
            <v>E5015</v>
          </cell>
        </row>
        <row r="157">
          <cell r="A157">
            <v>150</v>
          </cell>
          <cell r="B157" t="str">
            <v>Kennet</v>
          </cell>
          <cell r="C157" t="str">
            <v>E3931</v>
          </cell>
        </row>
        <row r="158">
          <cell r="A158">
            <v>151</v>
          </cell>
          <cell r="B158" t="str">
            <v>Kensington and Chelsea</v>
          </cell>
          <cell r="C158" t="str">
            <v>E5016</v>
          </cell>
        </row>
        <row r="159">
          <cell r="A159">
            <v>152</v>
          </cell>
          <cell r="B159" t="str">
            <v>Kerrier</v>
          </cell>
          <cell r="C159" t="str">
            <v>E0833</v>
          </cell>
        </row>
        <row r="160">
          <cell r="A160">
            <v>153</v>
          </cell>
          <cell r="B160" t="str">
            <v>Kettering</v>
          </cell>
          <cell r="C160" t="str">
            <v>E2834</v>
          </cell>
        </row>
        <row r="161">
          <cell r="A161">
            <v>154</v>
          </cell>
          <cell r="B161" t="str">
            <v>Kings Lynn and West Norfolk</v>
          </cell>
          <cell r="C161" t="str">
            <v>E2634</v>
          </cell>
        </row>
        <row r="162">
          <cell r="A162">
            <v>155</v>
          </cell>
          <cell r="B162" t="str">
            <v>Kingston upon Hull</v>
          </cell>
          <cell r="C162" t="str">
            <v>E2002</v>
          </cell>
        </row>
        <row r="163">
          <cell r="A163">
            <v>156</v>
          </cell>
          <cell r="B163" t="str">
            <v>Kingston upon Thames</v>
          </cell>
          <cell r="C163" t="str">
            <v>E5043</v>
          </cell>
        </row>
        <row r="164">
          <cell r="A164">
            <v>157</v>
          </cell>
          <cell r="B164" t="str">
            <v>Kirklees</v>
          </cell>
          <cell r="C164" t="str">
            <v>E4703</v>
          </cell>
        </row>
        <row r="165">
          <cell r="A165">
            <v>158</v>
          </cell>
          <cell r="B165" t="str">
            <v>Knowsley</v>
          </cell>
          <cell r="C165" t="str">
            <v>E4301</v>
          </cell>
        </row>
        <row r="166">
          <cell r="A166">
            <v>159</v>
          </cell>
          <cell r="B166" t="str">
            <v>Lambeth</v>
          </cell>
          <cell r="C166" t="str">
            <v>E5017</v>
          </cell>
        </row>
        <row r="167">
          <cell r="A167">
            <v>160</v>
          </cell>
          <cell r="B167" t="str">
            <v>Lancaster</v>
          </cell>
          <cell r="C167" t="str">
            <v>E2337</v>
          </cell>
        </row>
        <row r="168">
          <cell r="A168">
            <v>161</v>
          </cell>
          <cell r="B168" t="str">
            <v>Leeds</v>
          </cell>
          <cell r="C168" t="str">
            <v>E4704</v>
          </cell>
        </row>
        <row r="169">
          <cell r="A169">
            <v>162</v>
          </cell>
          <cell r="B169" t="str">
            <v>Leicester</v>
          </cell>
          <cell r="C169" t="str">
            <v>E2401</v>
          </cell>
        </row>
        <row r="170">
          <cell r="A170">
            <v>163</v>
          </cell>
          <cell r="B170" t="str">
            <v>Lewes</v>
          </cell>
          <cell r="C170" t="str">
            <v>E1435</v>
          </cell>
        </row>
        <row r="171">
          <cell r="A171">
            <v>164</v>
          </cell>
          <cell r="B171" t="str">
            <v>Lewisham</v>
          </cell>
          <cell r="C171" t="str">
            <v>E5018</v>
          </cell>
        </row>
        <row r="172">
          <cell r="A172">
            <v>165</v>
          </cell>
          <cell r="B172" t="str">
            <v>Lichfield</v>
          </cell>
          <cell r="C172" t="str">
            <v>E3433</v>
          </cell>
        </row>
        <row r="173">
          <cell r="A173">
            <v>166</v>
          </cell>
          <cell r="B173" t="str">
            <v>Lincoln</v>
          </cell>
          <cell r="C173" t="str">
            <v>E2533</v>
          </cell>
        </row>
        <row r="174">
          <cell r="A174">
            <v>167</v>
          </cell>
          <cell r="B174" t="str">
            <v>Liverpool</v>
          </cell>
          <cell r="C174" t="str">
            <v>E4302</v>
          </cell>
        </row>
        <row r="175">
          <cell r="A175">
            <v>168</v>
          </cell>
          <cell r="B175" t="str">
            <v>Luton</v>
          </cell>
          <cell r="C175" t="str">
            <v>E0201</v>
          </cell>
        </row>
        <row r="176">
          <cell r="A176">
            <v>169</v>
          </cell>
          <cell r="B176" t="str">
            <v>Macclesfield</v>
          </cell>
          <cell r="C176" t="str">
            <v>E0636</v>
          </cell>
        </row>
        <row r="177">
          <cell r="A177">
            <v>170</v>
          </cell>
          <cell r="B177" t="str">
            <v>Maidstone</v>
          </cell>
          <cell r="C177" t="str">
            <v>E2237</v>
          </cell>
        </row>
        <row r="178">
          <cell r="A178">
            <v>171</v>
          </cell>
          <cell r="B178" t="str">
            <v>Maldon</v>
          </cell>
          <cell r="C178" t="str">
            <v>E1539</v>
          </cell>
        </row>
        <row r="179">
          <cell r="A179">
            <v>172</v>
          </cell>
          <cell r="B179" t="str">
            <v>Malvern Hills</v>
          </cell>
          <cell r="C179" t="str">
            <v>E1851</v>
          </cell>
        </row>
        <row r="180">
          <cell r="A180">
            <v>173</v>
          </cell>
          <cell r="B180" t="str">
            <v>Manchester</v>
          </cell>
          <cell r="C180" t="str">
            <v>E4203</v>
          </cell>
        </row>
        <row r="181">
          <cell r="A181">
            <v>174</v>
          </cell>
          <cell r="B181" t="str">
            <v>Mansfield</v>
          </cell>
          <cell r="C181" t="str">
            <v>E3035</v>
          </cell>
        </row>
        <row r="182">
          <cell r="A182">
            <v>175</v>
          </cell>
          <cell r="B182" t="str">
            <v xml:space="preserve">Medway </v>
          </cell>
          <cell r="C182" t="str">
            <v>E2201</v>
          </cell>
        </row>
        <row r="183">
          <cell r="A183">
            <v>176</v>
          </cell>
          <cell r="B183" t="str">
            <v>Melton</v>
          </cell>
          <cell r="C183" t="str">
            <v>E2436</v>
          </cell>
        </row>
        <row r="184">
          <cell r="A184">
            <v>177</v>
          </cell>
          <cell r="B184" t="str">
            <v>Mendip</v>
          </cell>
          <cell r="C184" t="str">
            <v>E3331</v>
          </cell>
        </row>
        <row r="185">
          <cell r="A185">
            <v>178</v>
          </cell>
          <cell r="B185" t="str">
            <v>Merton</v>
          </cell>
          <cell r="C185" t="str">
            <v>E5044</v>
          </cell>
        </row>
        <row r="186">
          <cell r="A186">
            <v>179</v>
          </cell>
          <cell r="B186" t="str">
            <v>Mid Bedfordshire</v>
          </cell>
          <cell r="C186" t="str">
            <v>E0233</v>
          </cell>
        </row>
        <row r="187">
          <cell r="A187">
            <v>180</v>
          </cell>
          <cell r="B187" t="str">
            <v>Mid Devon</v>
          </cell>
          <cell r="C187" t="str">
            <v>E1133</v>
          </cell>
        </row>
        <row r="188">
          <cell r="A188">
            <v>181</v>
          </cell>
          <cell r="B188" t="str">
            <v>Mid Suffolk</v>
          </cell>
          <cell r="C188" t="str">
            <v>E3534</v>
          </cell>
        </row>
        <row r="189">
          <cell r="A189">
            <v>182</v>
          </cell>
          <cell r="B189" t="str">
            <v>Mid Sussex</v>
          </cell>
          <cell r="C189" t="str">
            <v>E3836</v>
          </cell>
        </row>
        <row r="190">
          <cell r="A190">
            <v>183</v>
          </cell>
          <cell r="B190" t="str">
            <v>Middlesbrough</v>
          </cell>
          <cell r="C190" t="str">
            <v>E0702</v>
          </cell>
        </row>
        <row r="191">
          <cell r="A191">
            <v>184</v>
          </cell>
          <cell r="B191" t="str">
            <v>Milton Keynes</v>
          </cell>
          <cell r="C191" t="str">
            <v>E0401</v>
          </cell>
        </row>
        <row r="192">
          <cell r="A192">
            <v>185</v>
          </cell>
          <cell r="B192" t="str">
            <v>Mole Valley</v>
          </cell>
          <cell r="C192" t="str">
            <v>E3634</v>
          </cell>
        </row>
        <row r="193">
          <cell r="A193">
            <v>186</v>
          </cell>
          <cell r="B193" t="str">
            <v>New Forest</v>
          </cell>
          <cell r="C193" t="str">
            <v>E1738</v>
          </cell>
        </row>
        <row r="194">
          <cell r="A194">
            <v>187</v>
          </cell>
          <cell r="B194" t="str">
            <v>Newark and Sherwood</v>
          </cell>
          <cell r="C194" t="str">
            <v>E3036</v>
          </cell>
        </row>
        <row r="195">
          <cell r="A195">
            <v>188</v>
          </cell>
          <cell r="B195" t="str">
            <v>Newcastle upon Tyne</v>
          </cell>
          <cell r="C195" t="str">
            <v>E4502</v>
          </cell>
        </row>
        <row r="196">
          <cell r="A196">
            <v>189</v>
          </cell>
          <cell r="B196" t="str">
            <v>Newcastle-under-Lyme</v>
          </cell>
          <cell r="C196" t="str">
            <v>E3434</v>
          </cell>
        </row>
        <row r="197">
          <cell r="A197">
            <v>190</v>
          </cell>
          <cell r="B197" t="str">
            <v>Newham</v>
          </cell>
          <cell r="C197" t="str">
            <v>E5045</v>
          </cell>
        </row>
        <row r="198">
          <cell r="A198">
            <v>191</v>
          </cell>
          <cell r="B198" t="str">
            <v>North Cornwall</v>
          </cell>
          <cell r="C198" t="str">
            <v>E0834</v>
          </cell>
        </row>
        <row r="199">
          <cell r="A199">
            <v>192</v>
          </cell>
          <cell r="B199" t="str">
            <v>North Devon</v>
          </cell>
          <cell r="C199" t="str">
            <v>E1134</v>
          </cell>
        </row>
        <row r="200">
          <cell r="A200">
            <v>193</v>
          </cell>
          <cell r="B200" t="str">
            <v>North Dorset</v>
          </cell>
          <cell r="C200" t="str">
            <v>E1234</v>
          </cell>
        </row>
        <row r="201">
          <cell r="A201">
            <v>194</v>
          </cell>
          <cell r="B201" t="str">
            <v>North East Derbyshire</v>
          </cell>
          <cell r="C201" t="str">
            <v>E1038</v>
          </cell>
        </row>
        <row r="202">
          <cell r="A202">
            <v>195</v>
          </cell>
          <cell r="B202" t="str">
            <v>North East Lincolnshire</v>
          </cell>
          <cell r="C202" t="str">
            <v>E2003</v>
          </cell>
        </row>
        <row r="203">
          <cell r="A203">
            <v>196</v>
          </cell>
          <cell r="B203" t="str">
            <v>North Hertfordshire</v>
          </cell>
          <cell r="C203" t="str">
            <v>E1935</v>
          </cell>
        </row>
        <row r="204">
          <cell r="A204">
            <v>197</v>
          </cell>
          <cell r="B204" t="str">
            <v>North Kesteven</v>
          </cell>
          <cell r="C204" t="str">
            <v>E2534</v>
          </cell>
        </row>
        <row r="205">
          <cell r="A205">
            <v>198</v>
          </cell>
          <cell r="B205" t="str">
            <v>North Lincolnshire</v>
          </cell>
          <cell r="C205" t="str">
            <v>E2004</v>
          </cell>
        </row>
        <row r="206">
          <cell r="A206">
            <v>199</v>
          </cell>
          <cell r="B206" t="str">
            <v>North Norfolk</v>
          </cell>
          <cell r="C206" t="str">
            <v>E2635</v>
          </cell>
        </row>
        <row r="207">
          <cell r="A207">
            <v>200</v>
          </cell>
          <cell r="B207" t="str">
            <v>North Shropshire</v>
          </cell>
          <cell r="C207" t="str">
            <v>E3232</v>
          </cell>
        </row>
        <row r="208">
          <cell r="A208">
            <v>201</v>
          </cell>
          <cell r="B208" t="str">
            <v>North Somerset</v>
          </cell>
          <cell r="C208" t="str">
            <v>E0104</v>
          </cell>
        </row>
        <row r="209">
          <cell r="A209">
            <v>202</v>
          </cell>
          <cell r="B209" t="str">
            <v>North Tyneside</v>
          </cell>
          <cell r="C209" t="str">
            <v>E4503</v>
          </cell>
        </row>
        <row r="210">
          <cell r="A210">
            <v>203</v>
          </cell>
          <cell r="B210" t="str">
            <v>North Warwickshire</v>
          </cell>
          <cell r="C210" t="str">
            <v>E3731</v>
          </cell>
        </row>
        <row r="211">
          <cell r="A211">
            <v>204</v>
          </cell>
          <cell r="B211" t="str">
            <v>North West Leicestershire</v>
          </cell>
          <cell r="C211" t="str">
            <v>E2437</v>
          </cell>
        </row>
        <row r="212">
          <cell r="A212">
            <v>205</v>
          </cell>
          <cell r="B212" t="str">
            <v>North Wiltshire</v>
          </cell>
          <cell r="C212" t="str">
            <v>E3932</v>
          </cell>
        </row>
        <row r="213">
          <cell r="A213">
            <v>206</v>
          </cell>
          <cell r="B213" t="str">
            <v>Northampton</v>
          </cell>
          <cell r="C213" t="str">
            <v>E2835</v>
          </cell>
        </row>
        <row r="214">
          <cell r="A214">
            <v>207</v>
          </cell>
          <cell r="B214" t="str">
            <v>Norwich</v>
          </cell>
          <cell r="C214" t="str">
            <v>E2636</v>
          </cell>
        </row>
        <row r="215">
          <cell r="A215">
            <v>208</v>
          </cell>
          <cell r="B215" t="str">
            <v>Nottingham</v>
          </cell>
          <cell r="C215" t="str">
            <v>E3001</v>
          </cell>
        </row>
        <row r="216">
          <cell r="A216">
            <v>209</v>
          </cell>
          <cell r="B216" t="str">
            <v>Nuneaton and Bedworth</v>
          </cell>
          <cell r="C216" t="str">
            <v>E3732</v>
          </cell>
        </row>
        <row r="217">
          <cell r="A217">
            <v>210</v>
          </cell>
          <cell r="B217" t="str">
            <v>Oadby and Wigston</v>
          </cell>
          <cell r="C217" t="str">
            <v>E2438</v>
          </cell>
        </row>
        <row r="218">
          <cell r="A218">
            <v>211</v>
          </cell>
          <cell r="B218" t="str">
            <v>Oldham</v>
          </cell>
          <cell r="C218" t="str">
            <v>E4204</v>
          </cell>
        </row>
        <row r="219">
          <cell r="A219">
            <v>212</v>
          </cell>
          <cell r="B219" t="str">
            <v>Oswestry</v>
          </cell>
          <cell r="C219" t="str">
            <v>E3233</v>
          </cell>
        </row>
        <row r="220">
          <cell r="A220">
            <v>213</v>
          </cell>
          <cell r="B220" t="str">
            <v>Oxford</v>
          </cell>
          <cell r="C220" t="str">
            <v>E3132</v>
          </cell>
        </row>
        <row r="221">
          <cell r="A221">
            <v>214</v>
          </cell>
          <cell r="B221" t="str">
            <v>Pendle</v>
          </cell>
          <cell r="C221" t="str">
            <v>E2338</v>
          </cell>
        </row>
        <row r="222">
          <cell r="A222">
            <v>215</v>
          </cell>
          <cell r="B222" t="str">
            <v>Penwith</v>
          </cell>
          <cell r="C222" t="str">
            <v>E0835</v>
          </cell>
        </row>
        <row r="223">
          <cell r="A223">
            <v>216</v>
          </cell>
          <cell r="B223" t="str">
            <v>Peterborough</v>
          </cell>
          <cell r="C223" t="str">
            <v>E0501</v>
          </cell>
        </row>
        <row r="224">
          <cell r="A224">
            <v>217</v>
          </cell>
          <cell r="B224" t="str">
            <v>Plymouth</v>
          </cell>
          <cell r="C224" t="str">
            <v>E1101</v>
          </cell>
        </row>
        <row r="225">
          <cell r="A225">
            <v>218</v>
          </cell>
          <cell r="B225" t="str">
            <v>Poole</v>
          </cell>
          <cell r="C225" t="str">
            <v>E1201</v>
          </cell>
        </row>
        <row r="226">
          <cell r="A226">
            <v>219</v>
          </cell>
          <cell r="B226" t="str">
            <v>Portsmouth</v>
          </cell>
          <cell r="C226" t="str">
            <v>E1701</v>
          </cell>
        </row>
        <row r="227">
          <cell r="A227">
            <v>220</v>
          </cell>
          <cell r="B227" t="str">
            <v>Preston</v>
          </cell>
          <cell r="C227" t="str">
            <v>E2339</v>
          </cell>
        </row>
        <row r="228">
          <cell r="A228">
            <v>221</v>
          </cell>
          <cell r="B228" t="str">
            <v>Purbeck</v>
          </cell>
          <cell r="C228" t="str">
            <v>E1236</v>
          </cell>
        </row>
        <row r="229">
          <cell r="A229">
            <v>222</v>
          </cell>
          <cell r="B229" t="str">
            <v>Reading</v>
          </cell>
          <cell r="C229" t="str">
            <v>E0303</v>
          </cell>
        </row>
        <row r="230">
          <cell r="A230">
            <v>223</v>
          </cell>
          <cell r="B230" t="str">
            <v>Redbridge</v>
          </cell>
          <cell r="C230" t="str">
            <v>E5046</v>
          </cell>
        </row>
        <row r="231">
          <cell r="A231">
            <v>224</v>
          </cell>
          <cell r="B231" t="str">
            <v>Redcar and Cleveland</v>
          </cell>
          <cell r="C231" t="str">
            <v>E0703</v>
          </cell>
        </row>
        <row r="232">
          <cell r="A232">
            <v>225</v>
          </cell>
          <cell r="B232" t="str">
            <v>Redditch</v>
          </cell>
          <cell r="C232" t="str">
            <v>E1835</v>
          </cell>
        </row>
        <row r="233">
          <cell r="A233">
            <v>226</v>
          </cell>
          <cell r="B233" t="str">
            <v>Reigate and Banstead</v>
          </cell>
          <cell r="C233" t="str">
            <v>E3635</v>
          </cell>
        </row>
        <row r="234">
          <cell r="A234">
            <v>227</v>
          </cell>
          <cell r="B234" t="str">
            <v>Restormel</v>
          </cell>
          <cell r="C234" t="str">
            <v>E0836</v>
          </cell>
        </row>
        <row r="235">
          <cell r="A235">
            <v>228</v>
          </cell>
          <cell r="B235" t="str">
            <v>Ribble Valley</v>
          </cell>
          <cell r="C235" t="str">
            <v>E2340</v>
          </cell>
        </row>
        <row r="236">
          <cell r="A236">
            <v>229</v>
          </cell>
          <cell r="B236" t="str">
            <v>Richmond upon Thames</v>
          </cell>
          <cell r="C236" t="str">
            <v>E5047</v>
          </cell>
        </row>
        <row r="237">
          <cell r="A237">
            <v>230</v>
          </cell>
          <cell r="B237" t="str">
            <v>Richmondshire</v>
          </cell>
          <cell r="C237" t="str">
            <v>E2734</v>
          </cell>
        </row>
        <row r="238">
          <cell r="A238">
            <v>231</v>
          </cell>
          <cell r="B238" t="str">
            <v>Rochdale</v>
          </cell>
          <cell r="C238" t="str">
            <v>E4205</v>
          </cell>
        </row>
        <row r="239">
          <cell r="A239">
            <v>232</v>
          </cell>
          <cell r="B239" t="str">
            <v>Rochford</v>
          </cell>
          <cell r="C239" t="str">
            <v>E1540</v>
          </cell>
        </row>
        <row r="240">
          <cell r="A240">
            <v>233</v>
          </cell>
          <cell r="B240" t="str">
            <v>Rossendale</v>
          </cell>
          <cell r="C240" t="str">
            <v>E2341</v>
          </cell>
        </row>
        <row r="241">
          <cell r="A241">
            <v>234</v>
          </cell>
          <cell r="B241" t="str">
            <v>Rother</v>
          </cell>
          <cell r="C241" t="str">
            <v>E1436</v>
          </cell>
        </row>
        <row r="242">
          <cell r="A242">
            <v>235</v>
          </cell>
          <cell r="B242" t="str">
            <v>Rotherham</v>
          </cell>
          <cell r="C242" t="str">
            <v>E4403</v>
          </cell>
        </row>
        <row r="243">
          <cell r="A243">
            <v>236</v>
          </cell>
          <cell r="B243" t="str">
            <v>Rugby</v>
          </cell>
          <cell r="C243" t="str">
            <v>E3733</v>
          </cell>
        </row>
        <row r="244">
          <cell r="A244">
            <v>237</v>
          </cell>
          <cell r="B244" t="str">
            <v>Runnymede</v>
          </cell>
          <cell r="C244" t="str">
            <v>E3636</v>
          </cell>
        </row>
        <row r="245">
          <cell r="A245">
            <v>238</v>
          </cell>
          <cell r="B245" t="str">
            <v>Rushcliffe</v>
          </cell>
          <cell r="C245" t="str">
            <v>E3038</v>
          </cell>
        </row>
        <row r="246">
          <cell r="A246">
            <v>239</v>
          </cell>
          <cell r="B246" t="str">
            <v>Rushmoor</v>
          </cell>
          <cell r="C246" t="str">
            <v>E1740</v>
          </cell>
        </row>
        <row r="247">
          <cell r="A247">
            <v>240</v>
          </cell>
          <cell r="B247" t="str">
            <v>Rutland</v>
          </cell>
          <cell r="C247" t="str">
            <v>E2402</v>
          </cell>
        </row>
        <row r="248">
          <cell r="A248">
            <v>241</v>
          </cell>
          <cell r="B248" t="str">
            <v>Ryedale</v>
          </cell>
          <cell r="C248" t="str">
            <v>E2755</v>
          </cell>
        </row>
        <row r="249">
          <cell r="A249">
            <v>242</v>
          </cell>
          <cell r="B249" t="str">
            <v>Salford</v>
          </cell>
          <cell r="C249" t="str">
            <v>E4206</v>
          </cell>
        </row>
        <row r="250">
          <cell r="A250">
            <v>243</v>
          </cell>
          <cell r="B250" t="str">
            <v>Salisbury</v>
          </cell>
          <cell r="C250" t="str">
            <v>E3933</v>
          </cell>
        </row>
        <row r="251">
          <cell r="A251">
            <v>244</v>
          </cell>
          <cell r="B251" t="str">
            <v>Sandwell</v>
          </cell>
          <cell r="C251" t="str">
            <v>E4604</v>
          </cell>
        </row>
        <row r="252">
          <cell r="A252">
            <v>245</v>
          </cell>
          <cell r="B252" t="str">
            <v>Scarborough</v>
          </cell>
          <cell r="C252" t="str">
            <v>E2736</v>
          </cell>
        </row>
        <row r="253">
          <cell r="A253">
            <v>246</v>
          </cell>
          <cell r="B253" t="str">
            <v>Sedgefield</v>
          </cell>
          <cell r="C253" t="str">
            <v>E1336</v>
          </cell>
        </row>
        <row r="254">
          <cell r="A254">
            <v>247</v>
          </cell>
          <cell r="B254" t="str">
            <v>Sedgemoor</v>
          </cell>
          <cell r="C254" t="str">
            <v>E3332</v>
          </cell>
        </row>
        <row r="255">
          <cell r="A255">
            <v>248</v>
          </cell>
          <cell r="B255" t="str">
            <v>Sefton</v>
          </cell>
          <cell r="C255" t="str">
            <v>E4304</v>
          </cell>
        </row>
        <row r="256">
          <cell r="A256">
            <v>249</v>
          </cell>
          <cell r="B256" t="str">
            <v>Selby</v>
          </cell>
          <cell r="C256" t="str">
            <v>E2757</v>
          </cell>
        </row>
        <row r="257">
          <cell r="A257">
            <v>250</v>
          </cell>
          <cell r="B257" t="str">
            <v>Sevenoaks</v>
          </cell>
          <cell r="C257" t="str">
            <v>E2239</v>
          </cell>
        </row>
        <row r="258">
          <cell r="A258">
            <v>251</v>
          </cell>
          <cell r="B258" t="str">
            <v>Sheffield</v>
          </cell>
          <cell r="C258" t="str">
            <v>E4404</v>
          </cell>
        </row>
        <row r="259">
          <cell r="A259">
            <v>252</v>
          </cell>
          <cell r="B259" t="str">
            <v>Shepway</v>
          </cell>
          <cell r="C259" t="str">
            <v>E2240</v>
          </cell>
        </row>
        <row r="260">
          <cell r="A260">
            <v>253</v>
          </cell>
          <cell r="B260" t="str">
            <v>Shrewsbury and Atcham</v>
          </cell>
          <cell r="C260" t="str">
            <v>E3234</v>
          </cell>
        </row>
        <row r="261">
          <cell r="A261">
            <v>254</v>
          </cell>
          <cell r="B261" t="str">
            <v>Slough</v>
          </cell>
          <cell r="C261" t="str">
            <v>E0304</v>
          </cell>
        </row>
        <row r="262">
          <cell r="A262">
            <v>255</v>
          </cell>
          <cell r="B262" t="str">
            <v>Solihull</v>
          </cell>
          <cell r="C262" t="str">
            <v>E4605</v>
          </cell>
        </row>
        <row r="263">
          <cell r="A263">
            <v>256</v>
          </cell>
          <cell r="B263" t="str">
            <v>South Bedfordshire</v>
          </cell>
          <cell r="C263" t="str">
            <v>E0234</v>
          </cell>
        </row>
        <row r="264">
          <cell r="A264">
            <v>257</v>
          </cell>
          <cell r="B264" t="str">
            <v>South Bucks</v>
          </cell>
          <cell r="C264" t="str">
            <v>E0434</v>
          </cell>
        </row>
        <row r="265">
          <cell r="A265">
            <v>258</v>
          </cell>
          <cell r="B265" t="str">
            <v>South Cambridgeshire</v>
          </cell>
          <cell r="C265" t="str">
            <v>E0536</v>
          </cell>
        </row>
        <row r="266">
          <cell r="A266">
            <v>259</v>
          </cell>
          <cell r="B266" t="str">
            <v>South Derbyshire</v>
          </cell>
          <cell r="C266" t="str">
            <v>E1039</v>
          </cell>
        </row>
        <row r="267">
          <cell r="A267">
            <v>260</v>
          </cell>
          <cell r="B267" t="str">
            <v>South Gloucestershire</v>
          </cell>
          <cell r="C267" t="str">
            <v>E0103</v>
          </cell>
        </row>
        <row r="268">
          <cell r="A268">
            <v>261</v>
          </cell>
          <cell r="B268" t="str">
            <v>South Hams</v>
          </cell>
          <cell r="C268" t="str">
            <v>E1136</v>
          </cell>
        </row>
        <row r="269">
          <cell r="A269">
            <v>262</v>
          </cell>
          <cell r="B269" t="str">
            <v>South Holland</v>
          </cell>
          <cell r="C269" t="str">
            <v>E2535</v>
          </cell>
        </row>
        <row r="270">
          <cell r="A270">
            <v>263</v>
          </cell>
          <cell r="B270" t="str">
            <v>South Kesteven</v>
          </cell>
          <cell r="C270" t="str">
            <v>E2536</v>
          </cell>
        </row>
        <row r="271">
          <cell r="A271">
            <v>264</v>
          </cell>
          <cell r="B271" t="str">
            <v>South Lakeland</v>
          </cell>
          <cell r="C271" t="str">
            <v>E0936</v>
          </cell>
        </row>
        <row r="272">
          <cell r="A272">
            <v>265</v>
          </cell>
          <cell r="B272" t="str">
            <v>South Norfolk</v>
          </cell>
          <cell r="C272" t="str">
            <v>E2637</v>
          </cell>
        </row>
        <row r="273">
          <cell r="A273">
            <v>266</v>
          </cell>
          <cell r="B273" t="str">
            <v>South Northamptonshire</v>
          </cell>
          <cell r="C273" t="str">
            <v>E2836</v>
          </cell>
        </row>
        <row r="274">
          <cell r="A274">
            <v>267</v>
          </cell>
          <cell r="B274" t="str">
            <v>South Oxfordshire</v>
          </cell>
          <cell r="C274" t="str">
            <v>E3133</v>
          </cell>
        </row>
        <row r="275">
          <cell r="A275">
            <v>268</v>
          </cell>
          <cell r="B275" t="str">
            <v>South Ribble</v>
          </cell>
          <cell r="C275" t="str">
            <v>E2342</v>
          </cell>
        </row>
        <row r="276">
          <cell r="A276">
            <v>269</v>
          </cell>
          <cell r="B276" t="str">
            <v>South Shropshire</v>
          </cell>
          <cell r="C276" t="str">
            <v>E3235</v>
          </cell>
        </row>
        <row r="277">
          <cell r="A277">
            <v>270</v>
          </cell>
          <cell r="B277" t="str">
            <v>South Somerset</v>
          </cell>
          <cell r="C277" t="str">
            <v>E3334</v>
          </cell>
        </row>
        <row r="278">
          <cell r="A278">
            <v>271</v>
          </cell>
          <cell r="B278" t="str">
            <v>South Staffordshire</v>
          </cell>
          <cell r="C278" t="str">
            <v>E3435</v>
          </cell>
        </row>
        <row r="279">
          <cell r="A279">
            <v>272</v>
          </cell>
          <cell r="B279" t="str">
            <v>South Tyneside</v>
          </cell>
          <cell r="C279" t="str">
            <v>E4504</v>
          </cell>
        </row>
        <row r="280">
          <cell r="A280">
            <v>273</v>
          </cell>
          <cell r="B280" t="str">
            <v>Southampton</v>
          </cell>
          <cell r="C280" t="str">
            <v>E1702</v>
          </cell>
        </row>
        <row r="281">
          <cell r="A281">
            <v>274</v>
          </cell>
          <cell r="B281" t="str">
            <v>Southend-on-Sea</v>
          </cell>
          <cell r="C281" t="str">
            <v>E1501</v>
          </cell>
        </row>
        <row r="282">
          <cell r="A282">
            <v>275</v>
          </cell>
          <cell r="B282" t="str">
            <v>Southwark</v>
          </cell>
          <cell r="C282" t="str">
            <v>E5019</v>
          </cell>
        </row>
        <row r="283">
          <cell r="A283">
            <v>276</v>
          </cell>
          <cell r="B283" t="str">
            <v>Spelthorne</v>
          </cell>
          <cell r="C283" t="str">
            <v>E3637</v>
          </cell>
        </row>
        <row r="284">
          <cell r="A284">
            <v>277</v>
          </cell>
          <cell r="B284" t="str">
            <v>St Albans</v>
          </cell>
          <cell r="C284" t="str">
            <v>E1936</v>
          </cell>
        </row>
        <row r="285">
          <cell r="A285">
            <v>278</v>
          </cell>
          <cell r="B285" t="str">
            <v>St Edmundsbury</v>
          </cell>
          <cell r="C285" t="str">
            <v>E3535</v>
          </cell>
        </row>
        <row r="286">
          <cell r="A286">
            <v>279</v>
          </cell>
          <cell r="B286" t="str">
            <v>St Helens</v>
          </cell>
          <cell r="C286" t="str">
            <v>E4303</v>
          </cell>
        </row>
        <row r="287">
          <cell r="A287">
            <v>280</v>
          </cell>
          <cell r="B287" t="str">
            <v>Stafford</v>
          </cell>
          <cell r="C287" t="str">
            <v>E3436</v>
          </cell>
        </row>
        <row r="288">
          <cell r="A288">
            <v>281</v>
          </cell>
          <cell r="B288" t="str">
            <v>Staffordshire Moorlands</v>
          </cell>
          <cell r="C288" t="str">
            <v>E3437</v>
          </cell>
        </row>
        <row r="289">
          <cell r="A289">
            <v>282</v>
          </cell>
          <cell r="B289" t="str">
            <v>Stevenage</v>
          </cell>
          <cell r="C289" t="str">
            <v>E1937</v>
          </cell>
        </row>
        <row r="290">
          <cell r="A290">
            <v>283</v>
          </cell>
          <cell r="B290" t="str">
            <v>Stockport</v>
          </cell>
          <cell r="C290" t="str">
            <v>E4207</v>
          </cell>
        </row>
        <row r="291">
          <cell r="A291">
            <v>284</v>
          </cell>
          <cell r="B291" t="str">
            <v>Stockton-on-Tees</v>
          </cell>
          <cell r="C291" t="str">
            <v>E0704</v>
          </cell>
        </row>
        <row r="292">
          <cell r="A292">
            <v>285</v>
          </cell>
          <cell r="B292" t="str">
            <v>Stoke-on-Trent</v>
          </cell>
          <cell r="C292" t="str">
            <v>E3401</v>
          </cell>
        </row>
        <row r="293">
          <cell r="A293">
            <v>286</v>
          </cell>
          <cell r="B293" t="str">
            <v>Stratford-on-Avon</v>
          </cell>
          <cell r="C293" t="str">
            <v>E3734</v>
          </cell>
        </row>
        <row r="294">
          <cell r="A294">
            <v>287</v>
          </cell>
          <cell r="B294" t="str">
            <v>Stroud</v>
          </cell>
          <cell r="C294" t="str">
            <v>E1635</v>
          </cell>
        </row>
        <row r="295">
          <cell r="A295">
            <v>288</v>
          </cell>
          <cell r="B295" t="str">
            <v>Suffolk Coastal</v>
          </cell>
          <cell r="C295" t="str">
            <v>E3536</v>
          </cell>
        </row>
        <row r="296">
          <cell r="A296">
            <v>289</v>
          </cell>
          <cell r="B296" t="str">
            <v>Sunderland</v>
          </cell>
          <cell r="C296" t="str">
            <v>E4505</v>
          </cell>
        </row>
        <row r="297">
          <cell r="A297">
            <v>290</v>
          </cell>
          <cell r="B297" t="str">
            <v>Surrey Heath</v>
          </cell>
          <cell r="C297" t="str">
            <v>E3638</v>
          </cell>
        </row>
        <row r="298">
          <cell r="A298">
            <v>291</v>
          </cell>
          <cell r="B298" t="str">
            <v>Sutton</v>
          </cell>
          <cell r="C298" t="str">
            <v>E5048</v>
          </cell>
        </row>
        <row r="299">
          <cell r="A299">
            <v>292</v>
          </cell>
          <cell r="B299" t="str">
            <v>Swale</v>
          </cell>
          <cell r="C299" t="str">
            <v>E2241</v>
          </cell>
        </row>
        <row r="300">
          <cell r="A300">
            <v>293</v>
          </cell>
          <cell r="B300" t="str">
            <v>Swindon</v>
          </cell>
          <cell r="C300" t="str">
            <v>E3901</v>
          </cell>
        </row>
        <row r="301">
          <cell r="A301">
            <v>294</v>
          </cell>
          <cell r="B301" t="str">
            <v>Tameside</v>
          </cell>
          <cell r="C301" t="str">
            <v>E4208</v>
          </cell>
        </row>
        <row r="302">
          <cell r="A302">
            <v>295</v>
          </cell>
          <cell r="B302" t="str">
            <v>Tamworth</v>
          </cell>
          <cell r="C302" t="str">
            <v>E3439</v>
          </cell>
        </row>
        <row r="303">
          <cell r="A303">
            <v>296</v>
          </cell>
          <cell r="B303" t="str">
            <v>Tandridge</v>
          </cell>
          <cell r="C303" t="str">
            <v>E3639</v>
          </cell>
        </row>
        <row r="304">
          <cell r="A304">
            <v>297</v>
          </cell>
          <cell r="B304" t="str">
            <v>Taunton Deane</v>
          </cell>
          <cell r="C304" t="str">
            <v>E3333</v>
          </cell>
        </row>
        <row r="305">
          <cell r="A305">
            <v>298</v>
          </cell>
          <cell r="B305" t="str">
            <v>Teesdale</v>
          </cell>
          <cell r="C305" t="str">
            <v>E1337</v>
          </cell>
        </row>
        <row r="306">
          <cell r="A306">
            <v>299</v>
          </cell>
          <cell r="B306" t="str">
            <v>Teignbridge</v>
          </cell>
          <cell r="C306" t="str">
            <v>E1137</v>
          </cell>
        </row>
        <row r="307">
          <cell r="A307">
            <v>300</v>
          </cell>
          <cell r="B307" t="str">
            <v>Telford and the Wrekin</v>
          </cell>
          <cell r="C307" t="str">
            <v>E3201</v>
          </cell>
        </row>
        <row r="308">
          <cell r="A308">
            <v>301</v>
          </cell>
          <cell r="B308" t="str">
            <v>Tendring</v>
          </cell>
          <cell r="C308" t="str">
            <v>E1542</v>
          </cell>
        </row>
        <row r="309">
          <cell r="A309">
            <v>302</v>
          </cell>
          <cell r="B309" t="str">
            <v>Test Valley</v>
          </cell>
          <cell r="C309" t="str">
            <v>E1742</v>
          </cell>
        </row>
        <row r="310">
          <cell r="A310">
            <v>303</v>
          </cell>
          <cell r="B310" t="str">
            <v>Tewkesbury</v>
          </cell>
          <cell r="C310" t="str">
            <v>E1636</v>
          </cell>
        </row>
        <row r="311">
          <cell r="A311">
            <v>304</v>
          </cell>
          <cell r="B311" t="str">
            <v>Thanet</v>
          </cell>
          <cell r="C311" t="str">
            <v>E2242</v>
          </cell>
        </row>
        <row r="312">
          <cell r="A312">
            <v>305</v>
          </cell>
          <cell r="B312" t="str">
            <v>Three Rivers</v>
          </cell>
          <cell r="C312" t="str">
            <v>E1938</v>
          </cell>
        </row>
        <row r="313">
          <cell r="A313">
            <v>306</v>
          </cell>
          <cell r="B313" t="str">
            <v>Thurrock</v>
          </cell>
          <cell r="C313" t="str">
            <v>E1502</v>
          </cell>
        </row>
        <row r="314">
          <cell r="A314">
            <v>307</v>
          </cell>
          <cell r="B314" t="str">
            <v>Tonbridge and Malling</v>
          </cell>
          <cell r="C314" t="str">
            <v>E2243</v>
          </cell>
        </row>
        <row r="315">
          <cell r="A315">
            <v>308</v>
          </cell>
          <cell r="B315" t="str">
            <v>Torbay</v>
          </cell>
          <cell r="C315" t="str">
            <v>E1102</v>
          </cell>
        </row>
        <row r="316">
          <cell r="A316">
            <v>309</v>
          </cell>
          <cell r="B316" t="str">
            <v>Torridge</v>
          </cell>
          <cell r="C316" t="str">
            <v>E1139</v>
          </cell>
        </row>
        <row r="317">
          <cell r="A317">
            <v>310</v>
          </cell>
          <cell r="B317" t="str">
            <v>Tower Hamlets</v>
          </cell>
          <cell r="C317" t="str">
            <v>E5020</v>
          </cell>
        </row>
        <row r="318">
          <cell r="A318">
            <v>311</v>
          </cell>
          <cell r="B318" t="str">
            <v>Trafford</v>
          </cell>
          <cell r="C318" t="str">
            <v>E4209</v>
          </cell>
        </row>
        <row r="319">
          <cell r="A319">
            <v>312</v>
          </cell>
          <cell r="B319" t="str">
            <v>Tunbridge Wells</v>
          </cell>
          <cell r="C319" t="str">
            <v>E2244</v>
          </cell>
        </row>
        <row r="320">
          <cell r="A320">
            <v>313</v>
          </cell>
          <cell r="B320" t="str">
            <v>Tynedale</v>
          </cell>
          <cell r="C320" t="str">
            <v>E2935</v>
          </cell>
        </row>
        <row r="321">
          <cell r="A321">
            <v>314</v>
          </cell>
          <cell r="B321" t="str">
            <v>Uttlesford</v>
          </cell>
          <cell r="C321" t="str">
            <v>E1544</v>
          </cell>
        </row>
        <row r="322">
          <cell r="A322">
            <v>315</v>
          </cell>
          <cell r="B322" t="str">
            <v>Vale of White Horse</v>
          </cell>
          <cell r="C322" t="str">
            <v>E3134</v>
          </cell>
        </row>
        <row r="323">
          <cell r="A323">
            <v>316</v>
          </cell>
          <cell r="B323" t="str">
            <v>Vale Royal</v>
          </cell>
          <cell r="C323" t="str">
            <v>E0637</v>
          </cell>
        </row>
        <row r="324">
          <cell r="A324">
            <v>317</v>
          </cell>
          <cell r="B324" t="str">
            <v>Wakefield</v>
          </cell>
          <cell r="C324" t="str">
            <v>E4705</v>
          </cell>
        </row>
        <row r="325">
          <cell r="A325">
            <v>318</v>
          </cell>
          <cell r="B325" t="str">
            <v>Walsall</v>
          </cell>
          <cell r="C325" t="str">
            <v>E4606</v>
          </cell>
        </row>
        <row r="326">
          <cell r="A326">
            <v>319</v>
          </cell>
          <cell r="B326" t="str">
            <v>Waltham Forest</v>
          </cell>
          <cell r="C326" t="str">
            <v>E5049</v>
          </cell>
        </row>
        <row r="327">
          <cell r="A327">
            <v>320</v>
          </cell>
          <cell r="B327" t="str">
            <v>Wandsworth</v>
          </cell>
          <cell r="C327" t="str">
            <v>E5021</v>
          </cell>
        </row>
        <row r="328">
          <cell r="A328">
            <v>321</v>
          </cell>
          <cell r="B328" t="str">
            <v>Wansbeck</v>
          </cell>
          <cell r="C328" t="str">
            <v>E2936</v>
          </cell>
        </row>
        <row r="329">
          <cell r="A329">
            <v>322</v>
          </cell>
          <cell r="B329" t="str">
            <v>Warrington</v>
          </cell>
          <cell r="C329" t="str">
            <v>E0602</v>
          </cell>
        </row>
        <row r="330">
          <cell r="A330">
            <v>323</v>
          </cell>
          <cell r="B330" t="str">
            <v>Warwick</v>
          </cell>
          <cell r="C330" t="str">
            <v>E3735</v>
          </cell>
        </row>
        <row r="331">
          <cell r="A331">
            <v>324</v>
          </cell>
          <cell r="B331" t="str">
            <v>Watford</v>
          </cell>
          <cell r="C331" t="str">
            <v>E1939</v>
          </cell>
        </row>
        <row r="332">
          <cell r="A332">
            <v>325</v>
          </cell>
          <cell r="B332" t="str">
            <v>Waveney</v>
          </cell>
          <cell r="C332" t="str">
            <v>E3537</v>
          </cell>
        </row>
        <row r="333">
          <cell r="A333">
            <v>326</v>
          </cell>
          <cell r="B333" t="str">
            <v>Waverley</v>
          </cell>
          <cell r="C333" t="str">
            <v>E3640</v>
          </cell>
        </row>
        <row r="334">
          <cell r="A334">
            <v>327</v>
          </cell>
          <cell r="B334" t="str">
            <v>Wealden</v>
          </cell>
          <cell r="C334" t="str">
            <v>E1437</v>
          </cell>
        </row>
        <row r="335">
          <cell r="A335">
            <v>328</v>
          </cell>
          <cell r="B335" t="str">
            <v>Wear Valley</v>
          </cell>
          <cell r="C335" t="str">
            <v>E1338</v>
          </cell>
        </row>
        <row r="336">
          <cell r="A336">
            <v>329</v>
          </cell>
          <cell r="B336" t="str">
            <v>Wellingborough</v>
          </cell>
          <cell r="C336" t="str">
            <v>E2837</v>
          </cell>
        </row>
        <row r="337">
          <cell r="A337">
            <v>330</v>
          </cell>
          <cell r="B337" t="str">
            <v>Welwyn Hatfield</v>
          </cell>
          <cell r="C337" t="str">
            <v>E1940</v>
          </cell>
        </row>
        <row r="338">
          <cell r="A338">
            <v>331</v>
          </cell>
          <cell r="B338" t="str">
            <v>West Berkshire</v>
          </cell>
          <cell r="C338" t="str">
            <v>E0302</v>
          </cell>
        </row>
        <row r="339">
          <cell r="A339">
            <v>332</v>
          </cell>
          <cell r="B339" t="str">
            <v>West Devon</v>
          </cell>
          <cell r="C339" t="str">
            <v>E1140</v>
          </cell>
        </row>
        <row r="340">
          <cell r="A340">
            <v>333</v>
          </cell>
          <cell r="B340" t="str">
            <v>West Dorset</v>
          </cell>
          <cell r="C340" t="str">
            <v>E1237</v>
          </cell>
        </row>
        <row r="341">
          <cell r="A341">
            <v>334</v>
          </cell>
          <cell r="B341" t="str">
            <v>West Lancashire</v>
          </cell>
          <cell r="C341" t="str">
            <v>E2343</v>
          </cell>
        </row>
        <row r="342">
          <cell r="A342">
            <v>335</v>
          </cell>
          <cell r="B342" t="str">
            <v>West Lindsey</v>
          </cell>
          <cell r="C342" t="str">
            <v>E2537</v>
          </cell>
        </row>
        <row r="343">
          <cell r="A343">
            <v>336</v>
          </cell>
          <cell r="B343" t="str">
            <v>West Oxfordshire</v>
          </cell>
          <cell r="C343" t="str">
            <v>E3135</v>
          </cell>
        </row>
        <row r="344">
          <cell r="A344">
            <v>337</v>
          </cell>
          <cell r="B344" t="str">
            <v>West Somerset</v>
          </cell>
          <cell r="C344" t="str">
            <v>E3335</v>
          </cell>
        </row>
        <row r="345">
          <cell r="A345">
            <v>338</v>
          </cell>
          <cell r="B345" t="str">
            <v>West Wiltshire</v>
          </cell>
          <cell r="C345" t="str">
            <v>E3935</v>
          </cell>
        </row>
        <row r="346">
          <cell r="A346">
            <v>339</v>
          </cell>
          <cell r="B346" t="str">
            <v>Westminster</v>
          </cell>
          <cell r="C346" t="str">
            <v>E5022</v>
          </cell>
        </row>
        <row r="347">
          <cell r="A347">
            <v>340</v>
          </cell>
          <cell r="B347" t="str">
            <v>Weymouth and Portland</v>
          </cell>
          <cell r="C347" t="str">
            <v>E1238</v>
          </cell>
        </row>
        <row r="348">
          <cell r="A348">
            <v>341</v>
          </cell>
          <cell r="B348" t="str">
            <v>Wigan</v>
          </cell>
          <cell r="C348" t="str">
            <v>E4210</v>
          </cell>
        </row>
        <row r="349">
          <cell r="A349">
            <v>342</v>
          </cell>
          <cell r="B349" t="str">
            <v>Winchester</v>
          </cell>
          <cell r="C349" t="str">
            <v>E1743</v>
          </cell>
        </row>
        <row r="350">
          <cell r="A350">
            <v>343</v>
          </cell>
          <cell r="B350" t="str">
            <v>Windsor and Maidenhead</v>
          </cell>
          <cell r="C350" t="str">
            <v>E0305</v>
          </cell>
        </row>
        <row r="351">
          <cell r="A351">
            <v>344</v>
          </cell>
          <cell r="B351" t="str">
            <v>Wirral</v>
          </cell>
          <cell r="C351" t="str">
            <v>E4305</v>
          </cell>
        </row>
        <row r="352">
          <cell r="A352">
            <v>345</v>
          </cell>
          <cell r="B352" t="str">
            <v>Woking</v>
          </cell>
          <cell r="C352" t="str">
            <v>E3641</v>
          </cell>
        </row>
        <row r="353">
          <cell r="A353">
            <v>346</v>
          </cell>
          <cell r="B353" t="str">
            <v>Wokingham</v>
          </cell>
          <cell r="C353" t="str">
            <v>E0306</v>
          </cell>
        </row>
        <row r="354">
          <cell r="A354">
            <v>347</v>
          </cell>
          <cell r="B354" t="str">
            <v>Wolverhampton</v>
          </cell>
          <cell r="C354" t="str">
            <v>E4607</v>
          </cell>
        </row>
        <row r="355">
          <cell r="A355">
            <v>348</v>
          </cell>
          <cell r="B355" t="str">
            <v>Worcester</v>
          </cell>
          <cell r="C355" t="str">
            <v>E1837</v>
          </cell>
        </row>
        <row r="356">
          <cell r="A356">
            <v>349</v>
          </cell>
          <cell r="B356" t="str">
            <v>Worthing</v>
          </cell>
          <cell r="C356" t="str">
            <v>E3837</v>
          </cell>
        </row>
        <row r="357">
          <cell r="A357">
            <v>350</v>
          </cell>
          <cell r="B357" t="str">
            <v>Wychavon</v>
          </cell>
          <cell r="C357" t="str">
            <v>E1838</v>
          </cell>
        </row>
        <row r="358">
          <cell r="A358">
            <v>351</v>
          </cell>
          <cell r="B358" t="str">
            <v>Wycombe</v>
          </cell>
          <cell r="C358" t="str">
            <v>E0435</v>
          </cell>
        </row>
        <row r="359">
          <cell r="A359">
            <v>352</v>
          </cell>
          <cell r="B359" t="str">
            <v>Wyre</v>
          </cell>
          <cell r="C359" t="str">
            <v>E2344</v>
          </cell>
        </row>
        <row r="360">
          <cell r="A360">
            <v>353</v>
          </cell>
          <cell r="B360" t="str">
            <v>Wyre Forest</v>
          </cell>
          <cell r="C360" t="str">
            <v>E1839</v>
          </cell>
        </row>
        <row r="361">
          <cell r="A361">
            <v>354</v>
          </cell>
          <cell r="B361" t="str">
            <v>York</v>
          </cell>
          <cell r="C361" t="str">
            <v>E2701</v>
          </cell>
        </row>
        <row r="362">
          <cell r="A362">
            <v>355</v>
          </cell>
          <cell r="B362" t="str">
            <v>ZZZZ</v>
          </cell>
          <cell r="C362" t="str">
            <v>EZZZZ</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Spending Power - detail"/>
      <sheetName val="Change over the SR"/>
      <sheetName val="2016-17"/>
      <sheetName val="2017-18"/>
      <sheetName val="2018-19"/>
      <sheetName val="2019-20"/>
    </sheetNames>
    <sheetDataSet>
      <sheetData sheetId="0">
        <row r="30">
          <cell r="C30" t="str">
            <v>R285</v>
          </cell>
          <cell r="D30">
            <v>0</v>
          </cell>
        </row>
        <row r="31">
          <cell r="C31" t="str">
            <v>R46</v>
          </cell>
          <cell r="D31">
            <v>0</v>
          </cell>
        </row>
        <row r="32">
          <cell r="C32" t="str">
            <v>R52</v>
          </cell>
          <cell r="D32">
            <v>0</v>
          </cell>
        </row>
        <row r="33">
          <cell r="C33" t="str">
            <v>R286</v>
          </cell>
          <cell r="D33">
            <v>0</v>
          </cell>
        </row>
        <row r="34">
          <cell r="C34" t="str">
            <v>R229</v>
          </cell>
          <cell r="D34">
            <v>0</v>
          </cell>
        </row>
        <row r="35">
          <cell r="C35" t="str">
            <v>R157</v>
          </cell>
          <cell r="D35">
            <v>0</v>
          </cell>
        </row>
        <row r="36">
          <cell r="C36" t="str">
            <v>R950</v>
          </cell>
          <cell r="D36">
            <v>0</v>
          </cell>
        </row>
        <row r="37">
          <cell r="C37" t="str">
            <v>R17</v>
          </cell>
          <cell r="D37">
            <v>0</v>
          </cell>
        </row>
        <row r="38">
          <cell r="C38" t="str">
            <v>R262</v>
          </cell>
          <cell r="D38">
            <v>0</v>
          </cell>
        </row>
        <row r="39">
          <cell r="C39" t="str">
            <v>R383</v>
          </cell>
          <cell r="D39">
            <v>0</v>
          </cell>
        </row>
        <row r="40">
          <cell r="C40" t="str">
            <v>R384</v>
          </cell>
          <cell r="D40">
            <v>0</v>
          </cell>
        </row>
        <row r="41">
          <cell r="C41" t="str">
            <v>R349</v>
          </cell>
          <cell r="D41">
            <v>0</v>
          </cell>
        </row>
        <row r="42">
          <cell r="C42" t="str">
            <v>R47</v>
          </cell>
          <cell r="D42">
            <v>0</v>
          </cell>
        </row>
        <row r="43">
          <cell r="C43" t="str">
            <v>R94</v>
          </cell>
          <cell r="D43">
            <v>0</v>
          </cell>
        </row>
        <row r="44">
          <cell r="C44" t="str">
            <v>R114</v>
          </cell>
          <cell r="D44">
            <v>0</v>
          </cell>
        </row>
        <row r="45">
          <cell r="C45" t="str">
            <v>R230</v>
          </cell>
          <cell r="D45">
            <v>0</v>
          </cell>
        </row>
        <row r="46">
          <cell r="C46" t="str">
            <v>R602</v>
          </cell>
          <cell r="D46">
            <v>1</v>
          </cell>
        </row>
        <row r="47">
          <cell r="C47" t="str">
            <v>R679</v>
          </cell>
          <cell r="D47">
            <v>0</v>
          </cell>
        </row>
        <row r="48">
          <cell r="C48" t="str">
            <v>R954</v>
          </cell>
          <cell r="D48">
            <v>0</v>
          </cell>
        </row>
        <row r="49">
          <cell r="C49" t="str">
            <v>R964</v>
          </cell>
          <cell r="D49">
            <v>0</v>
          </cell>
        </row>
        <row r="50">
          <cell r="C50" t="str">
            <v>R385</v>
          </cell>
          <cell r="D50">
            <v>0</v>
          </cell>
        </row>
        <row r="51">
          <cell r="C51" t="str">
            <v>R358</v>
          </cell>
          <cell r="D51">
            <v>1</v>
          </cell>
        </row>
        <row r="52">
          <cell r="C52" t="str">
            <v>R185</v>
          </cell>
          <cell r="D52">
            <v>0</v>
          </cell>
        </row>
        <row r="53">
          <cell r="C53" t="str">
            <v>R659</v>
          </cell>
          <cell r="D53">
            <v>0</v>
          </cell>
        </row>
        <row r="54">
          <cell r="C54" t="str">
            <v>R660</v>
          </cell>
          <cell r="D54">
            <v>0</v>
          </cell>
        </row>
        <row r="55">
          <cell r="C55" t="str">
            <v>R53</v>
          </cell>
          <cell r="D55">
            <v>0</v>
          </cell>
        </row>
        <row r="56">
          <cell r="C56" t="str">
            <v>R334</v>
          </cell>
          <cell r="D56">
            <v>1</v>
          </cell>
        </row>
        <row r="57">
          <cell r="C57" t="str">
            <v>R194</v>
          </cell>
          <cell r="D57">
            <v>0</v>
          </cell>
        </row>
        <row r="58">
          <cell r="C58" t="str">
            <v>R622</v>
          </cell>
          <cell r="D58">
            <v>0</v>
          </cell>
        </row>
        <row r="59">
          <cell r="C59" t="str">
            <v>R642</v>
          </cell>
          <cell r="D59">
            <v>0</v>
          </cell>
        </row>
        <row r="60">
          <cell r="C60" t="str">
            <v>R365</v>
          </cell>
          <cell r="D60">
            <v>0</v>
          </cell>
        </row>
        <row r="61">
          <cell r="C61" t="str">
            <v>R95</v>
          </cell>
          <cell r="D61">
            <v>0</v>
          </cell>
        </row>
        <row r="62">
          <cell r="C62" t="str">
            <v>R201</v>
          </cell>
          <cell r="D62">
            <v>0</v>
          </cell>
        </row>
        <row r="63">
          <cell r="C63" t="str">
            <v>R386</v>
          </cell>
          <cell r="D63">
            <v>0</v>
          </cell>
        </row>
        <row r="64">
          <cell r="C64" t="str">
            <v>R96</v>
          </cell>
          <cell r="D64">
            <v>0</v>
          </cell>
        </row>
        <row r="65">
          <cell r="C65" t="str">
            <v>R625</v>
          </cell>
          <cell r="D65">
            <v>0</v>
          </cell>
        </row>
        <row r="66">
          <cell r="C66" t="str">
            <v>R603</v>
          </cell>
          <cell r="D66">
            <v>1</v>
          </cell>
        </row>
        <row r="67">
          <cell r="C67" t="str">
            <v>R202</v>
          </cell>
          <cell r="D67">
            <v>0</v>
          </cell>
        </row>
        <row r="68">
          <cell r="C68" t="str">
            <v>R387</v>
          </cell>
          <cell r="D68">
            <v>0</v>
          </cell>
        </row>
        <row r="69">
          <cell r="C69" t="str">
            <v>R127</v>
          </cell>
          <cell r="D69">
            <v>0</v>
          </cell>
        </row>
        <row r="70">
          <cell r="C70" t="str">
            <v>R136</v>
          </cell>
          <cell r="D70">
            <v>0</v>
          </cell>
        </row>
        <row r="71">
          <cell r="C71" t="str">
            <v>R231</v>
          </cell>
          <cell r="D71">
            <v>0</v>
          </cell>
        </row>
        <row r="72">
          <cell r="C72" t="str">
            <v>R633</v>
          </cell>
          <cell r="D72">
            <v>0</v>
          </cell>
        </row>
        <row r="73">
          <cell r="C73" t="str">
            <v>R955</v>
          </cell>
          <cell r="D73">
            <v>0</v>
          </cell>
        </row>
        <row r="74">
          <cell r="C74" t="str">
            <v>R173</v>
          </cell>
          <cell r="D74">
            <v>0</v>
          </cell>
        </row>
        <row r="75">
          <cell r="C75" t="str">
            <v>R335</v>
          </cell>
          <cell r="D75">
            <v>1</v>
          </cell>
        </row>
        <row r="76">
          <cell r="C76" t="str">
            <v>R366</v>
          </cell>
          <cell r="D76">
            <v>0</v>
          </cell>
        </row>
        <row r="77">
          <cell r="C77" t="str">
            <v>R22</v>
          </cell>
          <cell r="D77">
            <v>0</v>
          </cell>
        </row>
        <row r="78">
          <cell r="C78" t="str">
            <v>R663</v>
          </cell>
          <cell r="D78">
            <v>0</v>
          </cell>
        </row>
        <row r="79">
          <cell r="C79" t="str">
            <v>R965</v>
          </cell>
          <cell r="D79">
            <v>0</v>
          </cell>
        </row>
        <row r="80">
          <cell r="C80" t="str">
            <v>R371</v>
          </cell>
          <cell r="D80">
            <v>0</v>
          </cell>
        </row>
        <row r="81">
          <cell r="C81" t="str">
            <v>R253</v>
          </cell>
          <cell r="D81">
            <v>0</v>
          </cell>
        </row>
        <row r="82">
          <cell r="C82" t="str">
            <v>R158</v>
          </cell>
          <cell r="D82">
            <v>0</v>
          </cell>
        </row>
        <row r="83">
          <cell r="C83" t="str">
            <v>R48</v>
          </cell>
          <cell r="D83">
            <v>0</v>
          </cell>
        </row>
        <row r="84">
          <cell r="C84" t="str">
            <v>R97</v>
          </cell>
          <cell r="D84">
            <v>0</v>
          </cell>
        </row>
        <row r="85">
          <cell r="C85" t="str">
            <v>R680</v>
          </cell>
          <cell r="D85">
            <v>0</v>
          </cell>
        </row>
        <row r="86">
          <cell r="C86" t="str">
            <v>R186</v>
          </cell>
          <cell r="D86">
            <v>0</v>
          </cell>
        </row>
        <row r="87">
          <cell r="C87" t="str">
            <v>R98</v>
          </cell>
          <cell r="D87">
            <v>0</v>
          </cell>
        </row>
        <row r="88">
          <cell r="C88" t="str">
            <v>R108</v>
          </cell>
          <cell r="D88">
            <v>0</v>
          </cell>
        </row>
        <row r="89">
          <cell r="C89" t="str">
            <v>R237</v>
          </cell>
          <cell r="D89">
            <v>0</v>
          </cell>
        </row>
        <row r="90">
          <cell r="C90" t="str">
            <v>R677</v>
          </cell>
          <cell r="D90">
            <v>0</v>
          </cell>
        </row>
        <row r="91">
          <cell r="C91" t="str">
            <v>R966</v>
          </cell>
          <cell r="D91">
            <v>0</v>
          </cell>
        </row>
        <row r="92">
          <cell r="C92" t="str">
            <v>R678</v>
          </cell>
          <cell r="D92">
            <v>0</v>
          </cell>
        </row>
        <row r="93">
          <cell r="C93" t="str">
            <v>R54</v>
          </cell>
          <cell r="D93">
            <v>0</v>
          </cell>
        </row>
        <row r="94">
          <cell r="C94" t="str">
            <v>R287</v>
          </cell>
          <cell r="D94">
            <v>0</v>
          </cell>
        </row>
        <row r="95">
          <cell r="C95" t="str">
            <v>R19</v>
          </cell>
          <cell r="D95">
            <v>0</v>
          </cell>
        </row>
        <row r="96">
          <cell r="C96" t="str">
            <v>R174</v>
          </cell>
          <cell r="D96">
            <v>0</v>
          </cell>
        </row>
        <row r="97">
          <cell r="C97" t="str">
            <v>R72</v>
          </cell>
          <cell r="D97">
            <v>0</v>
          </cell>
        </row>
        <row r="98">
          <cell r="C98" t="str">
            <v>R370</v>
          </cell>
          <cell r="D98">
            <v>0</v>
          </cell>
        </row>
        <row r="99">
          <cell r="C99" t="str">
            <v>R951</v>
          </cell>
          <cell r="D99">
            <v>0</v>
          </cell>
        </row>
        <row r="100">
          <cell r="C100" t="str">
            <v>R99</v>
          </cell>
          <cell r="D100">
            <v>0</v>
          </cell>
        </row>
        <row r="101">
          <cell r="C101" t="str">
            <v>R49</v>
          </cell>
          <cell r="D101">
            <v>0</v>
          </cell>
        </row>
        <row r="102">
          <cell r="C102" t="str">
            <v>R208</v>
          </cell>
          <cell r="D102">
            <v>0</v>
          </cell>
        </row>
        <row r="103">
          <cell r="C103" t="str">
            <v>R672</v>
          </cell>
          <cell r="D103">
            <v>1</v>
          </cell>
        </row>
        <row r="104">
          <cell r="C104" t="str">
            <v>R109</v>
          </cell>
          <cell r="D104">
            <v>0</v>
          </cell>
        </row>
        <row r="105">
          <cell r="C105" t="str">
            <v>R359</v>
          </cell>
          <cell r="D105">
            <v>1</v>
          </cell>
        </row>
        <row r="106">
          <cell r="C106" t="str">
            <v>R221</v>
          </cell>
          <cell r="D106">
            <v>0</v>
          </cell>
        </row>
        <row r="107">
          <cell r="C107" t="str">
            <v>R288</v>
          </cell>
          <cell r="D107">
            <v>0</v>
          </cell>
        </row>
        <row r="108">
          <cell r="C108" t="str">
            <v>R388</v>
          </cell>
          <cell r="D108">
            <v>0</v>
          </cell>
        </row>
        <row r="109">
          <cell r="C109" t="str">
            <v>R412</v>
          </cell>
          <cell r="D109">
            <v>0</v>
          </cell>
        </row>
        <row r="110">
          <cell r="C110" t="str">
            <v>R137</v>
          </cell>
          <cell r="D110">
            <v>0</v>
          </cell>
        </row>
        <row r="111">
          <cell r="C111" t="str">
            <v>R624</v>
          </cell>
          <cell r="D111">
            <v>0</v>
          </cell>
        </row>
        <row r="112">
          <cell r="C112" t="str">
            <v>R159</v>
          </cell>
          <cell r="D112">
            <v>0</v>
          </cell>
        </row>
        <row r="113">
          <cell r="C113" t="str">
            <v>R209</v>
          </cell>
          <cell r="D113">
            <v>0</v>
          </cell>
        </row>
        <row r="114">
          <cell r="C114" t="str">
            <v>R621</v>
          </cell>
          <cell r="D114">
            <v>0</v>
          </cell>
        </row>
        <row r="115">
          <cell r="C115" t="str">
            <v>R634</v>
          </cell>
          <cell r="D115">
            <v>0</v>
          </cell>
        </row>
        <row r="116">
          <cell r="C116" t="str">
            <v>R60</v>
          </cell>
          <cell r="D116">
            <v>0</v>
          </cell>
        </row>
        <row r="117">
          <cell r="C117" t="str">
            <v>R956</v>
          </cell>
          <cell r="D117">
            <v>0</v>
          </cell>
        </row>
        <row r="118">
          <cell r="C118" t="str">
            <v>R665</v>
          </cell>
          <cell r="D118">
            <v>0</v>
          </cell>
        </row>
        <row r="119">
          <cell r="C119" t="str">
            <v>R751</v>
          </cell>
          <cell r="D119">
            <v>0</v>
          </cell>
        </row>
        <row r="120">
          <cell r="C120" t="str">
            <v>R350</v>
          </cell>
          <cell r="D120">
            <v>0</v>
          </cell>
        </row>
        <row r="121">
          <cell r="C121" t="str">
            <v>R635</v>
          </cell>
          <cell r="D121">
            <v>0</v>
          </cell>
        </row>
        <row r="122">
          <cell r="C122" t="str">
            <v>R753</v>
          </cell>
          <cell r="D122">
            <v>0</v>
          </cell>
        </row>
        <row r="123">
          <cell r="C123" t="str">
            <v>R160</v>
          </cell>
          <cell r="D123">
            <v>0</v>
          </cell>
        </row>
        <row r="124">
          <cell r="C124" t="str">
            <v>R360</v>
          </cell>
          <cell r="D124">
            <v>1</v>
          </cell>
        </row>
        <row r="125">
          <cell r="C125" t="str">
            <v>R673</v>
          </cell>
          <cell r="D125">
            <v>0</v>
          </cell>
        </row>
        <row r="126">
          <cell r="C126" t="str">
            <v>R958</v>
          </cell>
          <cell r="D126">
            <v>0</v>
          </cell>
        </row>
        <row r="127">
          <cell r="C127" t="str">
            <v>R389</v>
          </cell>
          <cell r="D127">
            <v>0</v>
          </cell>
        </row>
        <row r="128">
          <cell r="C128" t="str">
            <v>R23</v>
          </cell>
          <cell r="D128">
            <v>0</v>
          </cell>
        </row>
        <row r="129">
          <cell r="C129" t="str">
            <v>R61</v>
          </cell>
          <cell r="D129">
            <v>0</v>
          </cell>
        </row>
        <row r="130">
          <cell r="C130" t="str">
            <v>R78</v>
          </cell>
          <cell r="D130">
            <v>0</v>
          </cell>
        </row>
        <row r="131">
          <cell r="C131" t="str">
            <v>R115</v>
          </cell>
          <cell r="D131">
            <v>0</v>
          </cell>
        </row>
        <row r="132">
          <cell r="C132" t="str">
            <v>R138</v>
          </cell>
          <cell r="D132">
            <v>0</v>
          </cell>
        </row>
        <row r="133">
          <cell r="C133" t="str">
            <v>R195</v>
          </cell>
          <cell r="D133">
            <v>0</v>
          </cell>
        </row>
        <row r="134">
          <cell r="C134" t="str">
            <v>R210</v>
          </cell>
          <cell r="D134">
            <v>0</v>
          </cell>
        </row>
        <row r="135">
          <cell r="C135" t="str">
            <v>R610</v>
          </cell>
          <cell r="D135">
            <v>0</v>
          </cell>
        </row>
        <row r="136">
          <cell r="C136" t="str">
            <v>R254</v>
          </cell>
          <cell r="D136">
            <v>0</v>
          </cell>
        </row>
        <row r="137">
          <cell r="C137" t="str">
            <v>R637</v>
          </cell>
          <cell r="D137">
            <v>0</v>
          </cell>
        </row>
        <row r="138">
          <cell r="C138" t="str">
            <v>R959</v>
          </cell>
          <cell r="D138">
            <v>0</v>
          </cell>
        </row>
        <row r="139">
          <cell r="C139" t="str">
            <v>R88</v>
          </cell>
          <cell r="D139">
            <v>0</v>
          </cell>
        </row>
        <row r="140">
          <cell r="C140" t="str">
            <v>R116</v>
          </cell>
          <cell r="D140">
            <v>0</v>
          </cell>
        </row>
        <row r="141">
          <cell r="C141" t="str">
            <v>R50</v>
          </cell>
          <cell r="D141">
            <v>0</v>
          </cell>
        </row>
        <row r="142">
          <cell r="C142" t="str">
            <v>R269</v>
          </cell>
          <cell r="D142">
            <v>0</v>
          </cell>
        </row>
        <row r="143">
          <cell r="C143" t="str">
            <v>R390</v>
          </cell>
          <cell r="D143">
            <v>0</v>
          </cell>
        </row>
        <row r="144">
          <cell r="C144" t="str">
            <v>R100</v>
          </cell>
          <cell r="D144">
            <v>0</v>
          </cell>
        </row>
        <row r="145">
          <cell r="C145" t="str">
            <v>R270</v>
          </cell>
          <cell r="D145">
            <v>0</v>
          </cell>
        </row>
        <row r="146">
          <cell r="C146" t="str">
            <v>R56</v>
          </cell>
          <cell r="D146">
            <v>0</v>
          </cell>
        </row>
        <row r="147">
          <cell r="C147" t="str">
            <v>R666</v>
          </cell>
          <cell r="D147">
            <v>0</v>
          </cell>
        </row>
        <row r="148">
          <cell r="C148" t="str">
            <v>R968</v>
          </cell>
          <cell r="D148">
            <v>0</v>
          </cell>
        </row>
        <row r="149">
          <cell r="C149" t="str">
            <v>R62</v>
          </cell>
          <cell r="D149">
            <v>0</v>
          </cell>
        </row>
        <row r="150">
          <cell r="C150" t="str">
            <v>R117</v>
          </cell>
          <cell r="D150">
            <v>0</v>
          </cell>
        </row>
        <row r="151">
          <cell r="C151" t="str">
            <v>R24</v>
          </cell>
          <cell r="D151">
            <v>0</v>
          </cell>
        </row>
        <row r="152">
          <cell r="C152" t="str">
            <v>R263</v>
          </cell>
          <cell r="D152">
            <v>0</v>
          </cell>
        </row>
        <row r="153">
          <cell r="C153" t="str">
            <v>R110</v>
          </cell>
          <cell r="D153">
            <v>0</v>
          </cell>
        </row>
        <row r="154">
          <cell r="C154" t="str">
            <v>R175</v>
          </cell>
          <cell r="D154">
            <v>0</v>
          </cell>
        </row>
        <row r="155">
          <cell r="C155" t="str">
            <v>R353</v>
          </cell>
          <cell r="D155">
            <v>0</v>
          </cell>
        </row>
        <row r="156">
          <cell r="C156" t="str">
            <v>R232</v>
          </cell>
          <cell r="D156">
            <v>0</v>
          </cell>
        </row>
        <row r="157">
          <cell r="C157" t="str">
            <v>R111</v>
          </cell>
          <cell r="D157">
            <v>0</v>
          </cell>
        </row>
        <row r="158">
          <cell r="C158" t="str">
            <v>R419</v>
          </cell>
          <cell r="D158">
            <v>0</v>
          </cell>
        </row>
        <row r="159">
          <cell r="C159" t="str">
            <v>R118</v>
          </cell>
          <cell r="D159">
            <v>0</v>
          </cell>
        </row>
        <row r="160">
          <cell r="C160" t="str">
            <v>R162</v>
          </cell>
          <cell r="D160">
            <v>0</v>
          </cell>
        </row>
        <row r="161">
          <cell r="C161" t="str">
            <v>R203</v>
          </cell>
          <cell r="D161">
            <v>0</v>
          </cell>
        </row>
        <row r="162">
          <cell r="C162" t="str">
            <v>R570</v>
          </cell>
          <cell r="D162">
            <v>1</v>
          </cell>
        </row>
        <row r="163">
          <cell r="C163" t="str">
            <v>R301</v>
          </cell>
          <cell r="D163">
            <v>0</v>
          </cell>
        </row>
        <row r="164">
          <cell r="C164" t="str">
            <v>R372</v>
          </cell>
          <cell r="D164">
            <v>0</v>
          </cell>
        </row>
        <row r="165">
          <cell r="C165" t="str">
            <v>R271</v>
          </cell>
          <cell r="D165">
            <v>0</v>
          </cell>
        </row>
        <row r="166">
          <cell r="C166" t="str">
            <v>R373</v>
          </cell>
          <cell r="D166">
            <v>0</v>
          </cell>
        </row>
        <row r="167">
          <cell r="C167" t="str">
            <v>R650</v>
          </cell>
          <cell r="D167">
            <v>1</v>
          </cell>
        </row>
        <row r="168">
          <cell r="C168" t="str">
            <v>R222</v>
          </cell>
          <cell r="D168">
            <v>0</v>
          </cell>
        </row>
        <row r="169">
          <cell r="C169" t="str">
            <v>R374</v>
          </cell>
          <cell r="D169">
            <v>0</v>
          </cell>
        </row>
        <row r="170">
          <cell r="C170" t="str">
            <v>R638</v>
          </cell>
          <cell r="D170">
            <v>0</v>
          </cell>
        </row>
        <row r="171">
          <cell r="C171" t="str">
            <v>R960</v>
          </cell>
          <cell r="D171">
            <v>0</v>
          </cell>
        </row>
        <row r="172">
          <cell r="C172" t="str">
            <v>R187</v>
          </cell>
          <cell r="D172">
            <v>0</v>
          </cell>
        </row>
        <row r="173">
          <cell r="C173" t="str">
            <v>R391</v>
          </cell>
          <cell r="D173">
            <v>0</v>
          </cell>
        </row>
        <row r="174">
          <cell r="C174" t="str">
            <v>R101</v>
          </cell>
          <cell r="D174">
            <v>0</v>
          </cell>
        </row>
        <row r="175">
          <cell r="C175" t="str">
            <v>R614</v>
          </cell>
          <cell r="D175">
            <v>0</v>
          </cell>
        </row>
        <row r="176">
          <cell r="C176" t="str">
            <v>R392</v>
          </cell>
          <cell r="D176">
            <v>0</v>
          </cell>
        </row>
        <row r="177">
          <cell r="C177" t="str">
            <v>R119</v>
          </cell>
          <cell r="D177">
            <v>0</v>
          </cell>
        </row>
        <row r="178">
          <cell r="C178" t="str">
            <v>R606</v>
          </cell>
          <cell r="D178">
            <v>0</v>
          </cell>
        </row>
        <row r="179">
          <cell r="C179" t="str">
            <v>R89</v>
          </cell>
          <cell r="D179">
            <v>0</v>
          </cell>
        </row>
        <row r="180">
          <cell r="C180" t="str">
            <v>R120</v>
          </cell>
          <cell r="D180">
            <v>0</v>
          </cell>
        </row>
        <row r="181">
          <cell r="C181" t="str">
            <v>R393</v>
          </cell>
          <cell r="D181">
            <v>0</v>
          </cell>
        </row>
        <row r="182">
          <cell r="C182" t="str">
            <v>R969</v>
          </cell>
          <cell r="D182">
            <v>0</v>
          </cell>
        </row>
        <row r="183">
          <cell r="C183" t="str">
            <v>R656</v>
          </cell>
          <cell r="D183">
            <v>0</v>
          </cell>
        </row>
        <row r="184">
          <cell r="C184" t="str">
            <v>R422</v>
          </cell>
          <cell r="D184">
            <v>0</v>
          </cell>
        </row>
        <row r="185">
          <cell r="C185" t="str">
            <v>R139</v>
          </cell>
          <cell r="D185">
            <v>0</v>
          </cell>
        </row>
        <row r="186">
          <cell r="C186" t="str">
            <v>R57</v>
          </cell>
          <cell r="D186">
            <v>0</v>
          </cell>
        </row>
        <row r="187">
          <cell r="C187" t="str">
            <v>R394</v>
          </cell>
          <cell r="D187">
            <v>0</v>
          </cell>
        </row>
        <row r="188">
          <cell r="C188" t="str">
            <v>R188</v>
          </cell>
          <cell r="D188">
            <v>0</v>
          </cell>
        </row>
        <row r="189">
          <cell r="C189" t="str">
            <v>R289</v>
          </cell>
          <cell r="D189">
            <v>0</v>
          </cell>
        </row>
        <row r="190">
          <cell r="C190" t="str">
            <v>R395</v>
          </cell>
          <cell r="D190">
            <v>0</v>
          </cell>
        </row>
        <row r="191">
          <cell r="C191" t="str">
            <v>R952</v>
          </cell>
          <cell r="D191">
            <v>0</v>
          </cell>
        </row>
        <row r="192">
          <cell r="C192" t="str">
            <v>R648</v>
          </cell>
          <cell r="D192">
            <v>0</v>
          </cell>
        </row>
        <row r="193">
          <cell r="C193" t="str">
            <v>R176</v>
          </cell>
          <cell r="D193">
            <v>0</v>
          </cell>
        </row>
        <row r="194">
          <cell r="C194" t="str">
            <v>R264</v>
          </cell>
          <cell r="D194">
            <v>0</v>
          </cell>
        </row>
        <row r="195">
          <cell r="C195" t="str">
            <v>R601</v>
          </cell>
          <cell r="D195">
            <v>0</v>
          </cell>
        </row>
        <row r="196">
          <cell r="C196" t="str">
            <v>R403</v>
          </cell>
          <cell r="D196">
            <v>0</v>
          </cell>
        </row>
        <row r="197">
          <cell r="C197" t="str">
            <v>R375</v>
          </cell>
          <cell r="D197">
            <v>0</v>
          </cell>
        </row>
        <row r="198">
          <cell r="C198" t="str">
            <v>R376</v>
          </cell>
          <cell r="D198">
            <v>0</v>
          </cell>
        </row>
        <row r="199">
          <cell r="C199" t="str">
            <v>R667</v>
          </cell>
          <cell r="D199">
            <v>0</v>
          </cell>
        </row>
        <row r="200">
          <cell r="C200" t="str">
            <v>R970</v>
          </cell>
          <cell r="D200">
            <v>0</v>
          </cell>
        </row>
        <row r="201">
          <cell r="C201" t="str">
            <v>R211</v>
          </cell>
          <cell r="D201">
            <v>0</v>
          </cell>
        </row>
        <row r="202">
          <cell r="C202" t="str">
            <v>R207</v>
          </cell>
          <cell r="D202">
            <v>0</v>
          </cell>
        </row>
        <row r="203">
          <cell r="C203" t="str">
            <v>R611</v>
          </cell>
          <cell r="D203">
            <v>0</v>
          </cell>
        </row>
        <row r="204">
          <cell r="C204" t="str">
            <v>R396</v>
          </cell>
          <cell r="D204">
            <v>0</v>
          </cell>
        </row>
        <row r="205">
          <cell r="C205" t="str">
            <v>R367</v>
          </cell>
          <cell r="D205">
            <v>0</v>
          </cell>
        </row>
        <row r="206">
          <cell r="C206" t="str">
            <v>R344</v>
          </cell>
          <cell r="D206">
            <v>1</v>
          </cell>
        </row>
        <row r="207">
          <cell r="C207" t="str">
            <v>R377</v>
          </cell>
          <cell r="D207">
            <v>0</v>
          </cell>
        </row>
        <row r="208">
          <cell r="C208" t="str">
            <v>R668</v>
          </cell>
          <cell r="D208">
            <v>0</v>
          </cell>
        </row>
        <row r="209">
          <cell r="C209" t="str">
            <v>R971</v>
          </cell>
          <cell r="D209">
            <v>0</v>
          </cell>
        </row>
        <row r="210">
          <cell r="C210" t="str">
            <v>R177</v>
          </cell>
          <cell r="D210">
            <v>0</v>
          </cell>
        </row>
        <row r="211">
          <cell r="C211" t="str">
            <v>R368</v>
          </cell>
          <cell r="D211">
            <v>0</v>
          </cell>
        </row>
        <row r="212">
          <cell r="C212" t="str">
            <v>R628</v>
          </cell>
          <cell r="D212">
            <v>0</v>
          </cell>
        </row>
        <row r="213">
          <cell r="C213" t="str">
            <v>R639</v>
          </cell>
          <cell r="D213">
            <v>0</v>
          </cell>
        </row>
        <row r="214">
          <cell r="C214" t="str">
            <v>R961</v>
          </cell>
          <cell r="D214">
            <v>0</v>
          </cell>
        </row>
        <row r="215">
          <cell r="C215" t="str">
            <v>R91</v>
          </cell>
          <cell r="D215">
            <v>0</v>
          </cell>
        </row>
        <row r="216">
          <cell r="C216" t="str">
            <v>R378</v>
          </cell>
          <cell r="D216">
            <v>0</v>
          </cell>
        </row>
        <row r="217">
          <cell r="C217" t="str">
            <v>R255</v>
          </cell>
          <cell r="D217">
            <v>0</v>
          </cell>
        </row>
        <row r="218">
          <cell r="C218" t="str">
            <v>R196</v>
          </cell>
          <cell r="D218">
            <v>0</v>
          </cell>
        </row>
        <row r="219">
          <cell r="C219" t="str">
            <v>R428</v>
          </cell>
          <cell r="D219">
            <v>0</v>
          </cell>
        </row>
        <row r="220">
          <cell r="C220" t="str">
            <v>R345</v>
          </cell>
          <cell r="D220">
            <v>1</v>
          </cell>
        </row>
        <row r="221">
          <cell r="C221" t="str">
            <v>R619</v>
          </cell>
          <cell r="D221">
            <v>0</v>
          </cell>
        </row>
        <row r="222">
          <cell r="C222" t="str">
            <v>R163</v>
          </cell>
          <cell r="D222">
            <v>0</v>
          </cell>
        </row>
        <row r="223">
          <cell r="C223" t="str">
            <v>R102</v>
          </cell>
          <cell r="D223">
            <v>0</v>
          </cell>
        </row>
        <row r="224">
          <cell r="C224" t="str">
            <v>R657</v>
          </cell>
          <cell r="D224">
            <v>0</v>
          </cell>
        </row>
        <row r="225">
          <cell r="C225" t="str">
            <v>R336</v>
          </cell>
          <cell r="D225">
            <v>1</v>
          </cell>
        </row>
        <row r="226">
          <cell r="C226" t="str">
            <v>R233</v>
          </cell>
          <cell r="D226">
            <v>0</v>
          </cell>
        </row>
        <row r="227">
          <cell r="C227" t="str">
            <v>R658</v>
          </cell>
          <cell r="D227">
            <v>0</v>
          </cell>
        </row>
        <row r="228">
          <cell r="C228" t="str">
            <v>R190</v>
          </cell>
          <cell r="D228">
            <v>0</v>
          </cell>
        </row>
        <row r="229">
          <cell r="C229" t="str">
            <v>R248</v>
          </cell>
          <cell r="D229">
            <v>0</v>
          </cell>
        </row>
        <row r="230">
          <cell r="C230" t="str">
            <v>R302</v>
          </cell>
          <cell r="D230">
            <v>0</v>
          </cell>
        </row>
        <row r="231">
          <cell r="C231" t="str">
            <v>R397</v>
          </cell>
          <cell r="D231">
            <v>0</v>
          </cell>
        </row>
        <row r="232">
          <cell r="C232" t="str">
            <v>R67</v>
          </cell>
          <cell r="D232">
            <v>0</v>
          </cell>
        </row>
        <row r="233">
          <cell r="C233" t="str">
            <v>R265</v>
          </cell>
          <cell r="D233">
            <v>0</v>
          </cell>
        </row>
        <row r="234">
          <cell r="C234" t="str">
            <v>R290</v>
          </cell>
          <cell r="D234">
            <v>0</v>
          </cell>
        </row>
        <row r="235">
          <cell r="C235" t="str">
            <v>R607</v>
          </cell>
          <cell r="D235">
            <v>0</v>
          </cell>
        </row>
        <row r="236">
          <cell r="C236" t="str">
            <v>R620</v>
          </cell>
          <cell r="D236">
            <v>0</v>
          </cell>
        </row>
        <row r="237">
          <cell r="C237" t="str">
            <v>R272</v>
          </cell>
          <cell r="D237">
            <v>0</v>
          </cell>
        </row>
        <row r="238">
          <cell r="C238" t="str">
            <v>R121</v>
          </cell>
          <cell r="D238">
            <v>0</v>
          </cell>
        </row>
        <row r="239">
          <cell r="C239" t="str">
            <v>R234</v>
          </cell>
          <cell r="D239">
            <v>0</v>
          </cell>
        </row>
        <row r="240">
          <cell r="C240" t="str">
            <v>R354</v>
          </cell>
          <cell r="D240">
            <v>0</v>
          </cell>
        </row>
        <row r="241">
          <cell r="C241" t="str">
            <v>R256</v>
          </cell>
          <cell r="D241">
            <v>0</v>
          </cell>
        </row>
        <row r="242">
          <cell r="C242" t="str">
            <v>R398</v>
          </cell>
          <cell r="D242">
            <v>0</v>
          </cell>
        </row>
        <row r="243">
          <cell r="C243" t="str">
            <v>R429</v>
          </cell>
          <cell r="D243">
            <v>0</v>
          </cell>
        </row>
        <row r="244">
          <cell r="C244" t="str">
            <v>R63</v>
          </cell>
          <cell r="D244">
            <v>0</v>
          </cell>
        </row>
        <row r="245">
          <cell r="C245" t="str">
            <v>R73</v>
          </cell>
          <cell r="D245">
            <v>0</v>
          </cell>
        </row>
        <row r="246">
          <cell r="C246" t="str">
            <v>R58</v>
          </cell>
          <cell r="D246">
            <v>0</v>
          </cell>
        </row>
        <row r="247">
          <cell r="C247" t="str">
            <v>R612</v>
          </cell>
          <cell r="D247">
            <v>0</v>
          </cell>
        </row>
        <row r="248">
          <cell r="C248" t="str">
            <v>R140</v>
          </cell>
          <cell r="D248">
            <v>0</v>
          </cell>
        </row>
        <row r="249">
          <cell r="C249" t="str">
            <v>R197</v>
          </cell>
          <cell r="D249">
            <v>0</v>
          </cell>
        </row>
        <row r="250">
          <cell r="C250" t="str">
            <v>R613</v>
          </cell>
          <cell r="D250">
            <v>0</v>
          </cell>
        </row>
        <row r="251">
          <cell r="C251" t="str">
            <v>R204</v>
          </cell>
          <cell r="D251">
            <v>0</v>
          </cell>
        </row>
        <row r="252">
          <cell r="C252" t="str">
            <v>R605</v>
          </cell>
          <cell r="D252">
            <v>0</v>
          </cell>
        </row>
        <row r="253">
          <cell r="C253" t="str">
            <v>R355</v>
          </cell>
          <cell r="D253">
            <v>0</v>
          </cell>
        </row>
        <row r="254">
          <cell r="C254" t="str">
            <v>R280</v>
          </cell>
          <cell r="D254">
            <v>0</v>
          </cell>
        </row>
        <row r="255">
          <cell r="C255" t="str">
            <v>R191</v>
          </cell>
          <cell r="D255">
            <v>0</v>
          </cell>
        </row>
        <row r="256">
          <cell r="C256" t="str">
            <v>R618</v>
          </cell>
          <cell r="D256">
            <v>0</v>
          </cell>
        </row>
        <row r="257">
          <cell r="C257" t="str">
            <v>R953</v>
          </cell>
          <cell r="D257">
            <v>0</v>
          </cell>
        </row>
        <row r="258">
          <cell r="C258" t="str">
            <v>R212</v>
          </cell>
          <cell r="D258">
            <v>0</v>
          </cell>
        </row>
        <row r="259">
          <cell r="C259" t="str">
            <v>R430</v>
          </cell>
          <cell r="D259">
            <v>0</v>
          </cell>
        </row>
        <row r="260">
          <cell r="C260" t="str">
            <v>R674</v>
          </cell>
          <cell r="D260">
            <v>0</v>
          </cell>
        </row>
        <row r="261">
          <cell r="C261" t="str">
            <v>R205</v>
          </cell>
          <cell r="D261">
            <v>0</v>
          </cell>
        </row>
        <row r="262">
          <cell r="C262" t="str">
            <v>R661</v>
          </cell>
          <cell r="D262">
            <v>0</v>
          </cell>
        </row>
        <row r="263">
          <cell r="C263" t="str">
            <v>R669</v>
          </cell>
          <cell r="D263">
            <v>0</v>
          </cell>
        </row>
        <row r="264">
          <cell r="C264" t="str">
            <v>R972</v>
          </cell>
          <cell r="D264">
            <v>0</v>
          </cell>
        </row>
        <row r="265">
          <cell r="C265" t="str">
            <v>R281</v>
          </cell>
          <cell r="D265">
            <v>0</v>
          </cell>
        </row>
        <row r="266">
          <cell r="C266" t="str">
            <v>R192</v>
          </cell>
          <cell r="D266">
            <v>0</v>
          </cell>
        </row>
        <row r="267">
          <cell r="C267" t="str">
            <v>R337</v>
          </cell>
          <cell r="D267">
            <v>1</v>
          </cell>
        </row>
        <row r="268">
          <cell r="C268" t="str">
            <v>R238</v>
          </cell>
          <cell r="D268">
            <v>0</v>
          </cell>
        </row>
        <row r="269">
          <cell r="C269" t="str">
            <v>R434</v>
          </cell>
          <cell r="D269">
            <v>0</v>
          </cell>
        </row>
        <row r="270">
          <cell r="C270" t="str">
            <v>R178</v>
          </cell>
          <cell r="D270">
            <v>0</v>
          </cell>
        </row>
        <row r="271">
          <cell r="C271" t="str">
            <v>R649</v>
          </cell>
          <cell r="D271">
            <v>0</v>
          </cell>
        </row>
        <row r="272">
          <cell r="C272" t="str">
            <v>R652</v>
          </cell>
          <cell r="D272">
            <v>0</v>
          </cell>
        </row>
        <row r="273">
          <cell r="C273" t="str">
            <v>R623</v>
          </cell>
          <cell r="D273">
            <v>0</v>
          </cell>
        </row>
        <row r="274">
          <cell r="C274" t="str">
            <v>R626</v>
          </cell>
          <cell r="D274">
            <v>0</v>
          </cell>
        </row>
        <row r="275">
          <cell r="C275" t="str">
            <v>R179</v>
          </cell>
          <cell r="D275">
            <v>0</v>
          </cell>
        </row>
        <row r="276">
          <cell r="C276" t="str">
            <v>R75</v>
          </cell>
          <cell r="D276">
            <v>0</v>
          </cell>
        </row>
        <row r="277">
          <cell r="C277" t="str">
            <v>R644</v>
          </cell>
          <cell r="D277">
            <v>0</v>
          </cell>
        </row>
        <row r="278">
          <cell r="C278" t="str">
            <v>R399</v>
          </cell>
          <cell r="D278">
            <v>0</v>
          </cell>
        </row>
        <row r="279">
          <cell r="C279" t="str">
            <v>R608</v>
          </cell>
          <cell r="D279">
            <v>0</v>
          </cell>
        </row>
        <row r="280">
          <cell r="C280" t="str">
            <v>R131</v>
          </cell>
          <cell r="D280">
            <v>0</v>
          </cell>
        </row>
        <row r="281">
          <cell r="C281" t="str">
            <v>R273</v>
          </cell>
          <cell r="D281">
            <v>0</v>
          </cell>
        </row>
        <row r="282">
          <cell r="C282" t="str">
            <v>R180</v>
          </cell>
          <cell r="D282">
            <v>0</v>
          </cell>
        </row>
        <row r="283">
          <cell r="C283" t="str">
            <v>R400</v>
          </cell>
          <cell r="D283">
            <v>0</v>
          </cell>
        </row>
        <row r="284">
          <cell r="C284" t="str">
            <v>R224</v>
          </cell>
          <cell r="D284">
            <v>0</v>
          </cell>
        </row>
        <row r="285">
          <cell r="C285" t="str">
            <v>R338</v>
          </cell>
          <cell r="D285">
            <v>1</v>
          </cell>
        </row>
        <row r="286">
          <cell r="C286" t="str">
            <v>R103</v>
          </cell>
          <cell r="D286">
            <v>0</v>
          </cell>
        </row>
        <row r="287">
          <cell r="C287" t="str">
            <v>R181</v>
          </cell>
          <cell r="D287">
            <v>0</v>
          </cell>
        </row>
        <row r="288">
          <cell r="C288" t="str">
            <v>R92</v>
          </cell>
          <cell r="D288">
            <v>0</v>
          </cell>
        </row>
        <row r="289">
          <cell r="C289" t="str">
            <v>R351</v>
          </cell>
          <cell r="D289">
            <v>0</v>
          </cell>
        </row>
        <row r="290">
          <cell r="C290" t="str">
            <v>R282</v>
          </cell>
          <cell r="D290">
            <v>0</v>
          </cell>
        </row>
        <row r="291">
          <cell r="C291" t="str">
            <v>R274</v>
          </cell>
          <cell r="D291">
            <v>0</v>
          </cell>
        </row>
        <row r="292">
          <cell r="C292" t="str">
            <v>R236</v>
          </cell>
          <cell r="D292">
            <v>0</v>
          </cell>
        </row>
        <row r="293">
          <cell r="C293" t="str">
            <v>R123</v>
          </cell>
          <cell r="D293">
            <v>0</v>
          </cell>
        </row>
        <row r="294">
          <cell r="C294" t="str">
            <v>R629</v>
          </cell>
          <cell r="D294">
            <v>0</v>
          </cell>
        </row>
        <row r="295">
          <cell r="C295" t="str">
            <v>R615</v>
          </cell>
          <cell r="D295">
            <v>0</v>
          </cell>
        </row>
        <row r="296">
          <cell r="C296" t="str">
            <v>R339</v>
          </cell>
          <cell r="D296">
            <v>1</v>
          </cell>
        </row>
        <row r="297">
          <cell r="C297" t="str">
            <v>R361</v>
          </cell>
          <cell r="D297">
            <v>1</v>
          </cell>
        </row>
        <row r="298">
          <cell r="C298" t="str">
            <v>R226</v>
          </cell>
          <cell r="D298">
            <v>0</v>
          </cell>
        </row>
        <row r="299">
          <cell r="C299" t="str">
            <v>R249</v>
          </cell>
          <cell r="D299">
            <v>0</v>
          </cell>
        </row>
        <row r="300">
          <cell r="C300" t="str">
            <v>R347</v>
          </cell>
          <cell r="D300">
            <v>1</v>
          </cell>
        </row>
        <row r="301">
          <cell r="C301" t="str">
            <v>R616</v>
          </cell>
          <cell r="D301">
            <v>0</v>
          </cell>
        </row>
        <row r="302">
          <cell r="C302" t="str">
            <v>R165</v>
          </cell>
          <cell r="D302">
            <v>0</v>
          </cell>
        </row>
        <row r="303">
          <cell r="C303" t="str">
            <v>R352</v>
          </cell>
          <cell r="D303">
            <v>0</v>
          </cell>
        </row>
        <row r="304">
          <cell r="C304" t="str">
            <v>R166</v>
          </cell>
          <cell r="D304">
            <v>0</v>
          </cell>
        </row>
        <row r="305">
          <cell r="C305" t="str">
            <v>R675</v>
          </cell>
          <cell r="D305">
            <v>0</v>
          </cell>
        </row>
        <row r="306">
          <cell r="C306" t="str">
            <v>R973</v>
          </cell>
          <cell r="D306">
            <v>0</v>
          </cell>
        </row>
        <row r="307">
          <cell r="C307" t="str">
            <v>R645</v>
          </cell>
          <cell r="D307">
            <v>0</v>
          </cell>
        </row>
        <row r="308">
          <cell r="C308" t="str">
            <v>R362</v>
          </cell>
          <cell r="D308">
            <v>1</v>
          </cell>
        </row>
        <row r="309">
          <cell r="C309" t="str">
            <v>R436</v>
          </cell>
          <cell r="D309">
            <v>0</v>
          </cell>
        </row>
        <row r="310">
          <cell r="C310" t="str">
            <v>R18</v>
          </cell>
          <cell r="D310">
            <v>0</v>
          </cell>
        </row>
        <row r="311">
          <cell r="C311" t="str">
            <v>R27</v>
          </cell>
          <cell r="D311">
            <v>0</v>
          </cell>
        </row>
        <row r="312">
          <cell r="C312" t="str">
            <v>R59</v>
          </cell>
          <cell r="D312">
            <v>0</v>
          </cell>
        </row>
        <row r="313">
          <cell r="C313" t="str">
            <v>R604</v>
          </cell>
          <cell r="D313">
            <v>1</v>
          </cell>
        </row>
        <row r="314">
          <cell r="C314" t="str">
            <v>R65</v>
          </cell>
          <cell r="D314">
            <v>0</v>
          </cell>
        </row>
        <row r="315">
          <cell r="C315" t="str">
            <v>R198</v>
          </cell>
          <cell r="D315">
            <v>0</v>
          </cell>
        </row>
        <row r="316">
          <cell r="C316" t="str">
            <v>R199</v>
          </cell>
          <cell r="D316">
            <v>0</v>
          </cell>
        </row>
        <row r="317">
          <cell r="C317" t="str">
            <v>R51</v>
          </cell>
          <cell r="D317">
            <v>0</v>
          </cell>
        </row>
        <row r="318">
          <cell r="C318" t="str">
            <v>R206</v>
          </cell>
          <cell r="D318">
            <v>0</v>
          </cell>
        </row>
        <row r="319">
          <cell r="C319" t="str">
            <v>R213</v>
          </cell>
          <cell r="D319">
            <v>0</v>
          </cell>
        </row>
        <row r="320">
          <cell r="C320" t="str">
            <v>R239</v>
          </cell>
          <cell r="D320">
            <v>0</v>
          </cell>
        </row>
        <row r="321">
          <cell r="C321" t="str">
            <v>R182</v>
          </cell>
          <cell r="D321">
            <v>0</v>
          </cell>
        </row>
        <row r="322">
          <cell r="C322" t="str">
            <v>R252</v>
          </cell>
          <cell r="D322">
            <v>0</v>
          </cell>
        </row>
        <row r="323">
          <cell r="C323" t="str">
            <v>R257</v>
          </cell>
          <cell r="D323">
            <v>0</v>
          </cell>
        </row>
        <row r="324">
          <cell r="C324" t="str">
            <v>R356</v>
          </cell>
          <cell r="D324">
            <v>0</v>
          </cell>
        </row>
        <row r="325">
          <cell r="C325" t="str">
            <v>R303</v>
          </cell>
          <cell r="D325">
            <v>0</v>
          </cell>
        </row>
        <row r="326">
          <cell r="C326" t="str">
            <v>R627</v>
          </cell>
          <cell r="D326">
            <v>0</v>
          </cell>
        </row>
        <row r="327">
          <cell r="C327" t="str">
            <v>R654</v>
          </cell>
          <cell r="D327">
            <v>0</v>
          </cell>
        </row>
        <row r="328">
          <cell r="C328" t="str">
            <v>R379</v>
          </cell>
          <cell r="D328">
            <v>0</v>
          </cell>
        </row>
        <row r="329">
          <cell r="C329" t="str">
            <v>R275</v>
          </cell>
          <cell r="D329">
            <v>0</v>
          </cell>
        </row>
        <row r="330">
          <cell r="C330" t="str">
            <v>R141</v>
          </cell>
          <cell r="D330">
            <v>0</v>
          </cell>
        </row>
        <row r="331">
          <cell r="C331" t="str">
            <v>R266</v>
          </cell>
          <cell r="D331">
            <v>0</v>
          </cell>
        </row>
        <row r="332">
          <cell r="C332" t="str">
            <v>R346</v>
          </cell>
          <cell r="D332">
            <v>1</v>
          </cell>
        </row>
        <row r="333">
          <cell r="C333" t="str">
            <v>R258</v>
          </cell>
          <cell r="D333">
            <v>0</v>
          </cell>
        </row>
        <row r="334">
          <cell r="C334" t="str">
            <v>R640</v>
          </cell>
          <cell r="D334">
            <v>0</v>
          </cell>
        </row>
        <row r="335">
          <cell r="C335" t="str">
            <v>R962</v>
          </cell>
          <cell r="D335">
            <v>0</v>
          </cell>
        </row>
        <row r="336">
          <cell r="C336" t="str">
            <v>R259</v>
          </cell>
          <cell r="D336">
            <v>0</v>
          </cell>
        </row>
        <row r="337">
          <cell r="C337" t="str">
            <v>R142</v>
          </cell>
          <cell r="D337">
            <v>0</v>
          </cell>
        </row>
        <row r="338">
          <cell r="C338" t="str">
            <v>R340</v>
          </cell>
          <cell r="D338">
            <v>1</v>
          </cell>
        </row>
        <row r="339">
          <cell r="C339" t="str">
            <v>R609</v>
          </cell>
          <cell r="D339">
            <v>0</v>
          </cell>
        </row>
        <row r="340">
          <cell r="C340" t="str">
            <v>R630</v>
          </cell>
          <cell r="D340">
            <v>0</v>
          </cell>
        </row>
        <row r="341">
          <cell r="C341" t="str">
            <v>R283</v>
          </cell>
          <cell r="D341">
            <v>0</v>
          </cell>
        </row>
        <row r="342">
          <cell r="C342" t="str">
            <v>R112</v>
          </cell>
          <cell r="D342">
            <v>0</v>
          </cell>
        </row>
        <row r="343">
          <cell r="C343" t="str">
            <v>R438</v>
          </cell>
          <cell r="D343">
            <v>0</v>
          </cell>
        </row>
        <row r="344">
          <cell r="C344" t="str">
            <v>R267</v>
          </cell>
          <cell r="D344">
            <v>0</v>
          </cell>
        </row>
        <row r="345">
          <cell r="C345" t="str">
            <v>R357</v>
          </cell>
          <cell r="D345">
            <v>0</v>
          </cell>
        </row>
        <row r="346">
          <cell r="C346" t="str">
            <v>R439</v>
          </cell>
          <cell r="D346">
            <v>0</v>
          </cell>
        </row>
        <row r="347">
          <cell r="C347" t="str">
            <v>R276</v>
          </cell>
          <cell r="D347">
            <v>0</v>
          </cell>
        </row>
        <row r="348">
          <cell r="C348" t="str">
            <v>R401</v>
          </cell>
          <cell r="D348">
            <v>0</v>
          </cell>
        </row>
        <row r="349">
          <cell r="C349" t="str">
            <v>R167</v>
          </cell>
          <cell r="D349">
            <v>0</v>
          </cell>
        </row>
        <row r="350">
          <cell r="C350" t="str">
            <v>R631</v>
          </cell>
          <cell r="D350">
            <v>0</v>
          </cell>
        </row>
        <row r="351">
          <cell r="C351" t="str">
            <v>R341</v>
          </cell>
          <cell r="D351">
            <v>1</v>
          </cell>
        </row>
        <row r="352">
          <cell r="C352" t="str">
            <v>R261</v>
          </cell>
          <cell r="D352">
            <v>0</v>
          </cell>
        </row>
        <row r="353">
          <cell r="C353" t="str">
            <v>R277</v>
          </cell>
          <cell r="D353">
            <v>0</v>
          </cell>
        </row>
        <row r="354">
          <cell r="C354" t="str">
            <v>R250</v>
          </cell>
          <cell r="D354">
            <v>0</v>
          </cell>
        </row>
        <row r="355">
          <cell r="C355" t="str">
            <v>R66</v>
          </cell>
          <cell r="D355">
            <v>0</v>
          </cell>
        </row>
        <row r="356">
          <cell r="C356" t="str">
            <v>R662</v>
          </cell>
          <cell r="D356">
            <v>0</v>
          </cell>
        </row>
        <row r="357">
          <cell r="C357" t="str">
            <v>R105</v>
          </cell>
          <cell r="D357">
            <v>0</v>
          </cell>
        </row>
        <row r="358">
          <cell r="C358" t="str">
            <v>R125</v>
          </cell>
          <cell r="D358">
            <v>0</v>
          </cell>
        </row>
        <row r="359">
          <cell r="C359" t="str">
            <v>R113</v>
          </cell>
          <cell r="D359">
            <v>0</v>
          </cell>
        </row>
        <row r="360">
          <cell r="C360" t="str">
            <v>R168</v>
          </cell>
          <cell r="D360">
            <v>0</v>
          </cell>
        </row>
        <row r="361">
          <cell r="C361" t="str">
            <v>R143</v>
          </cell>
          <cell r="D361">
            <v>0</v>
          </cell>
        </row>
        <row r="362">
          <cell r="C362" t="str">
            <v>R655</v>
          </cell>
          <cell r="D362">
            <v>0</v>
          </cell>
        </row>
        <row r="363">
          <cell r="C363" t="str">
            <v>R169</v>
          </cell>
          <cell r="D363">
            <v>0</v>
          </cell>
        </row>
        <row r="364">
          <cell r="C364" t="str">
            <v>R653</v>
          </cell>
          <cell r="D364">
            <v>0</v>
          </cell>
        </row>
        <row r="365">
          <cell r="C365" t="str">
            <v>R69</v>
          </cell>
          <cell r="D365">
            <v>0</v>
          </cell>
        </row>
        <row r="366">
          <cell r="C366" t="str">
            <v>R380</v>
          </cell>
          <cell r="D366">
            <v>0</v>
          </cell>
        </row>
        <row r="367">
          <cell r="C367" t="str">
            <v>R342</v>
          </cell>
          <cell r="D367">
            <v>1</v>
          </cell>
        </row>
        <row r="368">
          <cell r="C368" t="str">
            <v>R170</v>
          </cell>
          <cell r="D368">
            <v>0</v>
          </cell>
        </row>
        <row r="369">
          <cell r="C369" t="str">
            <v>R304</v>
          </cell>
          <cell r="D369">
            <v>0</v>
          </cell>
        </row>
        <row r="370">
          <cell r="C370" t="str">
            <v>R107</v>
          </cell>
          <cell r="D370">
            <v>0</v>
          </cell>
        </row>
        <row r="371">
          <cell r="C371" t="str">
            <v>R240</v>
          </cell>
          <cell r="D371">
            <v>0</v>
          </cell>
        </row>
        <row r="372">
          <cell r="C372" t="str">
            <v>R369</v>
          </cell>
          <cell r="D372">
            <v>0</v>
          </cell>
        </row>
        <row r="373">
          <cell r="C373" t="str">
            <v>R363</v>
          </cell>
          <cell r="D373">
            <v>1</v>
          </cell>
        </row>
        <row r="374">
          <cell r="C374" t="str">
            <v>R402</v>
          </cell>
          <cell r="D374">
            <v>0</v>
          </cell>
        </row>
        <row r="375">
          <cell r="C375" t="str">
            <v>R381</v>
          </cell>
          <cell r="D375">
            <v>0</v>
          </cell>
        </row>
        <row r="376">
          <cell r="C376" t="str">
            <v>R651</v>
          </cell>
          <cell r="D376">
            <v>0</v>
          </cell>
        </row>
        <row r="377">
          <cell r="C377" t="str">
            <v>R284</v>
          </cell>
          <cell r="D377">
            <v>0</v>
          </cell>
        </row>
        <row r="378">
          <cell r="C378" t="str">
            <v>R440</v>
          </cell>
          <cell r="D378">
            <v>0</v>
          </cell>
        </row>
        <row r="379">
          <cell r="C379" t="str">
            <v>R144</v>
          </cell>
          <cell r="D379">
            <v>0</v>
          </cell>
        </row>
        <row r="380">
          <cell r="C380" t="str">
            <v>R268</v>
          </cell>
          <cell r="D380">
            <v>0</v>
          </cell>
        </row>
        <row r="381">
          <cell r="C381" t="str">
            <v>R278</v>
          </cell>
          <cell r="D381">
            <v>0</v>
          </cell>
        </row>
        <row r="382">
          <cell r="C382" t="str">
            <v>R93</v>
          </cell>
          <cell r="D382">
            <v>0</v>
          </cell>
        </row>
        <row r="383">
          <cell r="C383" t="str">
            <v>R214</v>
          </cell>
          <cell r="D383">
            <v>0</v>
          </cell>
        </row>
        <row r="384">
          <cell r="C384" t="str">
            <v>R145</v>
          </cell>
          <cell r="D384">
            <v>0</v>
          </cell>
        </row>
        <row r="385">
          <cell r="C385" t="str">
            <v>R643</v>
          </cell>
          <cell r="D385">
            <v>0</v>
          </cell>
        </row>
        <row r="386">
          <cell r="C386" t="str">
            <v>R70</v>
          </cell>
          <cell r="D386">
            <v>0</v>
          </cell>
        </row>
        <row r="387">
          <cell r="C387" t="str">
            <v>R76</v>
          </cell>
          <cell r="D387">
            <v>0</v>
          </cell>
        </row>
        <row r="388">
          <cell r="C388" t="str">
            <v>R183</v>
          </cell>
          <cell r="D388">
            <v>0</v>
          </cell>
        </row>
        <row r="389">
          <cell r="C389" t="str">
            <v>R200</v>
          </cell>
          <cell r="D389">
            <v>0</v>
          </cell>
        </row>
        <row r="390">
          <cell r="C390" t="str">
            <v>R305</v>
          </cell>
          <cell r="D390">
            <v>0</v>
          </cell>
        </row>
        <row r="391">
          <cell r="C391" t="str">
            <v>R241</v>
          </cell>
          <cell r="D391">
            <v>0</v>
          </cell>
        </row>
        <row r="392">
          <cell r="C392" t="str">
            <v>R251</v>
          </cell>
          <cell r="D392">
            <v>0</v>
          </cell>
        </row>
        <row r="393">
          <cell r="C393" t="str">
            <v>R441</v>
          </cell>
          <cell r="D393">
            <v>0</v>
          </cell>
        </row>
        <row r="394">
          <cell r="C394" t="str">
            <v>R306</v>
          </cell>
          <cell r="D394">
            <v>0</v>
          </cell>
        </row>
        <row r="395">
          <cell r="C395" t="str">
            <v>R382</v>
          </cell>
          <cell r="D395">
            <v>0</v>
          </cell>
        </row>
        <row r="396">
          <cell r="C396" t="str">
            <v>R77</v>
          </cell>
          <cell r="D396">
            <v>0</v>
          </cell>
        </row>
        <row r="397">
          <cell r="C397" t="str">
            <v>R343</v>
          </cell>
          <cell r="D397">
            <v>1</v>
          </cell>
        </row>
        <row r="398">
          <cell r="C398" t="str">
            <v>R676</v>
          </cell>
          <cell r="D398">
            <v>0</v>
          </cell>
        </row>
        <row r="399">
          <cell r="C399" t="str">
            <v>R126</v>
          </cell>
          <cell r="D399">
            <v>0</v>
          </cell>
        </row>
        <row r="400">
          <cell r="C400" t="str">
            <v>R646</v>
          </cell>
          <cell r="D400">
            <v>0</v>
          </cell>
        </row>
        <row r="401">
          <cell r="C401" t="str">
            <v>R348</v>
          </cell>
          <cell r="D401">
            <v>1</v>
          </cell>
        </row>
        <row r="402">
          <cell r="C402" t="str">
            <v>R279</v>
          </cell>
          <cell r="D402">
            <v>0</v>
          </cell>
        </row>
        <row r="403">
          <cell r="C403" t="str">
            <v>R647</v>
          </cell>
          <cell r="D403">
            <v>0</v>
          </cell>
        </row>
        <row r="404">
          <cell r="C404" t="str">
            <v>R364</v>
          </cell>
          <cell r="D404">
            <v>1</v>
          </cell>
        </row>
        <row r="405">
          <cell r="C405" t="str">
            <v>R133</v>
          </cell>
          <cell r="D405">
            <v>0</v>
          </cell>
        </row>
        <row r="406">
          <cell r="C406" t="str">
            <v>R671</v>
          </cell>
          <cell r="D406">
            <v>0</v>
          </cell>
        </row>
        <row r="407">
          <cell r="C407" t="str">
            <v>R291</v>
          </cell>
          <cell r="D407">
            <v>0</v>
          </cell>
        </row>
        <row r="408">
          <cell r="C408" t="str">
            <v>R134</v>
          </cell>
          <cell r="D408">
            <v>0</v>
          </cell>
        </row>
        <row r="409">
          <cell r="C409" t="str">
            <v>R21</v>
          </cell>
          <cell r="D409">
            <v>0</v>
          </cell>
        </row>
        <row r="410">
          <cell r="C410" t="str">
            <v>R184</v>
          </cell>
          <cell r="D410">
            <v>0</v>
          </cell>
        </row>
        <row r="411">
          <cell r="C411" t="str">
            <v>R135</v>
          </cell>
          <cell r="D411">
            <v>0</v>
          </cell>
        </row>
        <row r="412">
          <cell r="C412" t="str">
            <v>R617</v>
          </cell>
          <cell r="D412">
            <v>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120 ASC bill diff regional"/>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Form"/>
      <sheetName val="CTB Supplementary Form"/>
      <sheetName val="Data"/>
      <sheetName val="Sheet2"/>
      <sheetName val="Output"/>
    </sheetNames>
    <sheetDataSet>
      <sheetData sheetId="0"/>
      <sheetData sheetId="1"/>
      <sheetData sheetId="2"/>
      <sheetData sheetId="3">
        <row r="1">
          <cell r="A1" t="str">
            <v>England</v>
          </cell>
        </row>
        <row r="2">
          <cell r="A2" t="str">
            <v>Inner London Boroughs</v>
          </cell>
        </row>
        <row r="3">
          <cell r="A3" t="str">
            <v>Outer London Boroughs</v>
          </cell>
        </row>
        <row r="4">
          <cell r="A4" t="str">
            <v>Metropolitan Districts</v>
          </cell>
        </row>
        <row r="5">
          <cell r="A5" t="str">
            <v>Unitary Authorities</v>
          </cell>
        </row>
        <row r="6">
          <cell r="A6" t="str">
            <v>Shire Districts</v>
          </cell>
        </row>
        <row r="7">
          <cell r="A7" t="str">
            <v>Adur</v>
          </cell>
        </row>
        <row r="8">
          <cell r="A8" t="str">
            <v>Allerdale</v>
          </cell>
        </row>
        <row r="9">
          <cell r="A9" t="str">
            <v>Amber Valley</v>
          </cell>
        </row>
        <row r="10">
          <cell r="A10" t="str">
            <v>Arun</v>
          </cell>
        </row>
        <row r="11">
          <cell r="A11" t="str">
            <v>Ashfield</v>
          </cell>
        </row>
        <row r="12">
          <cell r="A12" t="str">
            <v>Ashford</v>
          </cell>
        </row>
        <row r="13">
          <cell r="A13" t="str">
            <v>Aylesbury Vale</v>
          </cell>
        </row>
        <row r="14">
          <cell r="A14" t="str">
            <v>Babergh</v>
          </cell>
        </row>
        <row r="15">
          <cell r="A15" t="str">
            <v>Barking &amp; Dagenham</v>
          </cell>
        </row>
        <row r="16">
          <cell r="A16" t="str">
            <v>Barnet</v>
          </cell>
        </row>
        <row r="17">
          <cell r="A17" t="str">
            <v>Barnsley</v>
          </cell>
        </row>
        <row r="18">
          <cell r="A18" t="str">
            <v>Barrow-in-Furness</v>
          </cell>
        </row>
        <row r="19">
          <cell r="A19" t="str">
            <v>Basildon</v>
          </cell>
        </row>
        <row r="20">
          <cell r="A20" t="str">
            <v>Basingstoke &amp; Deane</v>
          </cell>
        </row>
        <row r="21">
          <cell r="A21" t="str">
            <v>Bassetlaw</v>
          </cell>
        </row>
        <row r="22">
          <cell r="A22" t="str">
            <v>Bath &amp; North East Somerset</v>
          </cell>
        </row>
        <row r="23">
          <cell r="A23" t="str">
            <v>Bedford UA</v>
          </cell>
        </row>
        <row r="24">
          <cell r="A24" t="str">
            <v>Bexley</v>
          </cell>
        </row>
        <row r="25">
          <cell r="A25" t="str">
            <v>Birmingham</v>
          </cell>
        </row>
        <row r="26">
          <cell r="A26" t="str">
            <v>Blaby</v>
          </cell>
        </row>
        <row r="27">
          <cell r="A27" t="str">
            <v>Blackburn with Darwen UA</v>
          </cell>
        </row>
        <row r="28">
          <cell r="A28" t="str">
            <v>Blackpool UA</v>
          </cell>
        </row>
        <row r="29">
          <cell r="A29" t="str">
            <v>Bolsover</v>
          </cell>
        </row>
        <row r="30">
          <cell r="A30" t="str">
            <v>Bolton</v>
          </cell>
        </row>
        <row r="31">
          <cell r="A31" t="str">
            <v>Boston</v>
          </cell>
        </row>
        <row r="32">
          <cell r="A32" t="str">
            <v>Bournemouth UA</v>
          </cell>
        </row>
        <row r="33">
          <cell r="A33" t="str">
            <v>Bracknell Forest UA</v>
          </cell>
        </row>
        <row r="34">
          <cell r="A34" t="str">
            <v>Bradford</v>
          </cell>
        </row>
        <row r="35">
          <cell r="A35" t="str">
            <v>Braintree</v>
          </cell>
        </row>
        <row r="36">
          <cell r="A36" t="str">
            <v>Breckland</v>
          </cell>
        </row>
        <row r="37">
          <cell r="A37" t="str">
            <v>Brent</v>
          </cell>
        </row>
        <row r="38">
          <cell r="A38" t="str">
            <v>Brentwood</v>
          </cell>
        </row>
        <row r="39">
          <cell r="A39" t="str">
            <v>Brighton and Hove</v>
          </cell>
        </row>
        <row r="40">
          <cell r="A40" t="str">
            <v>Bristol</v>
          </cell>
        </row>
        <row r="41">
          <cell r="A41" t="str">
            <v>Broadland</v>
          </cell>
        </row>
        <row r="42">
          <cell r="A42" t="str">
            <v>Bromley</v>
          </cell>
        </row>
        <row r="43">
          <cell r="A43" t="str">
            <v>Bromsgrove</v>
          </cell>
        </row>
        <row r="44">
          <cell r="A44" t="str">
            <v>Broxbourne</v>
          </cell>
        </row>
        <row r="45">
          <cell r="A45" t="str">
            <v>Broxtowe</v>
          </cell>
        </row>
        <row r="46">
          <cell r="A46" t="str">
            <v>Burnley</v>
          </cell>
        </row>
        <row r="47">
          <cell r="A47" t="str">
            <v>Bury</v>
          </cell>
        </row>
        <row r="48">
          <cell r="A48" t="str">
            <v>Calderdale</v>
          </cell>
        </row>
        <row r="49">
          <cell r="A49" t="str">
            <v>Cambridge</v>
          </cell>
        </row>
        <row r="50">
          <cell r="A50" t="str">
            <v>Camden</v>
          </cell>
        </row>
        <row r="51">
          <cell r="A51" t="str">
            <v>Cannock Chase</v>
          </cell>
        </row>
        <row r="52">
          <cell r="A52" t="str">
            <v>Canterbury</v>
          </cell>
        </row>
        <row r="53">
          <cell r="A53" t="str">
            <v>Carlisle</v>
          </cell>
        </row>
        <row r="54">
          <cell r="A54" t="str">
            <v>Castle Point</v>
          </cell>
        </row>
        <row r="55">
          <cell r="A55" t="str">
            <v>Central Bedfordshire UA</v>
          </cell>
        </row>
        <row r="56">
          <cell r="A56" t="str">
            <v>Charnwood</v>
          </cell>
        </row>
        <row r="57">
          <cell r="A57" t="str">
            <v>Chelmsford</v>
          </cell>
        </row>
        <row r="58">
          <cell r="A58" t="str">
            <v>Cheltenham</v>
          </cell>
        </row>
        <row r="59">
          <cell r="A59" t="str">
            <v>Cherwell</v>
          </cell>
        </row>
        <row r="60">
          <cell r="A60" t="str">
            <v>Cheshire East UA</v>
          </cell>
        </row>
        <row r="61">
          <cell r="A61" t="str">
            <v>Cheshire West and Chester UA</v>
          </cell>
        </row>
        <row r="62">
          <cell r="A62" t="str">
            <v>Chesterfield</v>
          </cell>
        </row>
        <row r="63">
          <cell r="A63" t="str">
            <v>Chichester</v>
          </cell>
        </row>
        <row r="64">
          <cell r="A64" t="str">
            <v>Chiltern</v>
          </cell>
        </row>
        <row r="65">
          <cell r="A65" t="str">
            <v>Chorley</v>
          </cell>
        </row>
        <row r="66">
          <cell r="A66" t="str">
            <v>Christchurch</v>
          </cell>
        </row>
        <row r="67">
          <cell r="A67" t="str">
            <v>City of London</v>
          </cell>
        </row>
        <row r="68">
          <cell r="A68" t="str">
            <v>Colchester</v>
          </cell>
        </row>
        <row r="69">
          <cell r="A69" t="str">
            <v>Copeland</v>
          </cell>
        </row>
        <row r="70">
          <cell r="A70" t="str">
            <v>Corby</v>
          </cell>
        </row>
        <row r="71">
          <cell r="A71" t="str">
            <v>Cornwall UA</v>
          </cell>
        </row>
        <row r="72">
          <cell r="A72" t="str">
            <v>Cotswold</v>
          </cell>
        </row>
        <row r="73">
          <cell r="A73" t="str">
            <v>Coventry</v>
          </cell>
        </row>
        <row r="74">
          <cell r="A74" t="str">
            <v>Craven</v>
          </cell>
        </row>
        <row r="75">
          <cell r="A75" t="str">
            <v>Crawley</v>
          </cell>
        </row>
        <row r="76">
          <cell r="A76" t="str">
            <v>Croydon</v>
          </cell>
        </row>
        <row r="77">
          <cell r="A77" t="str">
            <v>Dacorum</v>
          </cell>
        </row>
        <row r="78">
          <cell r="A78" t="str">
            <v>Darlington UA</v>
          </cell>
        </row>
        <row r="79">
          <cell r="A79" t="str">
            <v>Dartford</v>
          </cell>
        </row>
        <row r="80">
          <cell r="A80" t="str">
            <v>Daventry</v>
          </cell>
        </row>
        <row r="81">
          <cell r="A81" t="str">
            <v>Derby UA</v>
          </cell>
        </row>
        <row r="82">
          <cell r="A82" t="str">
            <v>Derbyshire Dales</v>
          </cell>
        </row>
        <row r="83">
          <cell r="A83" t="str">
            <v>Doncaster</v>
          </cell>
        </row>
        <row r="84">
          <cell r="A84" t="str">
            <v>Dover</v>
          </cell>
        </row>
        <row r="85">
          <cell r="A85" t="str">
            <v>Dudley</v>
          </cell>
        </row>
        <row r="86">
          <cell r="A86" t="str">
            <v>Durham UA</v>
          </cell>
        </row>
        <row r="87">
          <cell r="A87" t="str">
            <v>Ealing</v>
          </cell>
        </row>
        <row r="88">
          <cell r="A88" t="str">
            <v>East Cambridgeshire</v>
          </cell>
        </row>
        <row r="89">
          <cell r="A89" t="str">
            <v>East Devon</v>
          </cell>
        </row>
        <row r="90">
          <cell r="A90" t="str">
            <v>East Dorset</v>
          </cell>
        </row>
        <row r="91">
          <cell r="A91" t="str">
            <v>East Hampshire</v>
          </cell>
        </row>
        <row r="92">
          <cell r="A92" t="str">
            <v>East Hertfordshire</v>
          </cell>
        </row>
        <row r="93">
          <cell r="A93" t="str">
            <v>East Lindsey</v>
          </cell>
        </row>
        <row r="94">
          <cell r="A94" t="str">
            <v>East Northamptonshire</v>
          </cell>
        </row>
        <row r="95">
          <cell r="A95" t="str">
            <v>East Riding of Yorkshire UA</v>
          </cell>
        </row>
        <row r="96">
          <cell r="A96" t="str">
            <v>East Staffordshire</v>
          </cell>
        </row>
        <row r="97">
          <cell r="A97" t="str">
            <v>Eastbourne</v>
          </cell>
        </row>
        <row r="98">
          <cell r="A98" t="str">
            <v>Eastleigh</v>
          </cell>
        </row>
        <row r="99">
          <cell r="A99" t="str">
            <v>Eden</v>
          </cell>
        </row>
        <row r="100">
          <cell r="A100" t="str">
            <v>Elmbridge</v>
          </cell>
        </row>
        <row r="101">
          <cell r="A101" t="str">
            <v>Enfield</v>
          </cell>
        </row>
        <row r="102">
          <cell r="A102" t="str">
            <v>Epping Forest</v>
          </cell>
        </row>
        <row r="103">
          <cell r="A103" t="str">
            <v>Epsom and Ewell</v>
          </cell>
        </row>
        <row r="104">
          <cell r="A104" t="str">
            <v>Erewash</v>
          </cell>
        </row>
        <row r="105">
          <cell r="A105" t="str">
            <v>Exeter</v>
          </cell>
        </row>
        <row r="106">
          <cell r="A106" t="str">
            <v>Fareham</v>
          </cell>
        </row>
        <row r="107">
          <cell r="A107" t="str">
            <v>Fenland</v>
          </cell>
        </row>
        <row r="108">
          <cell r="A108" t="str">
            <v>Forest Heath</v>
          </cell>
        </row>
        <row r="109">
          <cell r="A109" t="str">
            <v>Forest of Dean</v>
          </cell>
        </row>
        <row r="110">
          <cell r="A110" t="str">
            <v>Fylde</v>
          </cell>
        </row>
        <row r="111">
          <cell r="A111" t="str">
            <v>Gateshead</v>
          </cell>
        </row>
        <row r="112">
          <cell r="A112" t="str">
            <v>Gedling</v>
          </cell>
        </row>
        <row r="113">
          <cell r="A113" t="str">
            <v>Gloucester</v>
          </cell>
        </row>
        <row r="114">
          <cell r="A114" t="str">
            <v>Gosport</v>
          </cell>
        </row>
        <row r="115">
          <cell r="A115" t="str">
            <v>Gravesham</v>
          </cell>
        </row>
        <row r="116">
          <cell r="A116" t="str">
            <v>Great Yarmouth</v>
          </cell>
        </row>
        <row r="117">
          <cell r="A117" t="str">
            <v>Greenwich</v>
          </cell>
        </row>
        <row r="118">
          <cell r="A118" t="str">
            <v>Guildford</v>
          </cell>
        </row>
        <row r="119">
          <cell r="A119" t="str">
            <v>Hackney</v>
          </cell>
        </row>
        <row r="120">
          <cell r="A120" t="str">
            <v>Halton UA</v>
          </cell>
        </row>
        <row r="121">
          <cell r="A121" t="str">
            <v>Hambleton</v>
          </cell>
        </row>
        <row r="122">
          <cell r="A122" t="str">
            <v>Hammersmith &amp; Fulham</v>
          </cell>
        </row>
        <row r="123">
          <cell r="A123" t="str">
            <v>Harborough</v>
          </cell>
        </row>
        <row r="124">
          <cell r="A124" t="str">
            <v>Haringey</v>
          </cell>
        </row>
        <row r="125">
          <cell r="A125" t="str">
            <v>Harlow</v>
          </cell>
        </row>
        <row r="126">
          <cell r="A126" t="str">
            <v>Harrogate</v>
          </cell>
        </row>
        <row r="127">
          <cell r="A127" t="str">
            <v>Harrow</v>
          </cell>
        </row>
        <row r="128">
          <cell r="A128" t="str">
            <v>Hart</v>
          </cell>
        </row>
        <row r="129">
          <cell r="A129" t="str">
            <v>Hartlepool UA</v>
          </cell>
        </row>
        <row r="130">
          <cell r="A130" t="str">
            <v>Hastings</v>
          </cell>
        </row>
        <row r="131">
          <cell r="A131" t="str">
            <v>Havant</v>
          </cell>
        </row>
        <row r="132">
          <cell r="A132" t="str">
            <v>Havering</v>
          </cell>
        </row>
        <row r="133">
          <cell r="A133" t="str">
            <v>Herefordshire UA</v>
          </cell>
        </row>
        <row r="134">
          <cell r="A134" t="str">
            <v>Hertsmere</v>
          </cell>
        </row>
        <row r="135">
          <cell r="A135" t="str">
            <v>High Peak</v>
          </cell>
        </row>
        <row r="136">
          <cell r="A136" t="str">
            <v>Hillingdon</v>
          </cell>
        </row>
        <row r="137">
          <cell r="A137" t="str">
            <v>Hinckley &amp; Bosworth</v>
          </cell>
        </row>
        <row r="138">
          <cell r="A138" t="str">
            <v>Horsham</v>
          </cell>
        </row>
        <row r="139">
          <cell r="A139" t="str">
            <v>Hounslow</v>
          </cell>
        </row>
        <row r="140">
          <cell r="A140" t="str">
            <v>Huntingdonshire</v>
          </cell>
        </row>
        <row r="141">
          <cell r="A141" t="str">
            <v>Hyndburn</v>
          </cell>
        </row>
        <row r="142">
          <cell r="A142" t="str">
            <v>Ipswich</v>
          </cell>
        </row>
        <row r="143">
          <cell r="A143" t="str">
            <v>Isle of Wight UA</v>
          </cell>
        </row>
        <row r="144">
          <cell r="A144" t="str">
            <v>Isles of Scilly</v>
          </cell>
        </row>
        <row r="145">
          <cell r="A145" t="str">
            <v>Islington</v>
          </cell>
        </row>
        <row r="146">
          <cell r="A146" t="str">
            <v>Kensington &amp; Chelsea</v>
          </cell>
        </row>
        <row r="147">
          <cell r="A147" t="str">
            <v>Kettering</v>
          </cell>
        </row>
        <row r="148">
          <cell r="A148" t="str">
            <v>Kings Lynn &amp; West Norfolk</v>
          </cell>
        </row>
        <row r="149">
          <cell r="A149" t="str">
            <v>Kingston upon Hull UA</v>
          </cell>
        </row>
        <row r="150">
          <cell r="A150" t="str">
            <v>Kingston upon Thames</v>
          </cell>
        </row>
        <row r="151">
          <cell r="A151" t="str">
            <v>Kirklees</v>
          </cell>
        </row>
        <row r="152">
          <cell r="A152" t="str">
            <v>Knowsley</v>
          </cell>
        </row>
        <row r="153">
          <cell r="A153" t="str">
            <v>Lambeth</v>
          </cell>
        </row>
        <row r="154">
          <cell r="A154" t="str">
            <v>Lancaster</v>
          </cell>
        </row>
        <row r="155">
          <cell r="A155" t="str">
            <v>Leeds</v>
          </cell>
        </row>
        <row r="156">
          <cell r="A156" t="str">
            <v>Leicester UA</v>
          </cell>
        </row>
        <row r="157">
          <cell r="A157" t="str">
            <v>Lewes</v>
          </cell>
        </row>
        <row r="158">
          <cell r="A158" t="str">
            <v>Lewisham</v>
          </cell>
        </row>
        <row r="159">
          <cell r="A159" t="str">
            <v>Lichfield</v>
          </cell>
        </row>
        <row r="160">
          <cell r="A160" t="str">
            <v>Lincoln</v>
          </cell>
        </row>
        <row r="161">
          <cell r="A161" t="str">
            <v>Liverpool</v>
          </cell>
        </row>
        <row r="162">
          <cell r="A162" t="str">
            <v>Luton UA</v>
          </cell>
        </row>
        <row r="163">
          <cell r="A163" t="str">
            <v>Maidstone</v>
          </cell>
        </row>
        <row r="164">
          <cell r="A164" t="str">
            <v>Maldon</v>
          </cell>
        </row>
        <row r="165">
          <cell r="A165" t="str">
            <v>Malvern Hills</v>
          </cell>
        </row>
        <row r="166">
          <cell r="A166" t="str">
            <v>Manchester</v>
          </cell>
        </row>
        <row r="167">
          <cell r="A167" t="str">
            <v>Mansfield</v>
          </cell>
        </row>
        <row r="168">
          <cell r="A168" t="str">
            <v>Medway UA</v>
          </cell>
        </row>
        <row r="169">
          <cell r="A169" t="str">
            <v>Melton</v>
          </cell>
        </row>
        <row r="170">
          <cell r="A170" t="str">
            <v>Mendip</v>
          </cell>
        </row>
        <row r="171">
          <cell r="A171" t="str">
            <v>Merton</v>
          </cell>
        </row>
        <row r="172">
          <cell r="A172" t="str">
            <v>Mid Devon</v>
          </cell>
        </row>
        <row r="173">
          <cell r="A173" t="str">
            <v>Mid Suffolk</v>
          </cell>
        </row>
        <row r="174">
          <cell r="A174" t="str">
            <v>Mid Sussex</v>
          </cell>
        </row>
        <row r="175">
          <cell r="A175" t="str">
            <v>Middlesbrough UA</v>
          </cell>
        </row>
        <row r="176">
          <cell r="A176" t="str">
            <v>Milton Keynes UA</v>
          </cell>
        </row>
        <row r="177">
          <cell r="A177" t="str">
            <v>Mole Valley</v>
          </cell>
        </row>
        <row r="178">
          <cell r="A178" t="str">
            <v>New Forest</v>
          </cell>
        </row>
        <row r="179">
          <cell r="A179" t="str">
            <v>Newark &amp; Sherwood</v>
          </cell>
        </row>
        <row r="180">
          <cell r="A180" t="str">
            <v>Newcastle upon Tyne</v>
          </cell>
        </row>
        <row r="181">
          <cell r="A181" t="str">
            <v>Newcastle-under-Lyme</v>
          </cell>
        </row>
        <row r="182">
          <cell r="A182" t="str">
            <v>Newham</v>
          </cell>
        </row>
        <row r="183">
          <cell r="A183" t="str">
            <v>North Devon</v>
          </cell>
        </row>
        <row r="184">
          <cell r="A184" t="str">
            <v>North Dorset</v>
          </cell>
        </row>
        <row r="185">
          <cell r="A185" t="str">
            <v>North East Derbyshire</v>
          </cell>
        </row>
        <row r="186">
          <cell r="A186" t="str">
            <v>North East Lincolnshire UA</v>
          </cell>
        </row>
        <row r="187">
          <cell r="A187" t="str">
            <v>North Hertfordshire</v>
          </cell>
        </row>
        <row r="188">
          <cell r="A188" t="str">
            <v>North Kesteven</v>
          </cell>
        </row>
        <row r="189">
          <cell r="A189" t="str">
            <v>North Lincolnshire UA</v>
          </cell>
        </row>
        <row r="190">
          <cell r="A190" t="str">
            <v>North Norfolk</v>
          </cell>
        </row>
        <row r="191">
          <cell r="A191" t="str">
            <v>North Somerset UA</v>
          </cell>
        </row>
        <row r="192">
          <cell r="A192" t="str">
            <v>North Tyneside</v>
          </cell>
        </row>
        <row r="193">
          <cell r="A193" t="str">
            <v>North Warwickshire</v>
          </cell>
        </row>
        <row r="194">
          <cell r="A194" t="str">
            <v>North West Leicestershire</v>
          </cell>
        </row>
        <row r="195">
          <cell r="A195" t="str">
            <v>Northampton</v>
          </cell>
        </row>
        <row r="196">
          <cell r="A196" t="str">
            <v>Northumberland UA</v>
          </cell>
        </row>
        <row r="197">
          <cell r="A197" t="str">
            <v>Norwich</v>
          </cell>
        </row>
        <row r="198">
          <cell r="A198" t="str">
            <v>Nottingham UA</v>
          </cell>
        </row>
        <row r="199">
          <cell r="A199" t="str">
            <v>Nuneaton &amp; Bedworth</v>
          </cell>
        </row>
        <row r="200">
          <cell r="A200" t="str">
            <v>Oadby &amp; Wigston</v>
          </cell>
        </row>
        <row r="201">
          <cell r="A201" t="str">
            <v>Oldham</v>
          </cell>
        </row>
        <row r="202">
          <cell r="A202" t="str">
            <v>Oxford</v>
          </cell>
        </row>
        <row r="203">
          <cell r="A203" t="str">
            <v>Pendle</v>
          </cell>
        </row>
        <row r="204">
          <cell r="A204" t="str">
            <v>Peterborough UA</v>
          </cell>
        </row>
        <row r="205">
          <cell r="A205" t="str">
            <v>Plymouth UA</v>
          </cell>
        </row>
        <row r="206">
          <cell r="A206" t="str">
            <v>Poole UA</v>
          </cell>
        </row>
        <row r="207">
          <cell r="A207" t="str">
            <v>Portsmouth UA</v>
          </cell>
        </row>
        <row r="208">
          <cell r="A208" t="str">
            <v>Preston</v>
          </cell>
        </row>
        <row r="209">
          <cell r="A209" t="str">
            <v>Purbeck</v>
          </cell>
        </row>
        <row r="210">
          <cell r="A210" t="str">
            <v>Reading UA</v>
          </cell>
        </row>
        <row r="211">
          <cell r="A211" t="str">
            <v>Redbridge</v>
          </cell>
        </row>
        <row r="212">
          <cell r="A212" t="str">
            <v>Redcar &amp; Cleveland UA</v>
          </cell>
        </row>
        <row r="213">
          <cell r="A213" t="str">
            <v>Redditch</v>
          </cell>
        </row>
        <row r="214">
          <cell r="A214" t="str">
            <v>Reigate &amp; Banstead</v>
          </cell>
        </row>
        <row r="215">
          <cell r="A215" t="str">
            <v>Ribble Valley</v>
          </cell>
        </row>
        <row r="216">
          <cell r="A216" t="str">
            <v>Richmond upon Thames</v>
          </cell>
        </row>
        <row r="217">
          <cell r="A217" t="str">
            <v>Richmondshire</v>
          </cell>
        </row>
        <row r="218">
          <cell r="A218" t="str">
            <v>Rochdale</v>
          </cell>
        </row>
        <row r="219">
          <cell r="A219" t="str">
            <v>Rochford</v>
          </cell>
        </row>
        <row r="220">
          <cell r="A220" t="str">
            <v>Rossendale</v>
          </cell>
        </row>
        <row r="221">
          <cell r="A221" t="str">
            <v>Rother</v>
          </cell>
        </row>
        <row r="222">
          <cell r="A222" t="str">
            <v>Rotherham</v>
          </cell>
        </row>
        <row r="223">
          <cell r="A223" t="str">
            <v>Rugby</v>
          </cell>
        </row>
        <row r="224">
          <cell r="A224" t="str">
            <v>Runnymede</v>
          </cell>
        </row>
        <row r="225">
          <cell r="A225" t="str">
            <v>Rushcliffe</v>
          </cell>
        </row>
        <row r="226">
          <cell r="A226" t="str">
            <v>Rushmoor</v>
          </cell>
        </row>
        <row r="227">
          <cell r="A227" t="str">
            <v>Rutland UA</v>
          </cell>
        </row>
        <row r="228">
          <cell r="A228" t="str">
            <v>Ryedale</v>
          </cell>
        </row>
        <row r="229">
          <cell r="A229" t="str">
            <v>Salford</v>
          </cell>
        </row>
        <row r="230">
          <cell r="A230" t="str">
            <v>Sandwell</v>
          </cell>
        </row>
        <row r="231">
          <cell r="A231" t="str">
            <v>Scarborough</v>
          </cell>
        </row>
        <row r="232">
          <cell r="A232" t="str">
            <v>Sedgemoor</v>
          </cell>
        </row>
        <row r="233">
          <cell r="A233" t="str">
            <v>Sefton</v>
          </cell>
        </row>
        <row r="234">
          <cell r="A234" t="str">
            <v>Selby</v>
          </cell>
        </row>
        <row r="235">
          <cell r="A235" t="str">
            <v>Sevenoaks</v>
          </cell>
        </row>
        <row r="236">
          <cell r="A236" t="str">
            <v>Sheffield</v>
          </cell>
        </row>
        <row r="237">
          <cell r="A237" t="str">
            <v>Shepway</v>
          </cell>
        </row>
        <row r="238">
          <cell r="A238" t="str">
            <v>Shropshire UA</v>
          </cell>
        </row>
        <row r="239">
          <cell r="A239" t="str">
            <v>Slough UA</v>
          </cell>
        </row>
        <row r="240">
          <cell r="A240" t="str">
            <v>Solihull</v>
          </cell>
        </row>
        <row r="241">
          <cell r="A241" t="str">
            <v>South Bucks</v>
          </cell>
        </row>
        <row r="242">
          <cell r="A242" t="str">
            <v>South Cambridgeshire</v>
          </cell>
        </row>
        <row r="243">
          <cell r="A243" t="str">
            <v>South Derbyshire</v>
          </cell>
        </row>
        <row r="244">
          <cell r="A244" t="str">
            <v>South Gloucestershire UA</v>
          </cell>
        </row>
        <row r="245">
          <cell r="A245" t="str">
            <v>South Hams</v>
          </cell>
        </row>
        <row r="246">
          <cell r="A246" t="str">
            <v>South Holland</v>
          </cell>
        </row>
        <row r="247">
          <cell r="A247" t="str">
            <v>South Kesteven</v>
          </cell>
        </row>
        <row r="248">
          <cell r="A248" t="str">
            <v>South Lakeland</v>
          </cell>
        </row>
        <row r="249">
          <cell r="A249" t="str">
            <v>South Norfolk</v>
          </cell>
        </row>
        <row r="250">
          <cell r="A250" t="str">
            <v>South Northamptonshire</v>
          </cell>
        </row>
        <row r="251">
          <cell r="A251" t="str">
            <v>South Oxfordshire</v>
          </cell>
        </row>
        <row r="252">
          <cell r="A252" t="str">
            <v>South Ribble</v>
          </cell>
        </row>
        <row r="253">
          <cell r="A253" t="str">
            <v>South Somerset</v>
          </cell>
        </row>
        <row r="254">
          <cell r="A254" t="str">
            <v>South Staffordshire</v>
          </cell>
        </row>
        <row r="255">
          <cell r="A255" t="str">
            <v>South Tyneside</v>
          </cell>
        </row>
        <row r="256">
          <cell r="A256" t="str">
            <v>Southampton UA</v>
          </cell>
        </row>
        <row r="257">
          <cell r="A257" t="str">
            <v>Southend-on-Sea UA</v>
          </cell>
        </row>
        <row r="258">
          <cell r="A258" t="str">
            <v>Southwark</v>
          </cell>
        </row>
        <row r="259">
          <cell r="A259" t="str">
            <v>Spelthorne</v>
          </cell>
        </row>
        <row r="260">
          <cell r="A260" t="str">
            <v>St Albans</v>
          </cell>
        </row>
        <row r="261">
          <cell r="A261" t="str">
            <v>St Edmundsbury</v>
          </cell>
        </row>
        <row r="262">
          <cell r="A262" t="str">
            <v>St Helens</v>
          </cell>
        </row>
        <row r="263">
          <cell r="A263" t="str">
            <v>Stafford</v>
          </cell>
        </row>
        <row r="264">
          <cell r="A264" t="str">
            <v>Staffordshire Moorlands</v>
          </cell>
        </row>
        <row r="265">
          <cell r="A265" t="str">
            <v>Stevenage</v>
          </cell>
        </row>
        <row r="266">
          <cell r="A266" t="str">
            <v>Stockport</v>
          </cell>
        </row>
        <row r="267">
          <cell r="A267" t="str">
            <v>Stockton-on-Tees UA</v>
          </cell>
        </row>
        <row r="268">
          <cell r="A268" t="str">
            <v>Stoke-on-Trent UA</v>
          </cell>
        </row>
        <row r="269">
          <cell r="A269" t="str">
            <v>Stratford-on-Avon</v>
          </cell>
        </row>
        <row r="270">
          <cell r="A270" t="str">
            <v>Stroud</v>
          </cell>
        </row>
        <row r="271">
          <cell r="A271" t="str">
            <v>Suffolk Coastal</v>
          </cell>
        </row>
        <row r="272">
          <cell r="A272" t="str">
            <v>Sunderland</v>
          </cell>
        </row>
        <row r="273">
          <cell r="A273" t="str">
            <v>Surrey Heath</v>
          </cell>
        </row>
        <row r="274">
          <cell r="A274" t="str">
            <v>Sutton</v>
          </cell>
        </row>
        <row r="275">
          <cell r="A275" t="str">
            <v>Swale</v>
          </cell>
        </row>
        <row r="276">
          <cell r="A276" t="str">
            <v>Swindon UA</v>
          </cell>
        </row>
        <row r="277">
          <cell r="A277" t="str">
            <v>Tameside</v>
          </cell>
        </row>
        <row r="278">
          <cell r="A278" t="str">
            <v>Tamworth</v>
          </cell>
        </row>
        <row r="279">
          <cell r="A279" t="str">
            <v>Tandridge</v>
          </cell>
        </row>
        <row r="280">
          <cell r="A280" t="str">
            <v>Taunton Deane</v>
          </cell>
        </row>
        <row r="281">
          <cell r="A281" t="str">
            <v>Teignbridge</v>
          </cell>
        </row>
        <row r="282">
          <cell r="A282" t="str">
            <v>Telford &amp; Wrekin UA</v>
          </cell>
        </row>
        <row r="283">
          <cell r="A283" t="str">
            <v>Tendring</v>
          </cell>
        </row>
        <row r="284">
          <cell r="A284" t="str">
            <v>Test Valley</v>
          </cell>
        </row>
        <row r="285">
          <cell r="A285" t="str">
            <v>Tewkesbury</v>
          </cell>
        </row>
        <row r="286">
          <cell r="A286" t="str">
            <v>Thanet</v>
          </cell>
        </row>
        <row r="287">
          <cell r="A287" t="str">
            <v>Three Rivers</v>
          </cell>
        </row>
        <row r="288">
          <cell r="A288" t="str">
            <v>Thurrock UA</v>
          </cell>
        </row>
        <row r="289">
          <cell r="A289" t="str">
            <v>Tonbridge &amp; Malling</v>
          </cell>
        </row>
        <row r="290">
          <cell r="A290" t="str">
            <v>Torbay UA</v>
          </cell>
        </row>
        <row r="291">
          <cell r="A291" t="str">
            <v>Torridge</v>
          </cell>
        </row>
        <row r="292">
          <cell r="A292" t="str">
            <v>Tower Hamlets</v>
          </cell>
        </row>
        <row r="293">
          <cell r="A293" t="str">
            <v>Trafford</v>
          </cell>
        </row>
        <row r="294">
          <cell r="A294" t="str">
            <v>Tunbridge Wells</v>
          </cell>
        </row>
        <row r="295">
          <cell r="A295" t="str">
            <v>Uttlesford</v>
          </cell>
        </row>
        <row r="296">
          <cell r="A296" t="str">
            <v>Vale of White Horse</v>
          </cell>
        </row>
        <row r="297">
          <cell r="A297" t="str">
            <v>Wakefield</v>
          </cell>
        </row>
        <row r="298">
          <cell r="A298" t="str">
            <v>Walsall</v>
          </cell>
        </row>
        <row r="299">
          <cell r="A299" t="str">
            <v>Waltham Forest</v>
          </cell>
        </row>
        <row r="300">
          <cell r="A300" t="str">
            <v>Wandsworth</v>
          </cell>
        </row>
        <row r="301">
          <cell r="A301" t="str">
            <v>Warrington UA</v>
          </cell>
        </row>
        <row r="302">
          <cell r="A302" t="str">
            <v>Warwick</v>
          </cell>
        </row>
        <row r="303">
          <cell r="A303" t="str">
            <v>Watford</v>
          </cell>
        </row>
        <row r="304">
          <cell r="A304" t="str">
            <v>Waveney</v>
          </cell>
        </row>
        <row r="305">
          <cell r="A305" t="str">
            <v>Waverley</v>
          </cell>
        </row>
        <row r="306">
          <cell r="A306" t="str">
            <v>Wealden</v>
          </cell>
        </row>
        <row r="307">
          <cell r="A307" t="str">
            <v>Wellingborough</v>
          </cell>
        </row>
        <row r="308">
          <cell r="A308" t="str">
            <v>Welwyn Hatfield</v>
          </cell>
        </row>
        <row r="309">
          <cell r="A309" t="str">
            <v>West Berkshire UA</v>
          </cell>
        </row>
        <row r="310">
          <cell r="A310" t="str">
            <v>West Devon</v>
          </cell>
        </row>
        <row r="311">
          <cell r="A311" t="str">
            <v>West Dorset</v>
          </cell>
        </row>
        <row r="312">
          <cell r="A312" t="str">
            <v>West Lancashire</v>
          </cell>
        </row>
        <row r="313">
          <cell r="A313" t="str">
            <v>West Lindsey</v>
          </cell>
        </row>
        <row r="314">
          <cell r="A314" t="str">
            <v>West Oxfordshire</v>
          </cell>
        </row>
        <row r="315">
          <cell r="A315" t="str">
            <v>West Somerset</v>
          </cell>
        </row>
        <row r="316">
          <cell r="A316" t="str">
            <v>Westminster</v>
          </cell>
        </row>
        <row r="317">
          <cell r="A317" t="str">
            <v>Weymouth &amp; Portland</v>
          </cell>
        </row>
        <row r="318">
          <cell r="A318" t="str">
            <v>Wigan</v>
          </cell>
        </row>
        <row r="319">
          <cell r="A319" t="str">
            <v>Wiltshire UA</v>
          </cell>
        </row>
        <row r="320">
          <cell r="A320" t="str">
            <v>Winchester</v>
          </cell>
        </row>
        <row r="321">
          <cell r="A321" t="str">
            <v>Windsor &amp; Maidenhead UA</v>
          </cell>
        </row>
        <row r="322">
          <cell r="A322" t="str">
            <v>Wirral</v>
          </cell>
        </row>
        <row r="323">
          <cell r="A323" t="str">
            <v>Woking</v>
          </cell>
        </row>
        <row r="324">
          <cell r="A324" t="str">
            <v>Wokingham UA</v>
          </cell>
        </row>
        <row r="325">
          <cell r="A325" t="str">
            <v>Wolverhampton</v>
          </cell>
        </row>
        <row r="326">
          <cell r="A326" t="str">
            <v>Worcester</v>
          </cell>
        </row>
        <row r="327">
          <cell r="A327" t="str">
            <v>Worthing</v>
          </cell>
        </row>
        <row r="328">
          <cell r="A328" t="str">
            <v>Wychavon</v>
          </cell>
        </row>
        <row r="329">
          <cell r="A329" t="str">
            <v>Wycombe</v>
          </cell>
        </row>
        <row r="330">
          <cell r="A330" t="str">
            <v>Wyre</v>
          </cell>
        </row>
        <row r="331">
          <cell r="A331" t="str">
            <v>Wyre Forest</v>
          </cell>
        </row>
        <row r="332">
          <cell r="A332" t="str">
            <v>York UA</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T395"/>
  <sheetViews>
    <sheetView topLeftCell="A4" workbookViewId="0">
      <selection activeCell="B4" sqref="B4:F4"/>
    </sheetView>
  </sheetViews>
  <sheetFormatPr defaultRowHeight="15" x14ac:dyDescent="0.2"/>
  <cols>
    <col min="1" max="1" width="9.140625" style="1"/>
    <col min="2" max="2" width="27.85546875" style="1" customWidth="1"/>
    <col min="3" max="6" width="11.42578125" style="1" bestFit="1" customWidth="1"/>
    <col min="7" max="7" width="9.140625" style="1"/>
    <col min="8" max="8" width="9.140625" style="1" hidden="1" customWidth="1"/>
    <col min="9" max="9" width="7.42578125" style="1" hidden="1" customWidth="1"/>
    <col min="10" max="10" width="9" style="1" hidden="1" customWidth="1"/>
    <col min="11" max="11" width="8.140625" style="1" hidden="1" customWidth="1"/>
    <col min="12" max="12" width="9.140625" style="1" hidden="1" customWidth="1"/>
    <col min="13" max="13" width="25" style="1" hidden="1" customWidth="1"/>
    <col min="14" max="14" width="9.140625" style="1" hidden="1" customWidth="1"/>
    <col min="15" max="15" width="0" style="1" hidden="1" customWidth="1"/>
    <col min="16" max="16" width="9.140625" style="1"/>
    <col min="17" max="17" width="8.7109375" style="1" customWidth="1"/>
    <col min="18" max="20" width="7.42578125" style="2" customWidth="1"/>
    <col min="21" max="16384" width="9.140625" style="1"/>
  </cols>
  <sheetData>
    <row r="1" spans="2:17" ht="18" x14ac:dyDescent="0.25">
      <c r="B1" s="67" t="s">
        <v>0</v>
      </c>
      <c r="C1" s="67"/>
      <c r="D1" s="67"/>
      <c r="E1" s="67"/>
      <c r="F1" s="67"/>
    </row>
    <row r="2" spans="2:17" x14ac:dyDescent="0.2">
      <c r="Q2" s="2"/>
    </row>
    <row r="3" spans="2:17" ht="15.75" thickBot="1" x14ac:dyDescent="0.25">
      <c r="B3" s="1" t="s">
        <v>1</v>
      </c>
    </row>
    <row r="4" spans="2:17" ht="15" customHeight="1" thickBot="1" x14ac:dyDescent="0.25">
      <c r="B4" s="68" t="s">
        <v>4</v>
      </c>
      <c r="C4" s="69"/>
      <c r="D4" s="69"/>
      <c r="E4" s="69"/>
      <c r="F4" s="70"/>
      <c r="H4" s="1" t="s">
        <v>3</v>
      </c>
      <c r="I4" s="3" t="str">
        <f>VLOOKUP($B$4,$M:$N,2, FALSE)</f>
        <v>TE</v>
      </c>
      <c r="M4" s="4" t="s">
        <v>4</v>
      </c>
      <c r="N4" s="4" t="s">
        <v>5</v>
      </c>
      <c r="O4" s="59" t="s">
        <v>1231</v>
      </c>
    </row>
    <row r="5" spans="2:17" x14ac:dyDescent="0.2">
      <c r="B5" s="1" t="str">
        <f>IF(VLOOKUP(I4,N4:O390,2,0)=1,"100% Business Rates Retention Pilots","")</f>
        <v/>
      </c>
      <c r="M5" s="4"/>
      <c r="N5" s="4"/>
    </row>
    <row r="6" spans="2:17" ht="18.75" x14ac:dyDescent="0.25">
      <c r="C6" s="5" t="s">
        <v>6</v>
      </c>
      <c r="D6" s="5" t="s">
        <v>1232</v>
      </c>
      <c r="E6" s="5" t="s">
        <v>7</v>
      </c>
      <c r="F6" s="5" t="s">
        <v>1233</v>
      </c>
      <c r="G6" s="5"/>
      <c r="H6" s="5" t="s">
        <v>6</v>
      </c>
      <c r="I6" s="5" t="s">
        <v>8</v>
      </c>
      <c r="J6" s="5" t="s">
        <v>7</v>
      </c>
      <c r="K6" s="5" t="s">
        <v>9</v>
      </c>
      <c r="M6" s="6" t="s">
        <v>10</v>
      </c>
      <c r="N6" s="6" t="s">
        <v>11</v>
      </c>
      <c r="O6" s="1">
        <f>VLOOKUP(N6,'[12]Core Spending Power - detail'!$C$30:$D$412,2,0)</f>
        <v>0</v>
      </c>
    </row>
    <row r="7" spans="2:17" x14ac:dyDescent="0.2">
      <c r="B7" s="1" t="s">
        <v>12</v>
      </c>
      <c r="C7" s="7">
        <f>VLOOKUP($I$4, 'KI 2016-17'!$A:$Y,H7, FALSE)</f>
        <v>18601.462198462294</v>
      </c>
      <c r="D7" s="7">
        <f>VLOOKUP($I$4, 'KI 2017-18'!$A:$Y,I7, FALSE)</f>
        <v>17904.979959608798</v>
      </c>
      <c r="E7" s="7">
        <f>VLOOKUP($I$4, 'KI 2018-19'!$A:$Y,J7, FALSE)</f>
        <v>15598.773358235854</v>
      </c>
      <c r="F7" s="7">
        <f>VLOOKUP($I$4, 'KI 2019-20'!$A:$Y,K7, FALSE)</f>
        <v>14584.285119456714</v>
      </c>
      <c r="H7" s="1">
        <f>COLUMN('KI 2016-17'!E4)</f>
        <v>5</v>
      </c>
      <c r="I7" s="1">
        <f>COLUMN('KI 2017-18'!E4)</f>
        <v>5</v>
      </c>
      <c r="J7" s="1">
        <f>COLUMN('KI 2018-19'!E4)</f>
        <v>5</v>
      </c>
      <c r="K7" s="1">
        <f>COLUMN('KI 2019-20'!E4)</f>
        <v>5</v>
      </c>
      <c r="M7" s="8" t="s">
        <v>13</v>
      </c>
      <c r="N7" s="8" t="s">
        <v>14</v>
      </c>
      <c r="O7" s="1">
        <f>VLOOKUP(N7,'[12]Core Spending Power - detail'!$C$30:$D$412,2,0)</f>
        <v>0</v>
      </c>
    </row>
    <row r="8" spans="2:17" x14ac:dyDescent="0.2">
      <c r="B8" s="1" t="s">
        <v>15</v>
      </c>
      <c r="C8" s="7"/>
      <c r="D8" s="7"/>
      <c r="E8" s="7"/>
      <c r="F8" s="7"/>
      <c r="M8" s="4" t="s">
        <v>16</v>
      </c>
      <c r="N8" s="4" t="s">
        <v>17</v>
      </c>
      <c r="O8" s="1">
        <f>VLOOKUP(N8,'[12]Core Spending Power - detail'!$C$30:$D$412,2,0)</f>
        <v>0</v>
      </c>
    </row>
    <row r="9" spans="2:17" x14ac:dyDescent="0.2">
      <c r="B9" s="9" t="s">
        <v>18</v>
      </c>
      <c r="C9" s="7">
        <f>VLOOKUP($I$4, 'KI 2016-17'!$A:$Y,H9, FALSE)</f>
        <v>7183.9289715156374</v>
      </c>
      <c r="D9" s="7">
        <f>VLOOKUP($I$4, 'KI 2017-18'!$A:$Y,I9, FALSE)</f>
        <v>3799.5019268881024</v>
      </c>
      <c r="E9" s="7">
        <f>VLOOKUP($I$4, 'KI 2018-19'!$A:$Y,J9, FALSE)</f>
        <v>3573.308348875169</v>
      </c>
      <c r="F9" s="7">
        <f>VLOOKUP($I$4, 'KI 2019-20'!$A:$Y,K9, FALSE)</f>
        <v>2283.9503327138855</v>
      </c>
      <c r="H9" s="1">
        <f>COLUMN('KI 2016-17'!F4)</f>
        <v>6</v>
      </c>
      <c r="I9" s="1">
        <f>COLUMN('KI 2017-18'!F4)</f>
        <v>6</v>
      </c>
      <c r="J9" s="1">
        <f>COLUMN('KI 2018-19'!F4)</f>
        <v>6</v>
      </c>
      <c r="K9" s="1">
        <f>COLUMN('KI 2019-20'!F4)</f>
        <v>6</v>
      </c>
      <c r="M9" s="4" t="s">
        <v>19</v>
      </c>
      <c r="N9" s="4" t="s">
        <v>20</v>
      </c>
      <c r="O9" s="1">
        <f>VLOOKUP(N9,'[12]Core Spending Power - detail'!$C$30:$D$412,2,0)</f>
        <v>0</v>
      </c>
    </row>
    <row r="10" spans="2:17" x14ac:dyDescent="0.2">
      <c r="B10" s="9" t="s">
        <v>21</v>
      </c>
      <c r="C10" s="7">
        <f>VLOOKUP($I$4, 'KI 2016-17'!$A:$Y,H10, FALSE)</f>
        <v>11417.53322694664</v>
      </c>
      <c r="D10" s="7">
        <f>VLOOKUP($I$4, 'KI 2017-18'!$A:$Y,I10, FALSE)</f>
        <v>14105.478032720684</v>
      </c>
      <c r="E10" s="7">
        <f>VLOOKUP($I$4, 'KI 2018-19'!$A:$Y,J10, FALSE)</f>
        <v>12025.465009360691</v>
      </c>
      <c r="F10" s="7">
        <f>VLOOKUP($I$4, 'KI 2019-20'!$A:$Y,K10, FALSE)</f>
        <v>12453.213489708318</v>
      </c>
      <c r="H10" s="1">
        <f>COLUMN('KI 2016-17'!G4)</f>
        <v>7</v>
      </c>
      <c r="I10" s="1">
        <f>COLUMN('KI 2017-18'!G4)</f>
        <v>7</v>
      </c>
      <c r="J10" s="1">
        <f>COLUMN('KI 2018-19'!G4)</f>
        <v>7</v>
      </c>
      <c r="K10" s="1">
        <f>COLUMN('KI 2019-20'!G4)</f>
        <v>7</v>
      </c>
      <c r="M10" s="4" t="s">
        <v>22</v>
      </c>
      <c r="N10" s="4" t="s">
        <v>23</v>
      </c>
      <c r="O10" s="1">
        <f>VLOOKUP(N10,'[12]Core Spending Power - detail'!$C$30:$D$412,2,0)</f>
        <v>0</v>
      </c>
    </row>
    <row r="11" spans="2:17" ht="18" x14ac:dyDescent="0.2">
      <c r="B11" s="59" t="s">
        <v>1236</v>
      </c>
      <c r="C11" s="7" t="str">
        <f>IF($I$4="TE","",VLOOKUP($I$4, 'KI 2016-17'!$A:$Y,H11, FALSE))</f>
        <v/>
      </c>
      <c r="D11" s="7" t="str">
        <f>IF($I$4="TE","",VLOOKUP($I$4, 'KI 2017-18'!$A:$Y,I11, FALSE))</f>
        <v/>
      </c>
      <c r="E11" s="7" t="str">
        <f>IF($I$4="TE","",VLOOKUP($I$4, 'KI 2018-19'!$A:$Y,J11, FALSE))</f>
        <v/>
      </c>
      <c r="F11" s="7" t="str">
        <f>IF($I$4="TE","",VLOOKUP($I$4, 'KI 2019-20'!$A:$Y,K11, FALSE))</f>
        <v/>
      </c>
      <c r="H11" s="1">
        <f>COLUMN('KI 2016-17'!H4)</f>
        <v>8</v>
      </c>
      <c r="I11" s="1">
        <f>COLUMN('KI 2017-18'!H4)</f>
        <v>8</v>
      </c>
      <c r="J11" s="1">
        <f>COLUMN('KI 2018-19'!H4)</f>
        <v>8</v>
      </c>
      <c r="K11" s="1">
        <f>COLUMN('KI 2019-20'!H4)</f>
        <v>8</v>
      </c>
      <c r="M11" s="4" t="s">
        <v>24</v>
      </c>
      <c r="N11" s="4" t="s">
        <v>25</v>
      </c>
      <c r="O11" s="1">
        <f>VLOOKUP(N11,'[12]Core Spending Power - detail'!$C$30:$D$412,2,0)</f>
        <v>0</v>
      </c>
    </row>
    <row r="12" spans="2:17" x14ac:dyDescent="0.2">
      <c r="B12" s="1" t="s">
        <v>26</v>
      </c>
      <c r="C12" s="7"/>
      <c r="D12" s="7"/>
      <c r="E12" s="7"/>
      <c r="F12" s="7" t="str">
        <f>IF($I$4="TE","",VLOOKUP($I$4,'KI 2019-20'!$A:$Z,K12, FALSE))</f>
        <v/>
      </c>
      <c r="H12" s="7"/>
      <c r="K12" s="1">
        <f>COLUMN('KI 2019-20'!Z4)</f>
        <v>26</v>
      </c>
      <c r="M12" s="4" t="s">
        <v>27</v>
      </c>
      <c r="N12" s="4" t="s">
        <v>28</v>
      </c>
      <c r="O12" s="1">
        <f>VLOOKUP(N12,'[12]Core Spending Power - detail'!$C$30:$D$412,2,0)</f>
        <v>0</v>
      </c>
    </row>
    <row r="13" spans="2:17" x14ac:dyDescent="0.2">
      <c r="B13" s="1" t="s">
        <v>29</v>
      </c>
      <c r="C13" s="7" t="str">
        <f>IF($I$4="TE","",VLOOKUP($I$4, 'KI 2016-17'!$A:$Y,H13, FALSE))</f>
        <v/>
      </c>
      <c r="D13" s="7" t="str">
        <f>IF($I$4="TE","",VLOOKUP($I$4, 'KI 2017-18'!$A:$Y,I13, FALSE))</f>
        <v/>
      </c>
      <c r="E13" s="7" t="str">
        <f>IF($I$4="TE","",VLOOKUP($I$4, 'KI 2018-19'!$A:$Y,J13, FALSE))</f>
        <v/>
      </c>
      <c r="F13" s="7" t="str">
        <f>IF($I$4="TE","",VLOOKUP($I$4, 'KI 2019-20'!$A:$Y,K13, FALSE))</f>
        <v/>
      </c>
      <c r="H13" s="1">
        <f>COLUMN('KI 2016-17'!I4)</f>
        <v>9</v>
      </c>
      <c r="I13" s="1">
        <f>COLUMN('KI 2017-18'!I4)</f>
        <v>9</v>
      </c>
      <c r="J13" s="1">
        <f>COLUMN('KI 2018-19'!I4)</f>
        <v>9</v>
      </c>
      <c r="K13" s="1">
        <f>COLUMN('KI 2019-20'!I4)</f>
        <v>9</v>
      </c>
      <c r="M13" s="4" t="s">
        <v>30</v>
      </c>
      <c r="N13" s="4" t="s">
        <v>31</v>
      </c>
      <c r="O13" s="1">
        <f>VLOOKUP(N13,'[12]Core Spending Power - detail'!$C$30:$D$412,2,0)</f>
        <v>0</v>
      </c>
    </row>
    <row r="14" spans="2:17" x14ac:dyDescent="0.2">
      <c r="B14" s="1" t="s">
        <v>32</v>
      </c>
      <c r="C14" s="7" t="str">
        <f>IF($I$4="TE","",VLOOKUP($I$4, 'KI 2016-17'!$A:$Y,H14, FALSE))</f>
        <v/>
      </c>
      <c r="D14" s="7" t="str">
        <f>IF($I$4="TE","",VLOOKUP($I$4, 'KI 2017-18'!$A:$Y,I14, FALSE))</f>
        <v/>
      </c>
      <c r="E14" s="7" t="str">
        <f>IF($I$4="TE","",VLOOKUP($I$4, 'KI 2018-19'!$A:$Y,J14, FALSE))</f>
        <v/>
      </c>
      <c r="F14" s="7" t="str">
        <f>IF($I$4="TE","",VLOOKUP($I$4, 'KI 2019-20'!$A:$Y,K14, FALSE))</f>
        <v/>
      </c>
      <c r="H14" s="1">
        <f>COLUMN('KI 2016-17'!J4)</f>
        <v>10</v>
      </c>
      <c r="I14" s="1">
        <f>COLUMN('KI 2017-18'!J4)</f>
        <v>10</v>
      </c>
      <c r="J14" s="1">
        <f>COLUMN('KI 2018-19'!J4)</f>
        <v>10</v>
      </c>
      <c r="K14" s="1">
        <f>COLUMN('KI 2019-20'!J4)</f>
        <v>10</v>
      </c>
      <c r="M14" s="4" t="s">
        <v>33</v>
      </c>
      <c r="N14" s="4" t="s">
        <v>34</v>
      </c>
      <c r="O14" s="1">
        <f>VLOOKUP(N14,'[12]Core Spending Power - detail'!$C$30:$D$412,2,0)</f>
        <v>0</v>
      </c>
    </row>
    <row r="15" spans="2:17" x14ac:dyDescent="0.2">
      <c r="C15" s="7"/>
      <c r="D15" s="7"/>
      <c r="E15" s="7"/>
      <c r="F15" s="7"/>
      <c r="M15" s="4" t="s">
        <v>35</v>
      </c>
      <c r="N15" s="4" t="s">
        <v>36</v>
      </c>
      <c r="O15" s="1">
        <f>VLOOKUP(N15,'[12]Core Spending Power - detail'!$C$30:$D$412,2,0)</f>
        <v>0</v>
      </c>
    </row>
    <row r="16" spans="2:17" x14ac:dyDescent="0.2">
      <c r="M16" s="4" t="s">
        <v>37</v>
      </c>
      <c r="N16" s="4" t="s">
        <v>38</v>
      </c>
      <c r="O16" s="1">
        <f>VLOOKUP(N16,'[12]Core Spending Power - detail'!$C$30:$D$412,2,0)</f>
        <v>0</v>
      </c>
    </row>
    <row r="17" spans="2:15" x14ac:dyDescent="0.2">
      <c r="M17" s="4" t="s">
        <v>39</v>
      </c>
      <c r="N17" s="4" t="s">
        <v>40</v>
      </c>
      <c r="O17" s="1">
        <f>VLOOKUP(N17,'[12]Core Spending Power - detail'!$C$30:$D$412,2,0)</f>
        <v>0</v>
      </c>
    </row>
    <row r="18" spans="2:15" ht="15.75" x14ac:dyDescent="0.25">
      <c r="B18" s="71" t="s">
        <v>41</v>
      </c>
      <c r="C18" s="71"/>
      <c r="D18" s="71"/>
      <c r="E18" s="71"/>
      <c r="F18" s="71"/>
      <c r="M18" s="4" t="s">
        <v>42</v>
      </c>
      <c r="N18" s="4" t="s">
        <v>43</v>
      </c>
      <c r="O18" s="1">
        <f>VLOOKUP(N18,'[12]Core Spending Power - detail'!$C$30:$D$412,2,0)</f>
        <v>0</v>
      </c>
    </row>
    <row r="19" spans="2:15" x14ac:dyDescent="0.2">
      <c r="M19" s="4" t="s">
        <v>44</v>
      </c>
      <c r="N19" s="4" t="s">
        <v>45</v>
      </c>
      <c r="O19" s="1">
        <f>VLOOKUP(N19,'[12]Core Spending Power - detail'!$C$30:$D$412,2,0)</f>
        <v>0</v>
      </c>
    </row>
    <row r="20" spans="2:15" ht="45" customHeight="1" x14ac:dyDescent="0.2">
      <c r="B20" s="10"/>
      <c r="D20" s="11" t="s">
        <v>18</v>
      </c>
      <c r="E20" s="11" t="s">
        <v>21</v>
      </c>
      <c r="F20" s="11" t="s">
        <v>46</v>
      </c>
      <c r="H20" s="11" t="s">
        <v>18</v>
      </c>
      <c r="I20" s="11" t="s">
        <v>21</v>
      </c>
      <c r="J20" s="11" t="s">
        <v>46</v>
      </c>
      <c r="M20" s="4" t="s">
        <v>47</v>
      </c>
      <c r="N20" s="4" t="s">
        <v>48</v>
      </c>
      <c r="O20" s="1">
        <f>VLOOKUP(N20,'[12]Core Spending Power - detail'!$C$30:$D$412,2,0)</f>
        <v>0</v>
      </c>
    </row>
    <row r="21" spans="2:15" x14ac:dyDescent="0.2">
      <c r="D21" s="12"/>
      <c r="E21" s="12"/>
      <c r="F21" s="12"/>
      <c r="M21" s="4" t="s">
        <v>49</v>
      </c>
      <c r="N21" s="4" t="s">
        <v>50</v>
      </c>
      <c r="O21" s="1">
        <f>VLOOKUP(N21,'[12]Core Spending Power - detail'!$C$30:$D$412,2,0)</f>
        <v>0</v>
      </c>
    </row>
    <row r="22" spans="2:15" x14ac:dyDescent="0.2">
      <c r="B22" s="13" t="s">
        <v>51</v>
      </c>
      <c r="D22" s="7">
        <f>VLOOKUP($I$4,'KI 2016-17'!$A:$Y,H22, FALSE)</f>
        <v>5699.7606561324201</v>
      </c>
      <c r="E22" s="7">
        <f>VLOOKUP($I$4,'KI 2016-17'!$A:$Y,I22, FALSE)</f>
        <v>8168.8304429849532</v>
      </c>
      <c r="F22" s="7">
        <f>VLOOKUP($I$4,'KI 2016-17'!$A:$Y,J22, FALSE)</f>
        <v>13868.591099117384</v>
      </c>
      <c r="H22" s="1">
        <f>COLUMN('KI 2016-17'!K4)</f>
        <v>11</v>
      </c>
      <c r="I22" s="1">
        <f>COLUMN('KI 2016-17'!P4)</f>
        <v>16</v>
      </c>
      <c r="J22" s="1">
        <f>COLUMN('KI 2016-17'!U4)</f>
        <v>21</v>
      </c>
      <c r="M22" s="4" t="s">
        <v>52</v>
      </c>
      <c r="N22" s="4" t="s">
        <v>53</v>
      </c>
      <c r="O22" s="1">
        <f>VLOOKUP(N22,'[12]Core Spending Power - detail'!$C$30:$D$412,2,0)</f>
        <v>1</v>
      </c>
    </row>
    <row r="23" spans="2:15" x14ac:dyDescent="0.2">
      <c r="B23" s="14" t="s">
        <v>54</v>
      </c>
      <c r="D23" s="7">
        <f>VLOOKUP($I$4,'KI 2016-17'!$A:$Y,H23, FALSE)</f>
        <v>946.50112233203129</v>
      </c>
      <c r="E23" s="7">
        <f>VLOOKUP($I$4,'KI 2016-17'!$A:$Y,I23, FALSE)</f>
        <v>1846.6869390253139</v>
      </c>
      <c r="F23" s="7">
        <f>VLOOKUP($I$4,'KI 2016-17'!$A:$Y,J23, FALSE)</f>
        <v>2793.1880613573458</v>
      </c>
      <c r="H23" s="1">
        <f>COLUMN('KI 2016-17'!L4)</f>
        <v>12</v>
      </c>
      <c r="I23" s="1">
        <f>COLUMN('KI 2016-17'!Q4)</f>
        <v>17</v>
      </c>
      <c r="J23" s="1">
        <f>COLUMN('KI 2016-17'!V4)</f>
        <v>22</v>
      </c>
      <c r="M23" s="4" t="s">
        <v>55</v>
      </c>
      <c r="N23" s="4" t="s">
        <v>56</v>
      </c>
      <c r="O23" s="1">
        <f>VLOOKUP(N23,'[12]Core Spending Power - detail'!$C$30:$D$412,2,0)</f>
        <v>0</v>
      </c>
    </row>
    <row r="24" spans="2:15" x14ac:dyDescent="0.2">
      <c r="B24" s="1" t="s">
        <v>57</v>
      </c>
      <c r="D24" s="7">
        <f>VLOOKUP($I$4,'KI 2016-17'!$A:$Y,H24, FALSE)</f>
        <v>480.66525833502101</v>
      </c>
      <c r="E24" s="7">
        <f>VLOOKUP($I$4,'KI 2016-17'!$A:$Y,I24, FALSE)</f>
        <v>532.36734737968504</v>
      </c>
      <c r="F24" s="7">
        <f>VLOOKUP($I$4,'KI 2016-17'!$A:$Y,J24, FALSE)</f>
        <v>1013.0326057147061</v>
      </c>
      <c r="H24" s="1">
        <f>COLUMN('KI 2016-17'!M4)</f>
        <v>13</v>
      </c>
      <c r="I24" s="1">
        <f>COLUMN('KI 2016-17'!R4)</f>
        <v>18</v>
      </c>
      <c r="J24" s="1">
        <f>COLUMN('KI 2016-17'!W4)</f>
        <v>23</v>
      </c>
      <c r="M24" s="4" t="s">
        <v>58</v>
      </c>
      <c r="N24" s="4" t="s">
        <v>59</v>
      </c>
      <c r="O24" s="1">
        <f>VLOOKUP(N24,'[12]Core Spending Power - detail'!$C$30:$D$412,2,0)</f>
        <v>0</v>
      </c>
    </row>
    <row r="25" spans="2:15" x14ac:dyDescent="0.2">
      <c r="B25" s="1" t="s">
        <v>60</v>
      </c>
      <c r="D25" s="7">
        <f>VLOOKUP($I$4,'KI 2016-17'!$A:$Y,H25, FALSE)</f>
        <v>25.392836011137998</v>
      </c>
      <c r="E25" s="7">
        <f>VLOOKUP($I$4,'KI 2016-17'!$A:$Y,I25, FALSE)</f>
        <v>861.30722747102106</v>
      </c>
      <c r="F25" s="7">
        <f>VLOOKUP($I$4,'KI 2016-17'!$A:$Y,J25, FALSE)</f>
        <v>886.70006348215907</v>
      </c>
      <c r="H25" s="1">
        <f>COLUMN('KI 2016-17'!N4)</f>
        <v>14</v>
      </c>
      <c r="I25" s="1">
        <f>COLUMN('KI 2016-17'!S4)</f>
        <v>19</v>
      </c>
      <c r="J25" s="1">
        <f>COLUMN('KI 2016-17'!X4)</f>
        <v>24</v>
      </c>
      <c r="M25" s="15" t="s">
        <v>61</v>
      </c>
      <c r="N25" s="15" t="s">
        <v>62</v>
      </c>
      <c r="O25" s="1">
        <f>VLOOKUP(N25,'[12]Core Spending Power - detail'!$C$30:$D$412,2,0)</f>
        <v>0</v>
      </c>
    </row>
    <row r="26" spans="2:15" x14ac:dyDescent="0.2">
      <c r="B26" s="1" t="s">
        <v>63</v>
      </c>
      <c r="D26" s="7">
        <f>VLOOKUP($I$4,'KI 2016-17'!$A:$Y,H26, FALSE)</f>
        <v>29.719212063500002</v>
      </c>
      <c r="E26" s="7">
        <f>VLOOKUP($I$4,'KI 2016-17'!$A:$Y,I26, FALSE)</f>
        <v>6.9461567272169997</v>
      </c>
      <c r="F26" s="7">
        <f>VLOOKUP($I$4,'KI 2016-17'!$A:$Y,J26, FALSE)</f>
        <v>36.665368790717991</v>
      </c>
      <c r="H26" s="1">
        <f>COLUMN('KI 2016-17'!O4)</f>
        <v>15</v>
      </c>
      <c r="I26" s="1">
        <f>COLUMN('KI 2016-17'!T4)</f>
        <v>20</v>
      </c>
      <c r="J26" s="1">
        <f>COLUMN('KI 2016-17'!Y4)</f>
        <v>25</v>
      </c>
      <c r="M26" s="4" t="s">
        <v>64</v>
      </c>
      <c r="N26" s="4" t="s">
        <v>65</v>
      </c>
      <c r="O26" s="1">
        <f>VLOOKUP(N26,'[12]Core Spending Power - detail'!$C$30:$D$412,2,0)</f>
        <v>0</v>
      </c>
    </row>
    <row r="27" spans="2:15" ht="15.75" thickBot="1" x14ac:dyDescent="0.25">
      <c r="D27" s="7"/>
      <c r="M27" s="4" t="s">
        <v>66</v>
      </c>
      <c r="N27" s="4" t="s">
        <v>67</v>
      </c>
      <c r="O27" s="1">
        <f>VLOOKUP(N27,'[12]Core Spending Power - detail'!$C$30:$D$412,2,0)</f>
        <v>1</v>
      </c>
    </row>
    <row r="28" spans="2:15" ht="16.5" thickTop="1" thickBot="1" x14ac:dyDescent="0.25">
      <c r="B28" s="16" t="str">
        <f>IF($I$4="TE", "Total *", "Total")</f>
        <v>Total *</v>
      </c>
      <c r="C28" s="16"/>
      <c r="D28" s="17">
        <f>SUM(D22:D26)</f>
        <v>7182.0390848741099</v>
      </c>
      <c r="E28" s="17">
        <f>SUM(E22:E26)</f>
        <v>11416.138113588189</v>
      </c>
      <c r="F28" s="17">
        <f>SUM(F22:F26)</f>
        <v>18598.177198462312</v>
      </c>
      <c r="M28" s="4" t="s">
        <v>68</v>
      </c>
      <c r="N28" s="4" t="s">
        <v>69</v>
      </c>
      <c r="O28" s="1">
        <f>VLOOKUP(N28,'[12]Core Spending Power - detail'!$C$30:$D$412,2,0)</f>
        <v>0</v>
      </c>
    </row>
    <row r="29" spans="2:15" ht="15.75" thickTop="1" x14ac:dyDescent="0.2">
      <c r="M29" s="4" t="s">
        <v>70</v>
      </c>
      <c r="N29" s="4" t="s">
        <v>71</v>
      </c>
      <c r="O29" s="1">
        <f>VLOOKUP(N29,'[12]Core Spending Power - detail'!$C$30:$D$412,2,0)</f>
        <v>0</v>
      </c>
    </row>
    <row r="30" spans="2:15" ht="18.75" x14ac:dyDescent="0.25">
      <c r="B30" s="71" t="s">
        <v>1237</v>
      </c>
      <c r="C30" s="71"/>
      <c r="D30" s="71"/>
      <c r="E30" s="71"/>
      <c r="F30" s="71"/>
      <c r="M30" s="4" t="s">
        <v>72</v>
      </c>
      <c r="N30" s="4" t="s">
        <v>73</v>
      </c>
      <c r="O30" s="1">
        <f>VLOOKUP(N30,'[12]Core Spending Power - detail'!$C$30:$D$412,2,0)</f>
        <v>0</v>
      </c>
    </row>
    <row r="31" spans="2:15" x14ac:dyDescent="0.2">
      <c r="M31" s="4" t="s">
        <v>74</v>
      </c>
      <c r="N31" s="4" t="s">
        <v>75</v>
      </c>
      <c r="O31" s="1">
        <f>VLOOKUP(N31,'[12]Core Spending Power - detail'!$C$30:$D$412,2,0)</f>
        <v>0</v>
      </c>
    </row>
    <row r="32" spans="2:15" ht="63.75" x14ac:dyDescent="0.2">
      <c r="B32" s="10"/>
      <c r="D32" s="11" t="s">
        <v>18</v>
      </c>
      <c r="E32" s="11" t="s">
        <v>21</v>
      </c>
      <c r="F32" s="11" t="s">
        <v>46</v>
      </c>
      <c r="H32" s="11" t="s">
        <v>18</v>
      </c>
      <c r="I32" s="11" t="s">
        <v>21</v>
      </c>
      <c r="J32" s="11" t="s">
        <v>46</v>
      </c>
      <c r="M32" s="4" t="s">
        <v>76</v>
      </c>
      <c r="N32" s="4" t="s">
        <v>77</v>
      </c>
      <c r="O32" s="1">
        <f>VLOOKUP(N32,'[12]Core Spending Power - detail'!$C$30:$D$412,2,0)</f>
        <v>1</v>
      </c>
    </row>
    <row r="33" spans="2:15" x14ac:dyDescent="0.2">
      <c r="D33" s="12"/>
      <c r="E33" s="12"/>
      <c r="F33" s="12"/>
      <c r="M33" s="4" t="s">
        <v>78</v>
      </c>
      <c r="N33" s="4" t="s">
        <v>79</v>
      </c>
      <c r="O33" s="1">
        <f>VLOOKUP(N33,'[12]Core Spending Power - detail'!$C$30:$D$412,2,0)</f>
        <v>0</v>
      </c>
    </row>
    <row r="34" spans="2:15" x14ac:dyDescent="0.2">
      <c r="B34" s="13" t="s">
        <v>51</v>
      </c>
      <c r="D34" s="7">
        <f>VLOOKUP($I$4,'KI 2017-18'!$A:$Y,H34, FALSE)</f>
        <v>3086.3658521631091</v>
      </c>
      <c r="E34" s="7">
        <f>VLOOKUP($I$4,'KI 2017-18'!$A:$Y,I34, FALSE)</f>
        <v>9518.1836758169102</v>
      </c>
      <c r="F34" s="7">
        <f>VLOOKUP($I$4,'KI 2017-18'!$A:$Y,J34, FALSE)</f>
        <v>12604.549527980018</v>
      </c>
      <c r="H34" s="1">
        <f>COLUMN('KI 2017-18'!K4)</f>
        <v>11</v>
      </c>
      <c r="I34" s="1">
        <f>COLUMN('KI 2017-18'!P4)</f>
        <v>16</v>
      </c>
      <c r="J34" s="1">
        <f>COLUMN('KI 2017-18'!U4)</f>
        <v>21</v>
      </c>
      <c r="M34" s="4" t="s">
        <v>80</v>
      </c>
      <c r="N34" s="4" t="s">
        <v>81</v>
      </c>
      <c r="O34" s="1">
        <f>VLOOKUP(N34,'[12]Core Spending Power - detail'!$C$30:$D$412,2,0)</f>
        <v>0</v>
      </c>
    </row>
    <row r="35" spans="2:15" x14ac:dyDescent="0.2">
      <c r="B35" s="14" t="s">
        <v>54</v>
      </c>
      <c r="D35" s="7">
        <f>VLOOKUP($I$4,'KI 2017-18'!$A:$Y,H35, FALSE)</f>
        <v>434.01350639524003</v>
      </c>
      <c r="E35" s="7">
        <f>VLOOKUP($I$4,'KI 2017-18'!$A:$Y,I35, FALSE)</f>
        <v>1982.2823684762977</v>
      </c>
      <c r="F35" s="7">
        <f>VLOOKUP($I$4,'KI 2017-18'!$A:$Y,J35, FALSE)</f>
        <v>2416.2958748715364</v>
      </c>
      <c r="H35" s="1">
        <f>COLUMN('KI 2017-18'!L4)</f>
        <v>12</v>
      </c>
      <c r="I35" s="1">
        <f>COLUMN('KI 2017-18'!Q4)</f>
        <v>17</v>
      </c>
      <c r="J35" s="1">
        <f>COLUMN('KI 2017-18'!V4)</f>
        <v>22</v>
      </c>
      <c r="M35" s="4" t="s">
        <v>82</v>
      </c>
      <c r="N35" s="4" t="s">
        <v>83</v>
      </c>
      <c r="O35" s="1">
        <f>VLOOKUP(N35,'[12]Core Spending Power - detail'!$C$30:$D$412,2,0)</f>
        <v>0</v>
      </c>
    </row>
    <row r="36" spans="2:15" x14ac:dyDescent="0.2">
      <c r="B36" s="1" t="s">
        <v>57</v>
      </c>
      <c r="D36" s="7">
        <f>VLOOKUP($I$4,'KI 2017-18'!$A:$Y,H36, FALSE)</f>
        <v>277.12745839284366</v>
      </c>
      <c r="E36" s="7">
        <f>VLOOKUP($I$4,'KI 2017-18'!$A:$Y,I36, FALSE)</f>
        <v>643.29403737126233</v>
      </c>
      <c r="F36" s="7">
        <f>VLOOKUP($I$4,'KI 2017-18'!$A:$Y,J36, FALSE)</f>
        <v>920.42149576410588</v>
      </c>
      <c r="H36" s="1">
        <f>COLUMN('KI 2017-18'!M4)</f>
        <v>13</v>
      </c>
      <c r="I36" s="1">
        <f>COLUMN('KI 2017-18'!R4)</f>
        <v>18</v>
      </c>
      <c r="J36" s="1">
        <f>COLUMN('KI 2017-18'!W4)</f>
        <v>23</v>
      </c>
      <c r="M36" s="4" t="s">
        <v>84</v>
      </c>
      <c r="N36" s="4" t="s">
        <v>85</v>
      </c>
      <c r="O36" s="1">
        <f>VLOOKUP(N36,'[12]Core Spending Power - detail'!$C$30:$D$412,2,0)</f>
        <v>0</v>
      </c>
    </row>
    <row r="37" spans="2:15" x14ac:dyDescent="0.2">
      <c r="B37" s="1" t="s">
        <v>60</v>
      </c>
      <c r="D37" s="7">
        <f>VLOOKUP($I$4,'KI 2017-18'!$A:$Y,H37, FALSE)</f>
        <v>0</v>
      </c>
      <c r="E37" s="7">
        <f>VLOOKUP($I$4,'KI 2017-18'!$A:$Y,I37, FALSE)</f>
        <v>1862.807455544701</v>
      </c>
      <c r="F37" s="7">
        <f>VLOOKUP($I$4,'KI 2017-18'!$A:$Y,J37, FALSE)</f>
        <v>1862.807455544701</v>
      </c>
      <c r="H37" s="1">
        <f>COLUMN('KI 2017-18'!N4)</f>
        <v>14</v>
      </c>
      <c r="I37" s="1">
        <f>COLUMN('KI 2017-18'!S4)</f>
        <v>19</v>
      </c>
      <c r="J37" s="1">
        <f>COLUMN('KI 2017-18'!X4)</f>
        <v>24</v>
      </c>
      <c r="M37" s="4" t="s">
        <v>86</v>
      </c>
      <c r="N37" s="4" t="s">
        <v>87</v>
      </c>
      <c r="O37" s="1">
        <f>VLOOKUP(N37,'[12]Core Spending Power - detail'!$C$30:$D$412,2,0)</f>
        <v>0</v>
      </c>
    </row>
    <row r="38" spans="2:15" x14ac:dyDescent="0.2">
      <c r="B38" s="1" t="s">
        <v>63</v>
      </c>
      <c r="D38" s="7">
        <f>VLOOKUP($I$4,'KI 2017-18'!$A:$Y,H38, FALSE)</f>
        <v>0.132662856233</v>
      </c>
      <c r="E38" s="7">
        <f>VLOOKUP($I$4,'KI 2017-18'!$A:$Y,I38, FALSE)</f>
        <v>36.53789948432415</v>
      </c>
      <c r="F38" s="7">
        <f>VLOOKUP($I$4,'KI 2017-18'!$A:$Y,J38, FALSE)</f>
        <v>36.670562340557154</v>
      </c>
      <c r="H38" s="1">
        <f>COLUMN('KI 2017-18'!O4)</f>
        <v>15</v>
      </c>
      <c r="I38" s="1">
        <f>COLUMN('KI 2017-18'!T4)</f>
        <v>20</v>
      </c>
      <c r="J38" s="1">
        <f>COLUMN('KI 2017-18'!Y4)</f>
        <v>25</v>
      </c>
      <c r="M38" s="4" t="s">
        <v>88</v>
      </c>
      <c r="N38" s="4" t="s">
        <v>89</v>
      </c>
      <c r="O38" s="1">
        <f>VLOOKUP(N38,'[12]Core Spending Power - detail'!$C$30:$D$412,2,0)</f>
        <v>0</v>
      </c>
    </row>
    <row r="39" spans="2:15" ht="15.75" thickBot="1" x14ac:dyDescent="0.25">
      <c r="D39" s="7"/>
      <c r="M39" s="4" t="s">
        <v>90</v>
      </c>
      <c r="N39" s="4" t="s">
        <v>91</v>
      </c>
      <c r="O39" s="1">
        <f>VLOOKUP(N39,'[12]Core Spending Power - detail'!$C$30:$D$412,2,0)</f>
        <v>0</v>
      </c>
    </row>
    <row r="40" spans="2:15" ht="16.5" thickTop="1" thickBot="1" x14ac:dyDescent="0.25">
      <c r="B40" s="16" t="str">
        <f>IF($I$4="TE", "Total *", "Total")</f>
        <v>Total *</v>
      </c>
      <c r="C40" s="16"/>
      <c r="D40" s="17">
        <f>SUM(D34:D38)</f>
        <v>3797.6394798074252</v>
      </c>
      <c r="E40" s="17">
        <f>SUM(E34:E38)</f>
        <v>14043.105436693497</v>
      </c>
      <c r="F40" s="17">
        <f>SUM(F34:F38)</f>
        <v>17840.74491650092</v>
      </c>
      <c r="M40" s="4" t="s">
        <v>92</v>
      </c>
      <c r="N40" s="4" t="s">
        <v>93</v>
      </c>
      <c r="O40" s="1">
        <f>VLOOKUP(N40,'[12]Core Spending Power - detail'!$C$30:$D$412,2,0)</f>
        <v>0</v>
      </c>
    </row>
    <row r="41" spans="2:15" ht="15.75" thickTop="1" x14ac:dyDescent="0.2">
      <c r="M41" s="4" t="s">
        <v>94</v>
      </c>
      <c r="N41" s="4" t="s">
        <v>95</v>
      </c>
      <c r="O41" s="1">
        <f>VLOOKUP(N41,'[12]Core Spending Power - detail'!$C$30:$D$412,2,0)</f>
        <v>0</v>
      </c>
    </row>
    <row r="42" spans="2:15" ht="15.75" x14ac:dyDescent="0.25">
      <c r="B42" s="71" t="s">
        <v>96</v>
      </c>
      <c r="C42" s="71"/>
      <c r="D42" s="71"/>
      <c r="E42" s="71"/>
      <c r="F42" s="71"/>
      <c r="M42" s="4" t="s">
        <v>97</v>
      </c>
      <c r="N42" s="4" t="s">
        <v>98</v>
      </c>
      <c r="O42" s="1">
        <f>VLOOKUP(N42,'[12]Core Spending Power - detail'!$C$30:$D$412,2,0)</f>
        <v>1</v>
      </c>
    </row>
    <row r="43" spans="2:15" x14ac:dyDescent="0.2">
      <c r="M43" s="4" t="s">
        <v>99</v>
      </c>
      <c r="N43" s="4" t="s">
        <v>100</v>
      </c>
      <c r="O43" s="1">
        <f>VLOOKUP(N43,'[12]Core Spending Power - detail'!$C$30:$D$412,2,0)</f>
        <v>0</v>
      </c>
    </row>
    <row r="44" spans="2:15" ht="63.75" x14ac:dyDescent="0.2">
      <c r="B44" s="10"/>
      <c r="D44" s="11" t="s">
        <v>18</v>
      </c>
      <c r="E44" s="11" t="s">
        <v>21</v>
      </c>
      <c r="F44" s="11" t="s">
        <v>46</v>
      </c>
      <c r="H44" s="11" t="s">
        <v>18</v>
      </c>
      <c r="I44" s="11" t="s">
        <v>21</v>
      </c>
      <c r="J44" s="11" t="s">
        <v>46</v>
      </c>
      <c r="M44" s="4" t="s">
        <v>101</v>
      </c>
      <c r="N44" s="4" t="s">
        <v>102</v>
      </c>
      <c r="O44" s="1">
        <f>VLOOKUP(N44,'[12]Core Spending Power - detail'!$C$30:$D$412,2,0)</f>
        <v>0</v>
      </c>
    </row>
    <row r="45" spans="2:15" x14ac:dyDescent="0.2">
      <c r="D45" s="12"/>
      <c r="E45" s="12"/>
      <c r="F45" s="12"/>
      <c r="M45" s="4" t="s">
        <v>103</v>
      </c>
      <c r="N45" s="4" t="s">
        <v>104</v>
      </c>
      <c r="O45" s="1">
        <f>VLOOKUP(N45,'[12]Core Spending Power - detail'!$C$30:$D$412,2,0)</f>
        <v>0</v>
      </c>
    </row>
    <row r="46" spans="2:15" x14ac:dyDescent="0.2">
      <c r="B46" s="13" t="s">
        <v>51</v>
      </c>
      <c r="D46" s="7">
        <f>VLOOKUP($I$4,'KI 2018-19'!$A:$Y,H46,FALSE)</f>
        <v>2897.3012371126933</v>
      </c>
      <c r="E46" s="7">
        <f>VLOOKUP($I$4,'KI 2018-19'!$A:$Y,I46,FALSE)</f>
        <v>8603.7835587526606</v>
      </c>
      <c r="F46" s="7">
        <f>VLOOKUP($I$4,'KI 2018-19'!$A:$Y,J46,FALSE)</f>
        <v>11501.084795865354</v>
      </c>
      <c r="H46" s="1">
        <f>COLUMN('KI 2018-19'!K4)</f>
        <v>11</v>
      </c>
      <c r="I46" s="1">
        <f>COLUMN('KI 2018-19'!P4)</f>
        <v>16</v>
      </c>
      <c r="J46" s="1">
        <f>COLUMN('KI 2018-19'!U4)</f>
        <v>21</v>
      </c>
      <c r="M46" s="4" t="s">
        <v>105</v>
      </c>
      <c r="N46" s="4" t="s">
        <v>106</v>
      </c>
      <c r="O46" s="1">
        <f>VLOOKUP(N46,'[12]Core Spending Power - detail'!$C$30:$D$412,2,0)</f>
        <v>0</v>
      </c>
    </row>
    <row r="47" spans="2:15" x14ac:dyDescent="0.2">
      <c r="B47" s="14" t="s">
        <v>54</v>
      </c>
      <c r="D47" s="7">
        <f>VLOOKUP($I$4,'KI 2018-19'!$A:$Y,H47,FALSE)</f>
        <v>300.82986178486181</v>
      </c>
      <c r="E47" s="7">
        <f>VLOOKUP($I$4,'KI 2018-19'!$A:$Y,I47,FALSE)</f>
        <v>1945.0146303126714</v>
      </c>
      <c r="F47" s="7">
        <f>VLOOKUP($I$4,'KI 2018-19'!$A:$Y,J47,FALSE)</f>
        <v>2245.8444920975335</v>
      </c>
      <c r="H47" s="1">
        <f>COLUMN('KI 2018-19'!L4)</f>
        <v>12</v>
      </c>
      <c r="I47" s="1">
        <f>COLUMN('KI 2018-19'!Q4)</f>
        <v>17</v>
      </c>
      <c r="J47" s="1">
        <f>COLUMN('KI 2018-19'!V4)</f>
        <v>22</v>
      </c>
      <c r="M47" s="4" t="s">
        <v>107</v>
      </c>
      <c r="N47" s="4" t="s">
        <v>108</v>
      </c>
      <c r="O47" s="1">
        <f>VLOOKUP(N47,'[12]Core Spending Power - detail'!$C$30:$D$412,2,0)</f>
        <v>0</v>
      </c>
    </row>
    <row r="48" spans="2:15" x14ac:dyDescent="0.2">
      <c r="B48" s="1" t="s">
        <v>57</v>
      </c>
      <c r="D48" s="7">
        <f>VLOOKUP($I$4,'KI 2018-19'!$A:$Y,H48,FALSE)</f>
        <v>321.70539709438509</v>
      </c>
      <c r="E48" s="7">
        <f>VLOOKUP($I$4,'KI 2018-19'!$A:$Y,I48,FALSE)</f>
        <v>560.713490452668</v>
      </c>
      <c r="F48" s="7">
        <f>VLOOKUP($I$4,'KI 2018-19'!$A:$Y,J48,FALSE)</f>
        <v>882.41888754705315</v>
      </c>
      <c r="H48" s="1">
        <f>COLUMN('KI 2018-19'!M4)</f>
        <v>13</v>
      </c>
      <c r="I48" s="1">
        <f>COLUMN('KI 2018-19'!R4)</f>
        <v>18</v>
      </c>
      <c r="J48" s="1">
        <f>COLUMN('KI 2018-19'!W4)</f>
        <v>23</v>
      </c>
      <c r="M48" s="4" t="s">
        <v>109</v>
      </c>
      <c r="N48" s="4" t="s">
        <v>110</v>
      </c>
      <c r="O48" s="1">
        <f>VLOOKUP(N48,'[12]Core Spending Power - detail'!$C$30:$D$412,2,0)</f>
        <v>0</v>
      </c>
    </row>
    <row r="49" spans="2:15" x14ac:dyDescent="0.2">
      <c r="B49" s="1" t="s">
        <v>60</v>
      </c>
      <c r="D49" s="7">
        <f>VLOOKUP($I$4,'KI 2018-19'!$A:$Y,H49,FALSE)</f>
        <v>22.277726735488002</v>
      </c>
      <c r="E49" s="7">
        <f>VLOOKUP($I$4,'KI 2018-19'!$A:$Y,I49,FALSE)</f>
        <v>907.16792501352893</v>
      </c>
      <c r="F49" s="7">
        <f>VLOOKUP($I$4,'KI 2018-19'!$A:$Y,J49,FALSE)</f>
        <v>929.44565174901697</v>
      </c>
      <c r="H49" s="1">
        <f>COLUMN('KI 2018-19'!N4)</f>
        <v>14</v>
      </c>
      <c r="I49" s="1">
        <f>COLUMN('KI 2018-19'!S4)</f>
        <v>19</v>
      </c>
      <c r="J49" s="1">
        <f>COLUMN('KI 2018-19'!X4)</f>
        <v>24</v>
      </c>
      <c r="M49" s="4" t="s">
        <v>111</v>
      </c>
      <c r="N49" s="4" t="s">
        <v>112</v>
      </c>
      <c r="O49" s="1">
        <f>VLOOKUP(N49,'[12]Core Spending Power - detail'!$C$30:$D$412,2,0)</f>
        <v>0</v>
      </c>
    </row>
    <row r="50" spans="2:15" x14ac:dyDescent="0.2">
      <c r="B50" s="1" t="s">
        <v>63</v>
      </c>
      <c r="D50" s="7">
        <f>VLOOKUP($I$4,'KI 2018-19'!$A:$Y,H50,FALSE)</f>
        <v>29.373645454240997</v>
      </c>
      <c r="E50" s="7">
        <f>VLOOKUP($I$4,'KI 2018-19'!$A:$Y,I50,FALSE)</f>
        <v>7.3160080213770007</v>
      </c>
      <c r="F50" s="7">
        <f>VLOOKUP($I$4,'KI 2018-19'!$A:$Y,J50,FALSE)</f>
        <v>36.689653475617995</v>
      </c>
      <c r="H50" s="1">
        <f>COLUMN('KI 2018-19'!O4)</f>
        <v>15</v>
      </c>
      <c r="I50" s="1">
        <f>COLUMN('KI 2018-19'!T4)</f>
        <v>20</v>
      </c>
      <c r="J50" s="1">
        <f>COLUMN('KI 2018-19'!Y4)</f>
        <v>25</v>
      </c>
      <c r="M50" s="4" t="s">
        <v>113</v>
      </c>
      <c r="N50" s="4" t="s">
        <v>114</v>
      </c>
      <c r="O50" s="1">
        <f>VLOOKUP(N50,'[12]Core Spending Power - detail'!$C$30:$D$412,2,0)</f>
        <v>0</v>
      </c>
    </row>
    <row r="51" spans="2:15" ht="15.75" thickBot="1" x14ac:dyDescent="0.25">
      <c r="D51" s="7"/>
      <c r="M51" s="4" t="s">
        <v>115</v>
      </c>
      <c r="N51" s="4" t="s">
        <v>116</v>
      </c>
      <c r="O51" s="1">
        <f>VLOOKUP(N51,'[12]Core Spending Power - detail'!$C$30:$D$412,2,0)</f>
        <v>1</v>
      </c>
    </row>
    <row r="52" spans="2:15" ht="16.5" thickTop="1" thickBot="1" x14ac:dyDescent="0.25">
      <c r="B52" s="16" t="str">
        <f>IF($I$4="TE", "Total *", "Total")</f>
        <v>Total *</v>
      </c>
      <c r="C52" s="16"/>
      <c r="D52" s="17">
        <f>SUM(D46:D50)</f>
        <v>3571.4878681816695</v>
      </c>
      <c r="E52" s="17">
        <f>SUM(E46:E50)</f>
        <v>12023.995612552906</v>
      </c>
      <c r="F52" s="17">
        <f>SUM(F46:F50)</f>
        <v>15595.483480734576</v>
      </c>
      <c r="M52" s="4" t="s">
        <v>117</v>
      </c>
      <c r="N52" s="4" t="s">
        <v>118</v>
      </c>
      <c r="O52" s="1">
        <f>VLOOKUP(N52,'[12]Core Spending Power - detail'!$C$30:$D$412,2,0)</f>
        <v>0</v>
      </c>
    </row>
    <row r="53" spans="2:15" ht="15.75" thickTop="1" x14ac:dyDescent="0.2">
      <c r="M53" s="4" t="s">
        <v>119</v>
      </c>
      <c r="N53" s="4" t="s">
        <v>120</v>
      </c>
      <c r="O53" s="1">
        <f>VLOOKUP(N53,'[12]Core Spending Power - detail'!$C$30:$D$412,2,0)</f>
        <v>0</v>
      </c>
    </row>
    <row r="54" spans="2:15" ht="18.75" x14ac:dyDescent="0.25">
      <c r="B54" s="71" t="s">
        <v>1238</v>
      </c>
      <c r="C54" s="71"/>
      <c r="D54" s="71"/>
      <c r="E54" s="71"/>
      <c r="F54" s="71"/>
      <c r="M54" s="4" t="s">
        <v>121</v>
      </c>
      <c r="N54" s="4" t="s">
        <v>122</v>
      </c>
      <c r="O54" s="1">
        <f>VLOOKUP(N54,'[12]Core Spending Power - detail'!$C$30:$D$412,2,0)</f>
        <v>0</v>
      </c>
    </row>
    <row r="55" spans="2:15" x14ac:dyDescent="0.2">
      <c r="M55" s="4" t="s">
        <v>123</v>
      </c>
      <c r="N55" s="4" t="s">
        <v>124</v>
      </c>
      <c r="O55" s="1">
        <f>VLOOKUP(N55,'[12]Core Spending Power - detail'!$C$30:$D$412,2,0)</f>
        <v>0</v>
      </c>
    </row>
    <row r="56" spans="2:15" ht="63.75" x14ac:dyDescent="0.2">
      <c r="B56" s="10"/>
      <c r="D56" s="11" t="s">
        <v>18</v>
      </c>
      <c r="E56" s="11" t="s">
        <v>21</v>
      </c>
      <c r="F56" s="11" t="s">
        <v>46</v>
      </c>
      <c r="H56" s="11" t="s">
        <v>18</v>
      </c>
      <c r="I56" s="11" t="s">
        <v>21</v>
      </c>
      <c r="J56" s="11" t="s">
        <v>46</v>
      </c>
      <c r="M56" s="4" t="s">
        <v>125</v>
      </c>
      <c r="N56" s="4" t="s">
        <v>126</v>
      </c>
      <c r="O56" s="1">
        <f>VLOOKUP(N56,'[12]Core Spending Power - detail'!$C$30:$D$412,2,0)</f>
        <v>0</v>
      </c>
    </row>
    <row r="57" spans="2:15" x14ac:dyDescent="0.2">
      <c r="D57" s="12"/>
      <c r="E57" s="12"/>
      <c r="F57" s="12"/>
      <c r="M57" s="4" t="s">
        <v>127</v>
      </c>
      <c r="N57" s="4" t="s">
        <v>128</v>
      </c>
      <c r="O57" s="1">
        <f>VLOOKUP(N57,'[12]Core Spending Power - detail'!$C$30:$D$412,2,0)</f>
        <v>0</v>
      </c>
    </row>
    <row r="58" spans="2:15" x14ac:dyDescent="0.2">
      <c r="B58" s="13" t="s">
        <v>51</v>
      </c>
      <c r="D58" s="7">
        <f>VLOOKUP($I$4,'KI 2019-20'!$A:$Y,H58, FALSE)</f>
        <v>1861.3458900251126</v>
      </c>
      <c r="E58" s="7">
        <f>VLOOKUP($I$4,'KI 2019-20'!$A:$Y,I58,FALSE)</f>
        <v>8909.8220645095353</v>
      </c>
      <c r="F58" s="7">
        <f>VLOOKUP($I$4,'KI 2019-20'!$A:$Y,J58,FALSE)</f>
        <v>10721.601943688724</v>
      </c>
      <c r="H58" s="1">
        <f>COLUMN('KI 2019-20'!K4)</f>
        <v>11</v>
      </c>
      <c r="I58" s="1">
        <f>COLUMN('KI 2019-20'!P4)</f>
        <v>16</v>
      </c>
      <c r="J58" s="1">
        <f>COLUMN('KI 2019-20'!U4)</f>
        <v>21</v>
      </c>
      <c r="M58" s="4" t="s">
        <v>129</v>
      </c>
      <c r="N58" s="4" t="s">
        <v>130</v>
      </c>
      <c r="O58" s="1">
        <f>VLOOKUP(N58,'[12]Core Spending Power - detail'!$C$30:$D$412,2,0)</f>
        <v>0</v>
      </c>
    </row>
    <row r="59" spans="2:15" x14ac:dyDescent="0.2">
      <c r="B59" s="14" t="s">
        <v>54</v>
      </c>
      <c r="D59" s="7">
        <f>VLOOKUP($I$4,'KI 2019-20'!$A:$Y,H59, FALSE)</f>
        <v>85.661208733326021</v>
      </c>
      <c r="E59" s="7">
        <f>VLOOKUP($I$4,'KI 2019-20'!$A:$Y,I59,FALSE)</f>
        <v>2014.1992357913396</v>
      </c>
      <c r="F59" s="7">
        <f>VLOOKUP($I$4,'KI 2019-20'!$A:$Y,J59,FALSE)</f>
        <v>1994.1838133395481</v>
      </c>
      <c r="H59" s="1">
        <f>COLUMN('KI 2019-20'!L4)</f>
        <v>12</v>
      </c>
      <c r="I59" s="1">
        <f>COLUMN('KI 2019-20'!Q4)</f>
        <v>17</v>
      </c>
      <c r="J59" s="1">
        <f>COLUMN('KI 2019-20'!V4)</f>
        <v>22</v>
      </c>
      <c r="M59" s="4" t="s">
        <v>131</v>
      </c>
      <c r="N59" s="4" t="s">
        <v>132</v>
      </c>
      <c r="O59" s="1">
        <f>VLOOKUP(N59,'[12]Core Spending Power - detail'!$C$30:$D$412,2,0)</f>
        <v>0</v>
      </c>
    </row>
    <row r="60" spans="2:15" x14ac:dyDescent="0.2">
      <c r="B60" s="1" t="s">
        <v>57</v>
      </c>
      <c r="D60" s="7">
        <f>VLOOKUP($I$4,'KI 2019-20'!$A:$Y,H60, FALSE)</f>
        <v>285.38104577350992</v>
      </c>
      <c r="E60" s="7">
        <f>VLOOKUP($I$4,'KI 2019-20'!$A:$Y,I60,FALSE)</f>
        <v>580.65819473353201</v>
      </c>
      <c r="F60" s="7">
        <f>VLOOKUP($I$4,'KI 2019-20'!$A:$Y,J60,FALSE)</f>
        <v>868.40317957259401</v>
      </c>
      <c r="H60" s="1">
        <f>COLUMN('KI 2019-20'!M4)</f>
        <v>13</v>
      </c>
      <c r="I60" s="1">
        <f>COLUMN('KI 2019-20'!R4)</f>
        <v>18</v>
      </c>
      <c r="J60" s="1">
        <f>COLUMN('KI 2019-20'!W4)</f>
        <v>23</v>
      </c>
      <c r="M60" s="4" t="s">
        <v>133</v>
      </c>
      <c r="N60" s="4" t="s">
        <v>134</v>
      </c>
      <c r="O60" s="1">
        <f>VLOOKUP(N60,'[12]Core Spending Power - detail'!$C$30:$D$412,2,0)</f>
        <v>0</v>
      </c>
    </row>
    <row r="61" spans="2:15" x14ac:dyDescent="0.2">
      <c r="B61" s="1" t="s">
        <v>60</v>
      </c>
      <c r="D61" s="7">
        <f>VLOOKUP($I$4,'KI 2019-20'!$A:$Y,H61, FALSE)</f>
        <v>20.647927247258998</v>
      </c>
      <c r="E61" s="7">
        <f>VLOOKUP($I$4,'KI 2019-20'!$A:$Y,I61,FALSE)</f>
        <v>939.43609102977803</v>
      </c>
      <c r="F61" s="7">
        <f>VLOOKUP($I$4,'KI 2019-20'!$A:$Y,J61,FALSE)</f>
        <v>960.08401827703699</v>
      </c>
      <c r="H61" s="1">
        <f>COLUMN('KI 2019-20'!N4)</f>
        <v>14</v>
      </c>
      <c r="I61" s="1">
        <f>COLUMN('KI 2019-20'!S4)</f>
        <v>19</v>
      </c>
      <c r="J61" s="1">
        <f>COLUMN('KI 2019-20'!X4)</f>
        <v>24</v>
      </c>
      <c r="M61" s="4" t="s">
        <v>135</v>
      </c>
      <c r="N61" s="4" t="s">
        <v>136</v>
      </c>
      <c r="O61" s="1">
        <f>VLOOKUP(N61,'[12]Core Spending Power - detail'!$C$30:$D$412,2,0)</f>
        <v>0</v>
      </c>
    </row>
    <row r="62" spans="2:15" x14ac:dyDescent="0.2">
      <c r="B62" s="1" t="s">
        <v>63</v>
      </c>
      <c r="D62" s="7">
        <f>VLOOKUP($I$4,'KI 2019-20'!$A:$Y,H62, FALSE)</f>
        <v>29.140588903809999</v>
      </c>
      <c r="E62" s="7">
        <f>VLOOKUP($I$4,'KI 2019-20'!$A:$Y,I62,FALSE)</f>
        <v>7.5762400632090001</v>
      </c>
      <c r="F62" s="7">
        <f>VLOOKUP($I$4,'KI 2019-20'!$A:$Y,J62,FALSE)</f>
        <v>36.716828967017996</v>
      </c>
      <c r="H62" s="1">
        <f>COLUMN('KI 2019-20'!O4)</f>
        <v>15</v>
      </c>
      <c r="I62" s="1">
        <f>COLUMN('KI 2019-20'!T4)</f>
        <v>20</v>
      </c>
      <c r="J62" s="1">
        <f>COLUMN('KI 2019-20'!Y4)</f>
        <v>25</v>
      </c>
      <c r="M62" s="4" t="s">
        <v>137</v>
      </c>
      <c r="N62" s="4" t="s">
        <v>138</v>
      </c>
      <c r="O62" s="1">
        <f>VLOOKUP(N62,'[12]Core Spending Power - detail'!$C$30:$D$412,2,0)</f>
        <v>0</v>
      </c>
    </row>
    <row r="63" spans="2:15" ht="15.75" thickBot="1" x14ac:dyDescent="0.25">
      <c r="D63" s="7"/>
      <c r="M63" s="4" t="s">
        <v>139</v>
      </c>
      <c r="N63" s="4" t="s">
        <v>140</v>
      </c>
      <c r="O63" s="1">
        <f>VLOOKUP(N63,'[12]Core Spending Power - detail'!$C$30:$D$412,2,0)</f>
        <v>0</v>
      </c>
    </row>
    <row r="64" spans="2:15" ht="16.5" thickTop="1" thickBot="1" x14ac:dyDescent="0.25">
      <c r="B64" s="16" t="str">
        <f>IF($I$4="TE", "Total *", "Total")</f>
        <v>Total *</v>
      </c>
      <c r="C64" s="16"/>
      <c r="D64" s="17">
        <f>SUM(D58:D62)</f>
        <v>2282.1766606830174</v>
      </c>
      <c r="E64" s="17">
        <f>SUM(E58:E62)</f>
        <v>12451.691826127395</v>
      </c>
      <c r="F64" s="17">
        <f>SUM(F58:F62)</f>
        <v>14580.98978384492</v>
      </c>
      <c r="M64" s="4" t="s">
        <v>141</v>
      </c>
      <c r="N64" s="4" t="s">
        <v>142</v>
      </c>
      <c r="O64" s="1">
        <f>VLOOKUP(N64,'[12]Core Spending Power - detail'!$C$30:$D$412,2,0)</f>
        <v>0</v>
      </c>
    </row>
    <row r="65" spans="2:20" ht="15.75" thickTop="1" x14ac:dyDescent="0.2">
      <c r="B65" s="18"/>
      <c r="C65" s="19"/>
      <c r="D65" s="20"/>
      <c r="E65" s="20"/>
      <c r="F65" s="20"/>
      <c r="M65" s="4" t="s">
        <v>143</v>
      </c>
      <c r="N65" s="4" t="s">
        <v>144</v>
      </c>
      <c r="O65" s="1">
        <f>VLOOKUP(N65,'[12]Core Spending Power - detail'!$C$30:$D$412,2,0)</f>
        <v>0</v>
      </c>
    </row>
    <row r="66" spans="2:20" ht="15.75" x14ac:dyDescent="0.25">
      <c r="B66" s="21" t="s">
        <v>145</v>
      </c>
      <c r="C66" s="19"/>
      <c r="D66" s="20"/>
      <c r="E66" s="20"/>
      <c r="F66" s="20"/>
      <c r="M66" s="4" t="s">
        <v>146</v>
      </c>
      <c r="N66" s="4" t="s">
        <v>147</v>
      </c>
      <c r="O66" s="1">
        <f>VLOOKUP(N66,'[12]Core Spending Power - detail'!$C$30:$D$412,2,0)</f>
        <v>0</v>
      </c>
    </row>
    <row r="67" spans="2:20" ht="15.75" x14ac:dyDescent="0.25">
      <c r="B67" s="21"/>
      <c r="C67" s="19"/>
      <c r="D67" s="20"/>
      <c r="E67" s="20"/>
      <c r="F67" s="20"/>
      <c r="M67" s="4" t="s">
        <v>148</v>
      </c>
      <c r="N67" s="4" t="s">
        <v>149</v>
      </c>
      <c r="O67" s="1">
        <f>VLOOKUP(N67,'[12]Core Spending Power - detail'!$C$30:$D$412,2,0)</f>
        <v>0</v>
      </c>
    </row>
    <row r="68" spans="2:20" ht="75" customHeight="1" x14ac:dyDescent="0.2">
      <c r="B68" s="64" t="s">
        <v>1239</v>
      </c>
      <c r="C68" s="64"/>
      <c r="D68" s="64"/>
      <c r="E68" s="64"/>
      <c r="F68" s="64"/>
      <c r="M68" s="4" t="s">
        <v>150</v>
      </c>
      <c r="N68" s="4" t="s">
        <v>151</v>
      </c>
      <c r="O68" s="1">
        <f>VLOOKUP(N68,'[12]Core Spending Power - detail'!$C$30:$D$412,2,0)</f>
        <v>0</v>
      </c>
    </row>
    <row r="69" spans="2:20" x14ac:dyDescent="0.2">
      <c r="B69" s="63"/>
      <c r="C69" s="63"/>
      <c r="D69" s="63"/>
      <c r="E69" s="63"/>
      <c r="F69" s="63"/>
      <c r="M69" s="4" t="s">
        <v>152</v>
      </c>
      <c r="N69" s="4" t="s">
        <v>153</v>
      </c>
      <c r="O69" s="1">
        <f>VLOOKUP(N69,'[12]Core Spending Power - detail'!$C$30:$D$412,2,0)</f>
        <v>0</v>
      </c>
    </row>
    <row r="70" spans="2:20" ht="36" customHeight="1" x14ac:dyDescent="0.2">
      <c r="B70" s="64" t="s">
        <v>1234</v>
      </c>
      <c r="C70" s="64"/>
      <c r="D70" s="64"/>
      <c r="E70" s="64"/>
      <c r="F70" s="64"/>
      <c r="M70" s="4" t="s">
        <v>154</v>
      </c>
      <c r="N70" s="4" t="s">
        <v>155</v>
      </c>
      <c r="O70" s="1">
        <f>VLOOKUP(N70,'[12]Core Spending Power - detail'!$C$30:$D$412,2,0)</f>
        <v>0</v>
      </c>
    </row>
    <row r="71" spans="2:20" x14ac:dyDescent="0.2">
      <c r="M71" s="4" t="s">
        <v>156</v>
      </c>
      <c r="N71" s="4" t="s">
        <v>157</v>
      </c>
      <c r="O71" s="1">
        <f>VLOOKUP(N71,'[12]Core Spending Power - detail'!$C$30:$D$412,2,0)</f>
        <v>0</v>
      </c>
    </row>
    <row r="72" spans="2:20" ht="39" customHeight="1" x14ac:dyDescent="0.2">
      <c r="B72" s="64" t="s">
        <v>1235</v>
      </c>
      <c r="C72" s="65"/>
      <c r="D72" s="65"/>
      <c r="E72" s="65"/>
      <c r="F72" s="65"/>
      <c r="M72" s="4" t="s">
        <v>158</v>
      </c>
      <c r="N72" s="4" t="s">
        <v>159</v>
      </c>
      <c r="O72" s="1">
        <f>VLOOKUP(N72,'[12]Core Spending Power - detail'!$C$30:$D$412,2,0)</f>
        <v>0</v>
      </c>
    </row>
    <row r="73" spans="2:20" ht="18" customHeight="1" x14ac:dyDescent="0.2">
      <c r="M73" s="4" t="s">
        <v>160</v>
      </c>
      <c r="N73" s="4" t="s">
        <v>161</v>
      </c>
      <c r="O73" s="1">
        <f>VLOOKUP(N73,'[12]Core Spending Power - detail'!$C$30:$D$412,2,0)</f>
        <v>0</v>
      </c>
    </row>
    <row r="74" spans="2:20" s="60" customFormat="1" ht="54" customHeight="1" x14ac:dyDescent="0.25">
      <c r="B74" s="66" t="str">
        <f>IF($I$4="TE", "* The difference between the two calculated totals is due to funding for the Isles of Scilly, which is determined seperately by the Secretary of State due to its unique circumstances", "")</f>
        <v>* The difference between the two calculated totals is due to funding for the Isles of Scilly, which is determined seperately by the Secretary of State due to its unique circumstances</v>
      </c>
      <c r="C74" s="66"/>
      <c r="D74" s="66"/>
      <c r="E74" s="66"/>
      <c r="F74" s="66"/>
      <c r="M74" s="61" t="s">
        <v>162</v>
      </c>
      <c r="N74" s="61" t="s">
        <v>163</v>
      </c>
      <c r="O74" s="60">
        <f>VLOOKUP(N74,'[12]Core Spending Power - detail'!$C$30:$D$412,2,0)</f>
        <v>0</v>
      </c>
      <c r="R74" s="62"/>
      <c r="S74" s="62"/>
      <c r="T74" s="62"/>
    </row>
    <row r="75" spans="2:20" x14ac:dyDescent="0.2">
      <c r="M75" s="4" t="s">
        <v>164</v>
      </c>
      <c r="N75" s="4" t="s">
        <v>165</v>
      </c>
      <c r="O75" s="1">
        <f>VLOOKUP(N75,'[12]Core Spending Power - detail'!$C$30:$D$412,2,0)</f>
        <v>0</v>
      </c>
    </row>
    <row r="76" spans="2:20" x14ac:dyDescent="0.2">
      <c r="M76" s="4" t="s">
        <v>166</v>
      </c>
      <c r="N76" s="4" t="s">
        <v>167</v>
      </c>
      <c r="O76" s="1">
        <f>VLOOKUP(N76,'[12]Core Spending Power - detail'!$C$30:$D$412,2,0)</f>
        <v>0</v>
      </c>
    </row>
    <row r="77" spans="2:20" x14ac:dyDescent="0.2">
      <c r="M77" s="4" t="s">
        <v>168</v>
      </c>
      <c r="N77" s="4" t="s">
        <v>169</v>
      </c>
      <c r="O77" s="1">
        <f>VLOOKUP(N77,'[12]Core Spending Power - detail'!$C$30:$D$412,2,0)</f>
        <v>0</v>
      </c>
    </row>
    <row r="78" spans="2:20" ht="15" customHeight="1" x14ac:dyDescent="0.2">
      <c r="M78" s="4" t="s">
        <v>170</v>
      </c>
      <c r="N78" s="4" t="s">
        <v>171</v>
      </c>
      <c r="O78" s="1">
        <f>VLOOKUP(N78,'[12]Core Spending Power - detail'!$C$30:$D$412,2,0)</f>
        <v>0</v>
      </c>
    </row>
    <row r="79" spans="2:20" x14ac:dyDescent="0.2">
      <c r="M79" s="4" t="s">
        <v>172</v>
      </c>
      <c r="N79" s="4" t="s">
        <v>173</v>
      </c>
      <c r="O79" s="1">
        <f>VLOOKUP(N79,'[12]Core Spending Power - detail'!$C$30:$D$412,2,0)</f>
        <v>1</v>
      </c>
    </row>
    <row r="80" spans="2:20" x14ac:dyDescent="0.2">
      <c r="M80" s="4" t="s">
        <v>174</v>
      </c>
      <c r="N80" s="4" t="s">
        <v>175</v>
      </c>
      <c r="O80" s="1">
        <f>VLOOKUP(N80,'[12]Core Spending Power - detail'!$C$30:$D$412,2,0)</f>
        <v>0</v>
      </c>
    </row>
    <row r="81" spans="13:15" x14ac:dyDescent="0.2">
      <c r="M81" s="4" t="s">
        <v>176</v>
      </c>
      <c r="N81" s="4" t="s">
        <v>177</v>
      </c>
      <c r="O81" s="1">
        <f>VLOOKUP(N81,'[12]Core Spending Power - detail'!$C$30:$D$412,2,0)</f>
        <v>1</v>
      </c>
    </row>
    <row r="82" spans="13:15" x14ac:dyDescent="0.2">
      <c r="M82" s="4" t="s">
        <v>178</v>
      </c>
      <c r="N82" s="4" t="s">
        <v>179</v>
      </c>
      <c r="O82" s="1">
        <f>VLOOKUP(N82,'[12]Core Spending Power - detail'!$C$30:$D$412,2,0)</f>
        <v>0</v>
      </c>
    </row>
    <row r="83" spans="13:15" x14ac:dyDescent="0.2">
      <c r="M83" s="4" t="s">
        <v>180</v>
      </c>
      <c r="N83" s="4" t="s">
        <v>181</v>
      </c>
      <c r="O83" s="1">
        <f>VLOOKUP(N83,'[12]Core Spending Power - detail'!$C$30:$D$412,2,0)</f>
        <v>0</v>
      </c>
    </row>
    <row r="84" spans="13:15" x14ac:dyDescent="0.2">
      <c r="M84" s="4" t="s">
        <v>182</v>
      </c>
      <c r="N84" s="4" t="s">
        <v>183</v>
      </c>
      <c r="O84" s="1">
        <f>VLOOKUP(N84,'[12]Core Spending Power - detail'!$C$30:$D$412,2,0)</f>
        <v>0</v>
      </c>
    </row>
    <row r="85" spans="13:15" x14ac:dyDescent="0.2">
      <c r="M85" s="4" t="s">
        <v>184</v>
      </c>
      <c r="N85" s="4" t="s">
        <v>185</v>
      </c>
      <c r="O85" s="1">
        <f>VLOOKUP(N85,'[12]Core Spending Power - detail'!$C$30:$D$412,2,0)</f>
        <v>0</v>
      </c>
    </row>
    <row r="86" spans="13:15" x14ac:dyDescent="0.2">
      <c r="M86" s="4" t="s">
        <v>186</v>
      </c>
      <c r="N86" s="4" t="s">
        <v>187</v>
      </c>
      <c r="O86" s="1">
        <f>VLOOKUP(N86,'[12]Core Spending Power - detail'!$C$30:$D$412,2,0)</f>
        <v>0</v>
      </c>
    </row>
    <row r="87" spans="13:15" x14ac:dyDescent="0.2">
      <c r="M87" s="4" t="s">
        <v>188</v>
      </c>
      <c r="N87" s="4" t="s">
        <v>189</v>
      </c>
      <c r="O87" s="1">
        <f>VLOOKUP(N87,'[12]Core Spending Power - detail'!$C$30:$D$412,2,0)</f>
        <v>0</v>
      </c>
    </row>
    <row r="88" spans="13:15" x14ac:dyDescent="0.2">
      <c r="M88" s="4" t="s">
        <v>190</v>
      </c>
      <c r="N88" s="4" t="s">
        <v>191</v>
      </c>
      <c r="O88" s="1">
        <f>VLOOKUP(N88,'[12]Core Spending Power - detail'!$C$30:$D$412,2,0)</f>
        <v>0</v>
      </c>
    </row>
    <row r="89" spans="13:15" x14ac:dyDescent="0.2">
      <c r="M89" s="4" t="s">
        <v>192</v>
      </c>
      <c r="N89" s="4" t="s">
        <v>193</v>
      </c>
      <c r="O89" s="1">
        <f>VLOOKUP(N89,'[12]Core Spending Power - detail'!$C$30:$D$412,2,0)</f>
        <v>0</v>
      </c>
    </row>
    <row r="90" spans="13:15" x14ac:dyDescent="0.2">
      <c r="M90" s="4" t="s">
        <v>194</v>
      </c>
      <c r="N90" s="4" t="s">
        <v>195</v>
      </c>
      <c r="O90" s="1">
        <f>VLOOKUP(N90,'[12]Core Spending Power - detail'!$C$30:$D$412,2,0)</f>
        <v>0</v>
      </c>
    </row>
    <row r="91" spans="13:15" x14ac:dyDescent="0.2">
      <c r="M91" s="4" t="s">
        <v>196</v>
      </c>
      <c r="N91" s="4" t="s">
        <v>197</v>
      </c>
      <c r="O91" s="1">
        <f>VLOOKUP(N91,'[12]Core Spending Power - detail'!$C$30:$D$412,2,0)</f>
        <v>0</v>
      </c>
    </row>
    <row r="92" spans="13:15" x14ac:dyDescent="0.2">
      <c r="M92" s="4" t="s">
        <v>198</v>
      </c>
      <c r="N92" s="4" t="s">
        <v>199</v>
      </c>
      <c r="O92" s="1">
        <f>VLOOKUP(N92,'[12]Core Spending Power - detail'!$C$30:$D$412,2,0)</f>
        <v>0</v>
      </c>
    </row>
    <row r="93" spans="13:15" x14ac:dyDescent="0.2">
      <c r="M93" s="4" t="s">
        <v>200</v>
      </c>
      <c r="N93" s="4" t="s">
        <v>201</v>
      </c>
      <c r="O93" s="1">
        <f>VLOOKUP(N93,'[12]Core Spending Power - detail'!$C$30:$D$412,2,0)</f>
        <v>0</v>
      </c>
    </row>
    <row r="94" spans="13:15" x14ac:dyDescent="0.2">
      <c r="M94" s="4" t="s">
        <v>202</v>
      </c>
      <c r="N94" s="4" t="s">
        <v>203</v>
      </c>
      <c r="O94" s="1">
        <f>VLOOKUP(N94,'[12]Core Spending Power - detail'!$C$30:$D$412,2,0)</f>
        <v>0</v>
      </c>
    </row>
    <row r="95" spans="13:15" x14ac:dyDescent="0.2">
      <c r="M95" s="4" t="s">
        <v>204</v>
      </c>
      <c r="N95" s="4" t="s">
        <v>205</v>
      </c>
      <c r="O95" s="1">
        <f>VLOOKUP(N95,'[12]Core Spending Power - detail'!$C$30:$D$412,2,0)</f>
        <v>0</v>
      </c>
    </row>
    <row r="96" spans="13:15" x14ac:dyDescent="0.2">
      <c r="M96" s="4" t="s">
        <v>206</v>
      </c>
      <c r="N96" s="4" t="s">
        <v>207</v>
      </c>
      <c r="O96" s="1">
        <f>VLOOKUP(N96,'[12]Core Spending Power - detail'!$C$30:$D$412,2,0)</f>
        <v>0</v>
      </c>
    </row>
    <row r="97" spans="13:15" x14ac:dyDescent="0.2">
      <c r="M97" s="4" t="s">
        <v>208</v>
      </c>
      <c r="N97" s="4" t="s">
        <v>209</v>
      </c>
      <c r="O97" s="1">
        <f>VLOOKUP(N97,'[12]Core Spending Power - detail'!$C$30:$D$412,2,0)</f>
        <v>0</v>
      </c>
    </row>
    <row r="98" spans="13:15" x14ac:dyDescent="0.2">
      <c r="M98" s="4" t="s">
        <v>210</v>
      </c>
      <c r="N98" s="4" t="s">
        <v>211</v>
      </c>
      <c r="O98" s="1">
        <f>VLOOKUP(N98,'[12]Core Spending Power - detail'!$C$30:$D$412,2,0)</f>
        <v>0</v>
      </c>
    </row>
    <row r="99" spans="13:15" x14ac:dyDescent="0.2">
      <c r="M99" s="4" t="s">
        <v>212</v>
      </c>
      <c r="N99" s="4" t="s">
        <v>213</v>
      </c>
      <c r="O99" s="1">
        <f>VLOOKUP(N99,'[12]Core Spending Power - detail'!$C$30:$D$412,2,0)</f>
        <v>0</v>
      </c>
    </row>
    <row r="100" spans="13:15" x14ac:dyDescent="0.2">
      <c r="M100" s="4" t="s">
        <v>214</v>
      </c>
      <c r="N100" s="4" t="s">
        <v>215</v>
      </c>
      <c r="O100" s="1">
        <f>VLOOKUP(N100,'[12]Core Spending Power - detail'!$C$30:$D$412,2,0)</f>
        <v>1</v>
      </c>
    </row>
    <row r="101" spans="13:15" x14ac:dyDescent="0.2">
      <c r="M101" s="4" t="s">
        <v>216</v>
      </c>
      <c r="N101" s="4" t="s">
        <v>217</v>
      </c>
      <c r="O101" s="1">
        <f>VLOOKUP(N101,'[12]Core Spending Power - detail'!$C$30:$D$412,2,0)</f>
        <v>0</v>
      </c>
    </row>
    <row r="102" spans="13:15" x14ac:dyDescent="0.2">
      <c r="M102" s="4" t="s">
        <v>218</v>
      </c>
      <c r="N102" s="4" t="s">
        <v>219</v>
      </c>
      <c r="O102" s="1">
        <f>VLOOKUP(N102,'[12]Core Spending Power - detail'!$C$30:$D$412,2,0)</f>
        <v>0</v>
      </c>
    </row>
    <row r="103" spans="13:15" x14ac:dyDescent="0.2">
      <c r="M103" s="4" t="s">
        <v>220</v>
      </c>
      <c r="N103" s="4" t="s">
        <v>221</v>
      </c>
      <c r="O103" s="1">
        <f>VLOOKUP(N103,'[12]Core Spending Power - detail'!$C$30:$D$412,2,0)</f>
        <v>0</v>
      </c>
    </row>
    <row r="104" spans="13:15" x14ac:dyDescent="0.2">
      <c r="M104" s="4" t="s">
        <v>222</v>
      </c>
      <c r="N104" s="4" t="s">
        <v>223</v>
      </c>
      <c r="O104" s="1">
        <f>VLOOKUP(N104,'[12]Core Spending Power - detail'!$C$30:$D$412,2,0)</f>
        <v>0</v>
      </c>
    </row>
    <row r="105" spans="13:15" x14ac:dyDescent="0.2">
      <c r="M105" s="4" t="s">
        <v>224</v>
      </c>
      <c r="N105" s="4" t="s">
        <v>225</v>
      </c>
      <c r="O105" s="1">
        <f>VLOOKUP(N105,'[12]Core Spending Power - detail'!$C$30:$D$412,2,0)</f>
        <v>0</v>
      </c>
    </row>
    <row r="106" spans="13:15" x14ac:dyDescent="0.2">
      <c r="M106" s="4" t="s">
        <v>226</v>
      </c>
      <c r="N106" s="4" t="s">
        <v>227</v>
      </c>
      <c r="O106" s="1">
        <f>VLOOKUP(N106,'[12]Core Spending Power - detail'!$C$30:$D$412,2,0)</f>
        <v>0</v>
      </c>
    </row>
    <row r="107" spans="13:15" x14ac:dyDescent="0.2">
      <c r="M107" s="4" t="s">
        <v>228</v>
      </c>
      <c r="N107" s="4" t="s">
        <v>229</v>
      </c>
      <c r="O107" s="1">
        <f>VLOOKUP(N107,'[12]Core Spending Power - detail'!$C$30:$D$412,2,0)</f>
        <v>0</v>
      </c>
    </row>
    <row r="108" spans="13:15" x14ac:dyDescent="0.2">
      <c r="M108" s="4" t="s">
        <v>230</v>
      </c>
      <c r="N108" s="4" t="s">
        <v>231</v>
      </c>
      <c r="O108" s="1">
        <f>VLOOKUP(N108,'[12]Core Spending Power - detail'!$C$30:$D$412,2,0)</f>
        <v>0</v>
      </c>
    </row>
    <row r="109" spans="13:15" x14ac:dyDescent="0.2">
      <c r="M109" s="4" t="s">
        <v>232</v>
      </c>
      <c r="N109" s="4" t="s">
        <v>233</v>
      </c>
      <c r="O109" s="1">
        <f>VLOOKUP(N109,'[12]Core Spending Power - detail'!$C$30:$D$412,2,0)</f>
        <v>0</v>
      </c>
    </row>
    <row r="110" spans="13:15" x14ac:dyDescent="0.2">
      <c r="M110" s="4" t="s">
        <v>234</v>
      </c>
      <c r="N110" s="4" t="s">
        <v>235</v>
      </c>
      <c r="O110" s="1">
        <f>VLOOKUP(N110,'[12]Core Spending Power - detail'!$C$30:$D$412,2,0)</f>
        <v>0</v>
      </c>
    </row>
    <row r="111" spans="13:15" x14ac:dyDescent="0.2">
      <c r="M111" s="4" t="s">
        <v>236</v>
      </c>
      <c r="N111" s="4" t="s">
        <v>237</v>
      </c>
      <c r="O111" s="1">
        <f>VLOOKUP(N111,'[12]Core Spending Power - detail'!$C$30:$D$412,2,0)</f>
        <v>0</v>
      </c>
    </row>
    <row r="112" spans="13:15" x14ac:dyDescent="0.2">
      <c r="M112" s="4" t="s">
        <v>238</v>
      </c>
      <c r="N112" s="4" t="s">
        <v>239</v>
      </c>
      <c r="O112" s="1">
        <f>VLOOKUP(N112,'[12]Core Spending Power - detail'!$C$30:$D$412,2,0)</f>
        <v>0</v>
      </c>
    </row>
    <row r="113" spans="13:15" x14ac:dyDescent="0.2">
      <c r="M113" s="4" t="s">
        <v>240</v>
      </c>
      <c r="N113" s="4" t="s">
        <v>241</v>
      </c>
      <c r="O113" s="1">
        <f>VLOOKUP(N113,'[12]Core Spending Power - detail'!$C$30:$D$412,2,0)</f>
        <v>0</v>
      </c>
    </row>
    <row r="114" spans="13:15" x14ac:dyDescent="0.2">
      <c r="M114" s="4" t="s">
        <v>242</v>
      </c>
      <c r="N114" s="4" t="s">
        <v>243</v>
      </c>
      <c r="O114" s="1">
        <f>VLOOKUP(N114,'[12]Core Spending Power - detail'!$C$30:$D$412,2,0)</f>
        <v>0</v>
      </c>
    </row>
    <row r="115" spans="13:15" x14ac:dyDescent="0.2">
      <c r="M115" s="4" t="s">
        <v>244</v>
      </c>
      <c r="N115" s="4" t="s">
        <v>245</v>
      </c>
      <c r="O115" s="1">
        <f>VLOOKUP(N115,'[12]Core Spending Power - detail'!$C$30:$D$412,2,0)</f>
        <v>0</v>
      </c>
    </row>
    <row r="116" spans="13:15" x14ac:dyDescent="0.2">
      <c r="M116" s="4" t="s">
        <v>246</v>
      </c>
      <c r="N116" s="4" t="s">
        <v>247</v>
      </c>
      <c r="O116" s="1">
        <f>VLOOKUP(N116,'[12]Core Spending Power - detail'!$C$30:$D$412,2,0)</f>
        <v>0</v>
      </c>
    </row>
    <row r="117" spans="13:15" x14ac:dyDescent="0.2">
      <c r="M117" s="4" t="s">
        <v>248</v>
      </c>
      <c r="N117" s="4" t="s">
        <v>249</v>
      </c>
      <c r="O117" s="1">
        <f>VLOOKUP(N117,'[12]Core Spending Power - detail'!$C$30:$D$412,2,0)</f>
        <v>0</v>
      </c>
    </row>
    <row r="118" spans="13:15" x14ac:dyDescent="0.2">
      <c r="M118" s="4" t="s">
        <v>250</v>
      </c>
      <c r="N118" s="4" t="s">
        <v>251</v>
      </c>
      <c r="O118" s="1">
        <f>VLOOKUP(N118,'[12]Core Spending Power - detail'!$C$30:$D$412,2,0)</f>
        <v>0</v>
      </c>
    </row>
    <row r="119" spans="13:15" x14ac:dyDescent="0.2">
      <c r="M119" s="4" t="s">
        <v>252</v>
      </c>
      <c r="N119" s="4" t="s">
        <v>253</v>
      </c>
      <c r="O119" s="1">
        <f>VLOOKUP(N119,'[12]Core Spending Power - detail'!$C$30:$D$412,2,0)</f>
        <v>0</v>
      </c>
    </row>
    <row r="120" spans="13:15" x14ac:dyDescent="0.2">
      <c r="M120" s="4" t="s">
        <v>254</v>
      </c>
      <c r="N120" s="4" t="s">
        <v>255</v>
      </c>
      <c r="O120" s="1">
        <f>VLOOKUP(N120,'[12]Core Spending Power - detail'!$C$30:$D$412,2,0)</f>
        <v>0</v>
      </c>
    </row>
    <row r="121" spans="13:15" x14ac:dyDescent="0.2">
      <c r="M121" s="4" t="s">
        <v>256</v>
      </c>
      <c r="N121" s="4" t="s">
        <v>257</v>
      </c>
      <c r="O121" s="1">
        <f>VLOOKUP(N121,'[12]Core Spending Power - detail'!$C$30:$D$412,2,0)</f>
        <v>0</v>
      </c>
    </row>
    <row r="122" spans="13:15" x14ac:dyDescent="0.2">
      <c r="M122" s="4" t="s">
        <v>258</v>
      </c>
      <c r="N122" s="4" t="s">
        <v>259</v>
      </c>
      <c r="O122" s="1">
        <f>VLOOKUP(N122,'[12]Core Spending Power - detail'!$C$30:$D$412,2,0)</f>
        <v>0</v>
      </c>
    </row>
    <row r="123" spans="13:15" x14ac:dyDescent="0.2">
      <c r="M123" s="4" t="s">
        <v>260</v>
      </c>
      <c r="N123" s="4" t="s">
        <v>261</v>
      </c>
      <c r="O123" s="1">
        <f>VLOOKUP(N123,'[12]Core Spending Power - detail'!$C$30:$D$412,2,0)</f>
        <v>0</v>
      </c>
    </row>
    <row r="124" spans="13:15" x14ac:dyDescent="0.2">
      <c r="M124" s="4" t="s">
        <v>262</v>
      </c>
      <c r="N124" s="4" t="s">
        <v>263</v>
      </c>
      <c r="O124" s="1">
        <f>VLOOKUP(N124,'[12]Core Spending Power - detail'!$C$30:$D$412,2,0)</f>
        <v>0</v>
      </c>
    </row>
    <row r="125" spans="13:15" x14ac:dyDescent="0.2">
      <c r="M125" s="4" t="s">
        <v>264</v>
      </c>
      <c r="N125" s="4" t="s">
        <v>265</v>
      </c>
      <c r="O125" s="1">
        <f>VLOOKUP(N125,'[12]Core Spending Power - detail'!$C$30:$D$412,2,0)</f>
        <v>0</v>
      </c>
    </row>
    <row r="126" spans="13:15" x14ac:dyDescent="0.2">
      <c r="M126" s="4" t="s">
        <v>266</v>
      </c>
      <c r="N126" s="4" t="s">
        <v>267</v>
      </c>
      <c r="O126" s="1">
        <f>VLOOKUP(N126,'[12]Core Spending Power - detail'!$C$30:$D$412,2,0)</f>
        <v>0</v>
      </c>
    </row>
    <row r="127" spans="13:15" x14ac:dyDescent="0.2">
      <c r="M127" s="4" t="s">
        <v>268</v>
      </c>
      <c r="N127" s="4" t="s">
        <v>269</v>
      </c>
      <c r="O127" s="1">
        <f>VLOOKUP(N127,'[12]Core Spending Power - detail'!$C$30:$D$412,2,0)</f>
        <v>0</v>
      </c>
    </row>
    <row r="128" spans="13:15" x14ac:dyDescent="0.2">
      <c r="M128" s="4" t="s">
        <v>270</v>
      </c>
      <c r="N128" s="4" t="s">
        <v>271</v>
      </c>
      <c r="O128" s="1">
        <f>VLOOKUP(N128,'[12]Core Spending Power - detail'!$C$30:$D$412,2,0)</f>
        <v>0</v>
      </c>
    </row>
    <row r="129" spans="13:17" x14ac:dyDescent="0.2">
      <c r="M129" s="4" t="s">
        <v>272</v>
      </c>
      <c r="N129" s="4" t="s">
        <v>273</v>
      </c>
      <c r="O129" s="1">
        <f>VLOOKUP(N129,'[12]Core Spending Power - detail'!$C$30:$D$412,2,0)</f>
        <v>0</v>
      </c>
    </row>
    <row r="130" spans="13:17" x14ac:dyDescent="0.2">
      <c r="M130" s="4" t="s">
        <v>274</v>
      </c>
      <c r="N130" s="4" t="s">
        <v>275</v>
      </c>
      <c r="O130" s="1">
        <f>VLOOKUP(N130,'[12]Core Spending Power - detail'!$C$30:$D$412,2,0)</f>
        <v>0</v>
      </c>
    </row>
    <row r="131" spans="13:17" x14ac:dyDescent="0.2">
      <c r="M131" s="4" t="s">
        <v>276</v>
      </c>
      <c r="N131" s="4" t="s">
        <v>277</v>
      </c>
      <c r="O131" s="1">
        <f>VLOOKUP(N131,'[12]Core Spending Power - detail'!$C$30:$D$412,2,0)</f>
        <v>0</v>
      </c>
    </row>
    <row r="132" spans="13:17" x14ac:dyDescent="0.2">
      <c r="M132" s="4" t="s">
        <v>278</v>
      </c>
      <c r="N132" s="4" t="s">
        <v>279</v>
      </c>
      <c r="O132" s="1">
        <f>VLOOKUP(N132,'[12]Core Spending Power - detail'!$C$30:$D$412,2,0)</f>
        <v>0</v>
      </c>
    </row>
    <row r="133" spans="13:17" x14ac:dyDescent="0.2">
      <c r="M133" s="22" t="s">
        <v>280</v>
      </c>
      <c r="N133" s="4" t="s">
        <v>281</v>
      </c>
      <c r="O133" s="1">
        <f>VLOOKUP(N133,'[12]Core Spending Power - detail'!$C$30:$D$412,2,0)</f>
        <v>1</v>
      </c>
    </row>
    <row r="134" spans="13:17" x14ac:dyDescent="0.2">
      <c r="M134" s="4" t="s">
        <v>282</v>
      </c>
      <c r="N134" s="4" t="s">
        <v>283</v>
      </c>
      <c r="O134" s="1">
        <f>VLOOKUP(N134,'[12]Core Spending Power - detail'!$C$30:$D$412,2,0)</f>
        <v>0</v>
      </c>
    </row>
    <row r="135" spans="13:17" x14ac:dyDescent="0.2">
      <c r="M135" s="4" t="s">
        <v>284</v>
      </c>
      <c r="N135" s="4" t="s">
        <v>285</v>
      </c>
      <c r="O135" s="1">
        <f>VLOOKUP(N135,'[12]Core Spending Power - detail'!$C$30:$D$412,2,0)</f>
        <v>0</v>
      </c>
    </row>
    <row r="136" spans="13:17" x14ac:dyDescent="0.2">
      <c r="M136" s="4" t="s">
        <v>286</v>
      </c>
      <c r="N136" s="4" t="s">
        <v>287</v>
      </c>
      <c r="O136" s="1">
        <f>VLOOKUP(N136,'[12]Core Spending Power - detail'!$C$30:$D$412,2,0)</f>
        <v>0</v>
      </c>
    </row>
    <row r="137" spans="13:17" x14ac:dyDescent="0.2">
      <c r="M137" s="4" t="s">
        <v>288</v>
      </c>
      <c r="N137" s="4" t="s">
        <v>289</v>
      </c>
      <c r="O137" s="1">
        <f>VLOOKUP(N137,'[12]Core Spending Power - detail'!$C$30:$D$412,2,0)</f>
        <v>0</v>
      </c>
    </row>
    <row r="138" spans="13:17" x14ac:dyDescent="0.2">
      <c r="M138" s="4" t="s">
        <v>290</v>
      </c>
      <c r="N138" s="4" t="s">
        <v>291</v>
      </c>
      <c r="O138" s="1">
        <f>VLOOKUP(N138,'[12]Core Spending Power - detail'!$C$30:$D$412,2,0)</f>
        <v>0</v>
      </c>
    </row>
    <row r="139" spans="13:17" x14ac:dyDescent="0.2">
      <c r="M139" s="4" t="s">
        <v>292</v>
      </c>
      <c r="N139" s="4" t="s">
        <v>293</v>
      </c>
      <c r="O139" s="1">
        <f>VLOOKUP(N139,'[12]Core Spending Power - detail'!$C$30:$D$412,2,0)</f>
        <v>0</v>
      </c>
    </row>
    <row r="140" spans="13:17" x14ac:dyDescent="0.2">
      <c r="M140" s="4" t="s">
        <v>294</v>
      </c>
      <c r="N140" s="4" t="s">
        <v>295</v>
      </c>
      <c r="O140" s="1">
        <f>VLOOKUP(N140,'[12]Core Spending Power - detail'!$C$30:$D$412,2,0)</f>
        <v>0</v>
      </c>
    </row>
    <row r="141" spans="13:17" x14ac:dyDescent="0.2">
      <c r="M141" s="4" t="s">
        <v>296</v>
      </c>
      <c r="N141" s="4" t="s">
        <v>297</v>
      </c>
      <c r="O141" s="1">
        <f>VLOOKUP(N141,'[12]Core Spending Power - detail'!$C$30:$D$412,2,0)</f>
        <v>0</v>
      </c>
    </row>
    <row r="142" spans="13:17" x14ac:dyDescent="0.2">
      <c r="M142" s="4" t="s">
        <v>298</v>
      </c>
      <c r="N142" s="4" t="s">
        <v>299</v>
      </c>
      <c r="O142" s="1">
        <f>VLOOKUP(N142,'[12]Core Spending Power - detail'!$C$30:$D$412,2,0)</f>
        <v>0</v>
      </c>
    </row>
    <row r="143" spans="13:17" x14ac:dyDescent="0.2">
      <c r="M143" s="4" t="s">
        <v>300</v>
      </c>
      <c r="N143" s="4" t="s">
        <v>301</v>
      </c>
      <c r="O143" s="1">
        <f>VLOOKUP(N143,'[12]Core Spending Power - detail'!$C$30:$D$412,2,0)</f>
        <v>1</v>
      </c>
      <c r="P143" s="4"/>
      <c r="Q143" s="4"/>
    </row>
    <row r="144" spans="13:17" x14ac:dyDescent="0.2">
      <c r="M144" s="4" t="s">
        <v>302</v>
      </c>
      <c r="N144" s="4" t="s">
        <v>303</v>
      </c>
      <c r="O144" s="1">
        <f>VLOOKUP(N144,'[12]Core Spending Power - detail'!$C$30:$D$412,2,0)</f>
        <v>0</v>
      </c>
    </row>
    <row r="145" spans="13:15" x14ac:dyDescent="0.2">
      <c r="M145" s="4" t="s">
        <v>304</v>
      </c>
      <c r="N145" s="4" t="s">
        <v>305</v>
      </c>
      <c r="O145" s="1">
        <f>VLOOKUP(N145,'[12]Core Spending Power - detail'!$C$30:$D$412,2,0)</f>
        <v>0</v>
      </c>
    </row>
    <row r="146" spans="13:15" x14ac:dyDescent="0.2">
      <c r="M146" s="4" t="s">
        <v>306</v>
      </c>
      <c r="N146" s="4" t="s">
        <v>307</v>
      </c>
      <c r="O146" s="1">
        <f>VLOOKUP(N146,'[12]Core Spending Power - detail'!$C$30:$D$412,2,0)</f>
        <v>0</v>
      </c>
    </row>
    <row r="147" spans="13:15" x14ac:dyDescent="0.2">
      <c r="M147" s="4" t="s">
        <v>308</v>
      </c>
      <c r="N147" s="4" t="s">
        <v>309</v>
      </c>
      <c r="O147" s="1">
        <f>VLOOKUP(N147,'[12]Core Spending Power - detail'!$C$30:$D$412,2,0)</f>
        <v>0</v>
      </c>
    </row>
    <row r="148" spans="13:15" x14ac:dyDescent="0.2">
      <c r="M148" s="4" t="s">
        <v>310</v>
      </c>
      <c r="N148" s="4" t="s">
        <v>311</v>
      </c>
      <c r="O148" s="1">
        <f>VLOOKUP(N148,'[12]Core Spending Power - detail'!$C$30:$D$412,2,0)</f>
        <v>0</v>
      </c>
    </row>
    <row r="149" spans="13:15" x14ac:dyDescent="0.2">
      <c r="M149" s="4" t="s">
        <v>312</v>
      </c>
      <c r="N149" s="4" t="s">
        <v>313</v>
      </c>
      <c r="O149" s="1">
        <f>VLOOKUP(N149,'[12]Core Spending Power - detail'!$C$30:$D$412,2,0)</f>
        <v>0</v>
      </c>
    </row>
    <row r="150" spans="13:15" x14ac:dyDescent="0.2">
      <c r="M150" s="4" t="s">
        <v>314</v>
      </c>
      <c r="N150" s="4" t="s">
        <v>315</v>
      </c>
      <c r="O150" s="1">
        <f>VLOOKUP(N150,'[12]Core Spending Power - detail'!$C$30:$D$412,2,0)</f>
        <v>0</v>
      </c>
    </row>
    <row r="151" spans="13:15" x14ac:dyDescent="0.2">
      <c r="M151" s="4" t="s">
        <v>316</v>
      </c>
      <c r="N151" s="4" t="s">
        <v>317</v>
      </c>
      <c r="O151" s="1">
        <f>VLOOKUP(N151,'[12]Core Spending Power - detail'!$C$30:$D$412,2,0)</f>
        <v>0</v>
      </c>
    </row>
    <row r="152" spans="13:15" x14ac:dyDescent="0.2">
      <c r="M152" s="4" t="s">
        <v>318</v>
      </c>
      <c r="N152" s="4" t="s">
        <v>319</v>
      </c>
      <c r="O152" s="1">
        <f>VLOOKUP(N152,'[12]Core Spending Power - detail'!$C$30:$D$412,2,0)</f>
        <v>0</v>
      </c>
    </row>
    <row r="153" spans="13:15" x14ac:dyDescent="0.2">
      <c r="M153" s="4" t="s">
        <v>320</v>
      </c>
      <c r="N153" s="4" t="s">
        <v>321</v>
      </c>
      <c r="O153" s="1">
        <f>VLOOKUP(N153,'[12]Core Spending Power - detail'!$C$30:$D$412,2,0)</f>
        <v>0</v>
      </c>
    </row>
    <row r="154" spans="13:15" x14ac:dyDescent="0.2">
      <c r="M154" s="4" t="s">
        <v>322</v>
      </c>
      <c r="N154" s="4" t="s">
        <v>323</v>
      </c>
      <c r="O154" s="1">
        <f>VLOOKUP(N154,'[12]Core Spending Power - detail'!$C$30:$D$412,2,0)</f>
        <v>0</v>
      </c>
    </row>
    <row r="155" spans="13:15" x14ac:dyDescent="0.2">
      <c r="M155" s="4" t="s">
        <v>324</v>
      </c>
      <c r="N155" s="4" t="s">
        <v>325</v>
      </c>
      <c r="O155" s="1">
        <f>VLOOKUP(N155,'[12]Core Spending Power - detail'!$C$30:$D$412,2,0)</f>
        <v>0</v>
      </c>
    </row>
    <row r="156" spans="13:15" x14ac:dyDescent="0.2">
      <c r="M156" s="4" t="s">
        <v>326</v>
      </c>
      <c r="N156" s="4" t="s">
        <v>327</v>
      </c>
      <c r="O156" s="1">
        <f>VLOOKUP(N156,'[12]Core Spending Power - detail'!$C$30:$D$412,2,0)</f>
        <v>0</v>
      </c>
    </row>
    <row r="157" spans="13:15" x14ac:dyDescent="0.2">
      <c r="M157" s="4" t="s">
        <v>328</v>
      </c>
      <c r="N157" s="4" t="s">
        <v>329</v>
      </c>
      <c r="O157" s="1">
        <f>VLOOKUP(N157,'[12]Core Spending Power - detail'!$C$30:$D$412,2,0)</f>
        <v>0</v>
      </c>
    </row>
    <row r="158" spans="13:15" x14ac:dyDescent="0.2">
      <c r="M158" s="4" t="s">
        <v>330</v>
      </c>
      <c r="N158" s="4" t="s">
        <v>331</v>
      </c>
      <c r="O158" s="1">
        <f>VLOOKUP(N158,'[12]Core Spending Power - detail'!$C$30:$D$412,2,0)</f>
        <v>0</v>
      </c>
    </row>
    <row r="159" spans="13:15" x14ac:dyDescent="0.2">
      <c r="M159" s="4" t="s">
        <v>332</v>
      </c>
      <c r="N159" s="4" t="s">
        <v>333</v>
      </c>
      <c r="O159" s="1">
        <f>VLOOKUP(N159,'[12]Core Spending Power - detail'!$C$30:$D$412,2,0)</f>
        <v>0</v>
      </c>
    </row>
    <row r="160" spans="13:15" x14ac:dyDescent="0.2">
      <c r="M160" s="4" t="s">
        <v>334</v>
      </c>
      <c r="N160" s="4" t="s">
        <v>335</v>
      </c>
      <c r="O160" s="1">
        <f>VLOOKUP(N160,'[12]Core Spending Power - detail'!$C$30:$D$412,2,0)</f>
        <v>0</v>
      </c>
    </row>
    <row r="161" spans="13:15" x14ac:dyDescent="0.2">
      <c r="M161" s="4" t="s">
        <v>336</v>
      </c>
      <c r="N161" s="4" t="s">
        <v>337</v>
      </c>
      <c r="O161" s="1">
        <f>VLOOKUP(N161,'[12]Core Spending Power - detail'!$C$30:$D$412,2,0)</f>
        <v>0</v>
      </c>
    </row>
    <row r="162" spans="13:15" x14ac:dyDescent="0.2">
      <c r="M162" s="4" t="s">
        <v>338</v>
      </c>
      <c r="N162" s="4" t="s">
        <v>339</v>
      </c>
      <c r="O162" s="1">
        <f>VLOOKUP(N162,'[12]Core Spending Power - detail'!$C$30:$D$412,2,0)</f>
        <v>0</v>
      </c>
    </row>
    <row r="163" spans="13:15" x14ac:dyDescent="0.2">
      <c r="M163" s="4" t="s">
        <v>340</v>
      </c>
      <c r="N163" s="4" t="s">
        <v>341</v>
      </c>
      <c r="O163" s="1">
        <f>VLOOKUP(N163,'[12]Core Spending Power - detail'!$C$30:$D$412,2,0)</f>
        <v>0</v>
      </c>
    </row>
    <row r="164" spans="13:15" x14ac:dyDescent="0.2">
      <c r="M164" s="4" t="s">
        <v>342</v>
      </c>
      <c r="N164" s="4" t="s">
        <v>343</v>
      </c>
      <c r="O164" s="1">
        <f>VLOOKUP(N164,'[12]Core Spending Power - detail'!$C$30:$D$412,2,0)</f>
        <v>0</v>
      </c>
    </row>
    <row r="165" spans="13:15" x14ac:dyDescent="0.2">
      <c r="M165" s="4" t="s">
        <v>344</v>
      </c>
      <c r="N165" s="4" t="s">
        <v>345</v>
      </c>
      <c r="O165" s="1">
        <f>VLOOKUP(N165,'[12]Core Spending Power - detail'!$C$30:$D$412,2,0)</f>
        <v>0</v>
      </c>
    </row>
    <row r="166" spans="13:15" x14ac:dyDescent="0.2">
      <c r="M166" s="4" t="s">
        <v>346</v>
      </c>
      <c r="N166" s="4" t="s">
        <v>347</v>
      </c>
      <c r="O166" s="1">
        <f>VLOOKUP(N166,'[12]Core Spending Power - detail'!$C$30:$D$412,2,0)</f>
        <v>0</v>
      </c>
    </row>
    <row r="167" spans="13:15" x14ac:dyDescent="0.2">
      <c r="M167" s="4" t="s">
        <v>348</v>
      </c>
      <c r="N167" s="4" t="s">
        <v>349</v>
      </c>
      <c r="O167" s="1">
        <f>VLOOKUP(N167,'[12]Core Spending Power - detail'!$C$30:$D$412,2,0)</f>
        <v>0</v>
      </c>
    </row>
    <row r="168" spans="13:15" x14ac:dyDescent="0.2">
      <c r="M168" s="4" t="s">
        <v>350</v>
      </c>
      <c r="N168" s="4" t="s">
        <v>351</v>
      </c>
      <c r="O168" s="1">
        <f>VLOOKUP(N168,'[12]Core Spending Power - detail'!$C$30:$D$412,2,0)</f>
        <v>0</v>
      </c>
    </row>
    <row r="169" spans="13:15" x14ac:dyDescent="0.2">
      <c r="M169" s="4" t="s">
        <v>352</v>
      </c>
      <c r="N169" s="4" t="s">
        <v>353</v>
      </c>
      <c r="O169" s="1">
        <f>VLOOKUP(N169,'[12]Core Spending Power - detail'!$C$30:$D$412,2,0)</f>
        <v>0</v>
      </c>
    </row>
    <row r="170" spans="13:15" x14ac:dyDescent="0.2">
      <c r="M170" s="4" t="s">
        <v>354</v>
      </c>
      <c r="N170" s="4" t="s">
        <v>355</v>
      </c>
      <c r="O170" s="1">
        <f>VLOOKUP(N170,'[12]Core Spending Power - detail'!$C$30:$D$412,2,0)</f>
        <v>0</v>
      </c>
    </row>
    <row r="171" spans="13:15" x14ac:dyDescent="0.2">
      <c r="M171" s="4" t="s">
        <v>356</v>
      </c>
      <c r="N171" s="4" t="s">
        <v>357</v>
      </c>
      <c r="O171" s="1">
        <f>VLOOKUP(N171,'[12]Core Spending Power - detail'!$C$30:$D$412,2,0)</f>
        <v>0</v>
      </c>
    </row>
    <row r="172" spans="13:15" x14ac:dyDescent="0.2">
      <c r="M172" s="4" t="s">
        <v>358</v>
      </c>
      <c r="N172" s="4" t="s">
        <v>359</v>
      </c>
      <c r="O172" s="1">
        <f>VLOOKUP(N172,'[12]Core Spending Power - detail'!$C$30:$D$412,2,0)</f>
        <v>0</v>
      </c>
    </row>
    <row r="173" spans="13:15" x14ac:dyDescent="0.2">
      <c r="M173" s="4" t="s">
        <v>360</v>
      </c>
      <c r="N173" s="4" t="s">
        <v>361</v>
      </c>
      <c r="O173" s="1">
        <f>VLOOKUP(N173,'[12]Core Spending Power - detail'!$C$30:$D$412,2,0)</f>
        <v>0</v>
      </c>
    </row>
    <row r="174" spans="13:15" x14ac:dyDescent="0.2">
      <c r="M174" s="4" t="s">
        <v>362</v>
      </c>
      <c r="N174" s="4" t="s">
        <v>363</v>
      </c>
      <c r="O174" s="1">
        <f>VLOOKUP(N174,'[12]Core Spending Power - detail'!$C$30:$D$412,2,0)</f>
        <v>0</v>
      </c>
    </row>
    <row r="175" spans="13:15" x14ac:dyDescent="0.2">
      <c r="M175" s="4" t="s">
        <v>364</v>
      </c>
      <c r="N175" s="4" t="s">
        <v>365</v>
      </c>
      <c r="O175" s="1">
        <f>VLOOKUP(N175,'[12]Core Spending Power - detail'!$C$30:$D$412,2,0)</f>
        <v>0</v>
      </c>
    </row>
    <row r="176" spans="13:15" x14ac:dyDescent="0.2">
      <c r="M176" s="4" t="s">
        <v>366</v>
      </c>
      <c r="N176" s="4" t="s">
        <v>367</v>
      </c>
      <c r="O176" s="1">
        <f>VLOOKUP(N176,'[12]Core Spending Power - detail'!$C$30:$D$412,2,0)</f>
        <v>0</v>
      </c>
    </row>
    <row r="177" spans="13:15" x14ac:dyDescent="0.2">
      <c r="M177" s="4" t="s">
        <v>368</v>
      </c>
      <c r="N177" s="4" t="s">
        <v>369</v>
      </c>
      <c r="O177" s="1">
        <f>VLOOKUP(N177,'[12]Core Spending Power - detail'!$C$30:$D$412,2,0)</f>
        <v>0</v>
      </c>
    </row>
    <row r="178" spans="13:15" x14ac:dyDescent="0.2">
      <c r="M178" s="4" t="s">
        <v>370</v>
      </c>
      <c r="N178" s="4" t="s">
        <v>371</v>
      </c>
      <c r="O178" s="1">
        <f>VLOOKUP(N178,'[12]Core Spending Power - detail'!$C$30:$D$412,2,0)</f>
        <v>0</v>
      </c>
    </row>
    <row r="179" spans="13:15" x14ac:dyDescent="0.2">
      <c r="M179" s="4" t="s">
        <v>372</v>
      </c>
      <c r="N179" s="4" t="s">
        <v>373</v>
      </c>
      <c r="O179" s="1">
        <f>VLOOKUP(N179,'[12]Core Spending Power - detail'!$C$30:$D$412,2,0)</f>
        <v>0</v>
      </c>
    </row>
    <row r="180" spans="13:15" x14ac:dyDescent="0.2">
      <c r="M180" s="4" t="s">
        <v>374</v>
      </c>
      <c r="N180" s="4" t="s">
        <v>375</v>
      </c>
      <c r="O180" s="1">
        <f>VLOOKUP(N180,'[12]Core Spending Power - detail'!$C$30:$D$412,2,0)</f>
        <v>0</v>
      </c>
    </row>
    <row r="181" spans="13:15" x14ac:dyDescent="0.2">
      <c r="M181" s="4" t="s">
        <v>376</v>
      </c>
      <c r="N181" s="4" t="s">
        <v>377</v>
      </c>
      <c r="O181" s="1">
        <f>VLOOKUP(N181,'[12]Core Spending Power - detail'!$C$30:$D$412,2,0)</f>
        <v>0</v>
      </c>
    </row>
    <row r="182" spans="13:15" x14ac:dyDescent="0.2">
      <c r="M182" s="4" t="s">
        <v>378</v>
      </c>
      <c r="N182" s="4" t="s">
        <v>379</v>
      </c>
      <c r="O182" s="1">
        <f>VLOOKUP(N182,'[12]Core Spending Power - detail'!$C$30:$D$412,2,0)</f>
        <v>1</v>
      </c>
    </row>
    <row r="183" spans="13:15" x14ac:dyDescent="0.2">
      <c r="M183" s="4" t="s">
        <v>380</v>
      </c>
      <c r="N183" s="4" t="s">
        <v>381</v>
      </c>
      <c r="O183" s="1">
        <f>VLOOKUP(N183,'[12]Core Spending Power - detail'!$C$30:$D$412,2,0)</f>
        <v>0</v>
      </c>
    </row>
    <row r="184" spans="13:15" x14ac:dyDescent="0.2">
      <c r="M184" s="4" t="s">
        <v>382</v>
      </c>
      <c r="N184" s="4" t="s">
        <v>383</v>
      </c>
      <c r="O184" s="1">
        <f>VLOOKUP(N184,'[12]Core Spending Power - detail'!$C$30:$D$412,2,0)</f>
        <v>0</v>
      </c>
    </row>
    <row r="185" spans="13:15" x14ac:dyDescent="0.2">
      <c r="M185" s="4" t="s">
        <v>384</v>
      </c>
      <c r="N185" s="4" t="s">
        <v>385</v>
      </c>
      <c r="O185" s="1">
        <f>VLOOKUP(N185,'[12]Core Spending Power - detail'!$C$30:$D$412,2,0)</f>
        <v>0</v>
      </c>
    </row>
    <row r="186" spans="13:15" x14ac:dyDescent="0.2">
      <c r="M186" s="4" t="s">
        <v>386</v>
      </c>
      <c r="N186" s="4" t="s">
        <v>387</v>
      </c>
      <c r="O186" s="1">
        <f>VLOOKUP(N186,'[12]Core Spending Power - detail'!$C$30:$D$412,2,0)</f>
        <v>0</v>
      </c>
    </row>
    <row r="187" spans="13:15" x14ac:dyDescent="0.2">
      <c r="M187" s="4" t="s">
        <v>388</v>
      </c>
      <c r="N187" s="4" t="s">
        <v>389</v>
      </c>
      <c r="O187" s="1">
        <f>VLOOKUP(N187,'[12]Core Spending Power - detail'!$C$30:$D$412,2,0)</f>
        <v>0</v>
      </c>
    </row>
    <row r="188" spans="13:15" x14ac:dyDescent="0.2">
      <c r="M188" s="4" t="s">
        <v>390</v>
      </c>
      <c r="N188" s="4" t="s">
        <v>391</v>
      </c>
      <c r="O188" s="1">
        <f>VLOOKUP(N188,'[12]Core Spending Power - detail'!$C$30:$D$412,2,0)</f>
        <v>0</v>
      </c>
    </row>
    <row r="189" spans="13:15" x14ac:dyDescent="0.2">
      <c r="M189" s="4" t="s">
        <v>392</v>
      </c>
      <c r="N189" s="4" t="s">
        <v>393</v>
      </c>
      <c r="O189" s="1">
        <f>VLOOKUP(N189,'[12]Core Spending Power - detail'!$C$30:$D$412,2,0)</f>
        <v>0</v>
      </c>
    </row>
    <row r="190" spans="13:15" x14ac:dyDescent="0.2">
      <c r="M190" s="4" t="s">
        <v>394</v>
      </c>
      <c r="N190" s="4" t="s">
        <v>395</v>
      </c>
      <c r="O190" s="1">
        <f>VLOOKUP(N190,'[12]Core Spending Power - detail'!$C$30:$D$412,2,0)</f>
        <v>0</v>
      </c>
    </row>
    <row r="191" spans="13:15" x14ac:dyDescent="0.2">
      <c r="M191" s="4" t="s">
        <v>396</v>
      </c>
      <c r="N191" s="4" t="s">
        <v>397</v>
      </c>
      <c r="O191" s="1">
        <f>VLOOKUP(N191,'[12]Core Spending Power - detail'!$C$30:$D$412,2,0)</f>
        <v>0</v>
      </c>
    </row>
    <row r="192" spans="13:15" x14ac:dyDescent="0.2">
      <c r="M192" s="4" t="s">
        <v>398</v>
      </c>
      <c r="N192" s="4" t="s">
        <v>399</v>
      </c>
      <c r="O192" s="1">
        <f>VLOOKUP(N192,'[12]Core Spending Power - detail'!$C$30:$D$412,2,0)</f>
        <v>0</v>
      </c>
    </row>
    <row r="193" spans="13:15" x14ac:dyDescent="0.2">
      <c r="M193" s="4" t="s">
        <v>400</v>
      </c>
      <c r="N193" s="4" t="s">
        <v>401</v>
      </c>
      <c r="O193" s="1">
        <f>VLOOKUP(N193,'[12]Core Spending Power - detail'!$C$30:$D$412,2,0)</f>
        <v>0</v>
      </c>
    </row>
    <row r="194" spans="13:15" x14ac:dyDescent="0.2">
      <c r="M194" s="4" t="s">
        <v>402</v>
      </c>
      <c r="N194" s="4" t="s">
        <v>403</v>
      </c>
      <c r="O194" s="1">
        <f>VLOOKUP(N194,'[12]Core Spending Power - detail'!$C$30:$D$412,2,0)</f>
        <v>0</v>
      </c>
    </row>
    <row r="195" spans="13:15" x14ac:dyDescent="0.2">
      <c r="M195" s="4" t="s">
        <v>404</v>
      </c>
      <c r="N195" s="4" t="s">
        <v>405</v>
      </c>
      <c r="O195" s="1">
        <f>VLOOKUP(N195,'[12]Core Spending Power - detail'!$C$30:$D$412,2,0)</f>
        <v>0</v>
      </c>
    </row>
    <row r="196" spans="13:15" x14ac:dyDescent="0.2">
      <c r="M196" s="4" t="s">
        <v>406</v>
      </c>
      <c r="N196" s="4" t="s">
        <v>407</v>
      </c>
      <c r="O196" s="1">
        <f>VLOOKUP(N196,'[12]Core Spending Power - detail'!$C$30:$D$412,2,0)</f>
        <v>1</v>
      </c>
    </row>
    <row r="197" spans="13:15" x14ac:dyDescent="0.2">
      <c r="M197" s="4" t="s">
        <v>408</v>
      </c>
      <c r="N197" s="4" t="s">
        <v>409</v>
      </c>
      <c r="O197" s="1">
        <f>VLOOKUP(N197,'[12]Core Spending Power - detail'!$C$30:$D$412,2,0)</f>
        <v>0</v>
      </c>
    </row>
    <row r="198" spans="13:15" x14ac:dyDescent="0.2">
      <c r="M198" s="4" t="s">
        <v>410</v>
      </c>
      <c r="N198" s="4" t="s">
        <v>411</v>
      </c>
      <c r="O198" s="1">
        <f>VLOOKUP(N198,'[12]Core Spending Power - detail'!$C$30:$D$412,2,0)</f>
        <v>0</v>
      </c>
    </row>
    <row r="199" spans="13:15" x14ac:dyDescent="0.2">
      <c r="M199" s="4" t="s">
        <v>412</v>
      </c>
      <c r="N199" s="4" t="s">
        <v>413</v>
      </c>
      <c r="O199" s="1">
        <f>VLOOKUP(N199,'[12]Core Spending Power - detail'!$C$30:$D$412,2,0)</f>
        <v>0</v>
      </c>
    </row>
    <row r="200" spans="13:15" x14ac:dyDescent="0.2">
      <c r="M200" s="4" t="s">
        <v>414</v>
      </c>
      <c r="N200" s="4" t="s">
        <v>415</v>
      </c>
      <c r="O200" s="1">
        <f>VLOOKUP(N200,'[12]Core Spending Power - detail'!$C$30:$D$412,2,0)</f>
        <v>0</v>
      </c>
    </row>
    <row r="201" spans="13:15" x14ac:dyDescent="0.2">
      <c r="M201" s="4" t="s">
        <v>416</v>
      </c>
      <c r="N201" s="4" t="s">
        <v>417</v>
      </c>
      <c r="O201" s="1">
        <f>VLOOKUP(N201,'[12]Core Spending Power - detail'!$C$30:$D$412,2,0)</f>
        <v>1</v>
      </c>
    </row>
    <row r="202" spans="13:15" x14ac:dyDescent="0.2">
      <c r="M202" s="4" t="s">
        <v>418</v>
      </c>
      <c r="N202" s="4" t="s">
        <v>419</v>
      </c>
      <c r="O202" s="1">
        <f>VLOOKUP(N202,'[12]Core Spending Power - detail'!$C$30:$D$412,2,0)</f>
        <v>0</v>
      </c>
    </row>
    <row r="203" spans="13:15" x14ac:dyDescent="0.2">
      <c r="M203" s="4" t="s">
        <v>420</v>
      </c>
      <c r="N203" s="4" t="s">
        <v>421</v>
      </c>
      <c r="O203" s="1">
        <f>VLOOKUP(N203,'[12]Core Spending Power - detail'!$C$30:$D$412,2,0)</f>
        <v>0</v>
      </c>
    </row>
    <row r="204" spans="13:15" x14ac:dyDescent="0.2">
      <c r="M204" s="4" t="s">
        <v>422</v>
      </c>
      <c r="N204" s="4" t="s">
        <v>423</v>
      </c>
      <c r="O204" s="1">
        <f>VLOOKUP(N204,'[12]Core Spending Power - detail'!$C$30:$D$412,2,0)</f>
        <v>0</v>
      </c>
    </row>
    <row r="205" spans="13:15" x14ac:dyDescent="0.2">
      <c r="M205" s="4" t="s">
        <v>424</v>
      </c>
      <c r="N205" s="4" t="s">
        <v>425</v>
      </c>
      <c r="O205" s="1">
        <f>VLOOKUP(N205,'[12]Core Spending Power - detail'!$C$30:$D$412,2,0)</f>
        <v>0</v>
      </c>
    </row>
    <row r="206" spans="13:15" x14ac:dyDescent="0.2">
      <c r="M206" s="4" t="s">
        <v>426</v>
      </c>
      <c r="N206" s="4" t="s">
        <v>427</v>
      </c>
      <c r="O206" s="1">
        <f>VLOOKUP(N206,'[12]Core Spending Power - detail'!$C$30:$D$412,2,0)</f>
        <v>0</v>
      </c>
    </row>
    <row r="207" spans="13:15" x14ac:dyDescent="0.2">
      <c r="M207" s="4" t="s">
        <v>428</v>
      </c>
      <c r="N207" s="4" t="s">
        <v>429</v>
      </c>
      <c r="O207" s="1">
        <f>VLOOKUP(N207,'[12]Core Spending Power - detail'!$C$30:$D$412,2,0)</f>
        <v>0</v>
      </c>
    </row>
    <row r="208" spans="13:15" x14ac:dyDescent="0.2">
      <c r="M208" s="4" t="s">
        <v>430</v>
      </c>
      <c r="N208" s="4" t="s">
        <v>431</v>
      </c>
      <c r="O208" s="1">
        <f>VLOOKUP(N208,'[12]Core Spending Power - detail'!$C$30:$D$412,2,0)</f>
        <v>0</v>
      </c>
    </row>
    <row r="209" spans="13:15" x14ac:dyDescent="0.2">
      <c r="M209" s="4" t="s">
        <v>432</v>
      </c>
      <c r="N209" s="4" t="s">
        <v>433</v>
      </c>
      <c r="O209" s="1">
        <f>VLOOKUP(N209,'[12]Core Spending Power - detail'!$C$30:$D$412,2,0)</f>
        <v>0</v>
      </c>
    </row>
    <row r="210" spans="13:15" x14ac:dyDescent="0.2">
      <c r="M210" s="4" t="s">
        <v>434</v>
      </c>
      <c r="N210" s="4" t="s">
        <v>435</v>
      </c>
      <c r="O210" s="1">
        <f>VLOOKUP(N210,'[12]Core Spending Power - detail'!$C$30:$D$412,2,0)</f>
        <v>0</v>
      </c>
    </row>
    <row r="211" spans="13:15" x14ac:dyDescent="0.2">
      <c r="M211" s="4" t="s">
        <v>436</v>
      </c>
      <c r="N211" s="4" t="s">
        <v>437</v>
      </c>
      <c r="O211" s="1">
        <f>VLOOKUP(N211,'[12]Core Spending Power - detail'!$C$30:$D$412,2,0)</f>
        <v>0</v>
      </c>
    </row>
    <row r="212" spans="13:15" x14ac:dyDescent="0.2">
      <c r="M212" s="4" t="s">
        <v>438</v>
      </c>
      <c r="N212" s="4" t="s">
        <v>439</v>
      </c>
      <c r="O212" s="1">
        <f>VLOOKUP(N212,'[12]Core Spending Power - detail'!$C$30:$D$412,2,0)</f>
        <v>0</v>
      </c>
    </row>
    <row r="213" spans="13:15" x14ac:dyDescent="0.2">
      <c r="M213" s="4" t="s">
        <v>440</v>
      </c>
      <c r="N213" s="4" t="s">
        <v>441</v>
      </c>
      <c r="O213" s="1">
        <f>VLOOKUP(N213,'[12]Core Spending Power - detail'!$C$30:$D$412,2,0)</f>
        <v>0</v>
      </c>
    </row>
    <row r="214" spans="13:15" x14ac:dyDescent="0.2">
      <c r="M214" s="4" t="s">
        <v>442</v>
      </c>
      <c r="N214" s="4" t="s">
        <v>443</v>
      </c>
      <c r="O214" s="1">
        <f>VLOOKUP(N214,'[12]Core Spending Power - detail'!$C$30:$D$412,2,0)</f>
        <v>0</v>
      </c>
    </row>
    <row r="215" spans="13:15" x14ac:dyDescent="0.2">
      <c r="M215" s="4" t="s">
        <v>444</v>
      </c>
      <c r="N215" s="4" t="s">
        <v>445</v>
      </c>
      <c r="O215" s="1">
        <f>VLOOKUP(N215,'[12]Core Spending Power - detail'!$C$30:$D$412,2,0)</f>
        <v>0</v>
      </c>
    </row>
    <row r="216" spans="13:15" x14ac:dyDescent="0.2">
      <c r="M216" s="4" t="s">
        <v>446</v>
      </c>
      <c r="N216" s="4" t="s">
        <v>447</v>
      </c>
      <c r="O216" s="1">
        <f>VLOOKUP(N216,'[12]Core Spending Power - detail'!$C$30:$D$412,2,0)</f>
        <v>0</v>
      </c>
    </row>
    <row r="217" spans="13:15" x14ac:dyDescent="0.2">
      <c r="M217" s="4" t="s">
        <v>448</v>
      </c>
      <c r="N217" s="4" t="s">
        <v>449</v>
      </c>
      <c r="O217" s="1">
        <f>VLOOKUP(N217,'[12]Core Spending Power - detail'!$C$30:$D$412,2,0)</f>
        <v>0</v>
      </c>
    </row>
    <row r="218" spans="13:15" x14ac:dyDescent="0.2">
      <c r="M218" s="4" t="s">
        <v>450</v>
      </c>
      <c r="N218" s="4" t="s">
        <v>451</v>
      </c>
      <c r="O218" s="1">
        <f>VLOOKUP(N218,'[12]Core Spending Power - detail'!$C$30:$D$412,2,0)</f>
        <v>0</v>
      </c>
    </row>
    <row r="219" spans="13:15" x14ac:dyDescent="0.2">
      <c r="M219" s="4" t="s">
        <v>452</v>
      </c>
      <c r="N219" s="4" t="s">
        <v>453</v>
      </c>
      <c r="O219" s="1">
        <f>VLOOKUP(N219,'[12]Core Spending Power - detail'!$C$30:$D$412,2,0)</f>
        <v>0</v>
      </c>
    </row>
    <row r="220" spans="13:15" x14ac:dyDescent="0.2">
      <c r="M220" s="4" t="s">
        <v>454</v>
      </c>
      <c r="N220" s="4" t="s">
        <v>455</v>
      </c>
      <c r="O220" s="1">
        <f>VLOOKUP(N220,'[12]Core Spending Power - detail'!$C$30:$D$412,2,0)</f>
        <v>0</v>
      </c>
    </row>
    <row r="221" spans="13:15" x14ac:dyDescent="0.2">
      <c r="M221" s="4" t="s">
        <v>456</v>
      </c>
      <c r="N221" s="4" t="s">
        <v>457</v>
      </c>
      <c r="O221" s="1">
        <f>VLOOKUP(N221,'[12]Core Spending Power - detail'!$C$30:$D$412,2,0)</f>
        <v>0</v>
      </c>
    </row>
    <row r="222" spans="13:15" x14ac:dyDescent="0.2">
      <c r="M222" s="4" t="s">
        <v>458</v>
      </c>
      <c r="N222" s="4" t="s">
        <v>459</v>
      </c>
      <c r="O222" s="1">
        <f>VLOOKUP(N222,'[12]Core Spending Power - detail'!$C$30:$D$412,2,0)</f>
        <v>0</v>
      </c>
    </row>
    <row r="223" spans="13:15" x14ac:dyDescent="0.2">
      <c r="M223" s="4" t="s">
        <v>460</v>
      </c>
      <c r="N223" s="4" t="s">
        <v>461</v>
      </c>
      <c r="O223" s="1">
        <f>VLOOKUP(N223,'[12]Core Spending Power - detail'!$C$30:$D$412,2,0)</f>
        <v>0</v>
      </c>
    </row>
    <row r="224" spans="13:15" x14ac:dyDescent="0.2">
      <c r="M224" s="4" t="s">
        <v>462</v>
      </c>
      <c r="N224" s="4" t="s">
        <v>463</v>
      </c>
      <c r="O224" s="1">
        <f>VLOOKUP(N224,'[12]Core Spending Power - detail'!$C$30:$D$412,2,0)</f>
        <v>0</v>
      </c>
    </row>
    <row r="225" spans="13:15" x14ac:dyDescent="0.2">
      <c r="M225" s="4" t="s">
        <v>464</v>
      </c>
      <c r="N225" s="4" t="s">
        <v>465</v>
      </c>
      <c r="O225" s="1">
        <f>VLOOKUP(N225,'[12]Core Spending Power - detail'!$C$30:$D$412,2,0)</f>
        <v>0</v>
      </c>
    </row>
    <row r="226" spans="13:15" x14ac:dyDescent="0.2">
      <c r="M226" s="4" t="s">
        <v>466</v>
      </c>
      <c r="N226" s="4" t="s">
        <v>467</v>
      </c>
      <c r="O226" s="1">
        <f>VLOOKUP(N226,'[12]Core Spending Power - detail'!$C$30:$D$412,2,0)</f>
        <v>0</v>
      </c>
    </row>
    <row r="227" spans="13:15" x14ac:dyDescent="0.2">
      <c r="M227" s="4" t="s">
        <v>468</v>
      </c>
      <c r="N227" s="4" t="s">
        <v>469</v>
      </c>
      <c r="O227" s="1">
        <f>VLOOKUP(N227,'[12]Core Spending Power - detail'!$C$30:$D$412,2,0)</f>
        <v>0</v>
      </c>
    </row>
    <row r="228" spans="13:15" x14ac:dyDescent="0.2">
      <c r="M228" s="4" t="s">
        <v>470</v>
      </c>
      <c r="N228" s="4" t="s">
        <v>471</v>
      </c>
      <c r="O228" s="1">
        <f>VLOOKUP(N228,'[12]Core Spending Power - detail'!$C$30:$D$412,2,0)</f>
        <v>0</v>
      </c>
    </row>
    <row r="229" spans="13:15" x14ac:dyDescent="0.2">
      <c r="M229" s="4" t="s">
        <v>472</v>
      </c>
      <c r="N229" s="4" t="s">
        <v>473</v>
      </c>
      <c r="O229" s="1">
        <f>VLOOKUP(N229,'[12]Core Spending Power - detail'!$C$30:$D$412,2,0)</f>
        <v>0</v>
      </c>
    </row>
    <row r="230" spans="13:15" x14ac:dyDescent="0.2">
      <c r="M230" s="4" t="s">
        <v>474</v>
      </c>
      <c r="N230" s="4" t="s">
        <v>475</v>
      </c>
      <c r="O230" s="1">
        <f>VLOOKUP(N230,'[12]Core Spending Power - detail'!$C$30:$D$412,2,0)</f>
        <v>0</v>
      </c>
    </row>
    <row r="231" spans="13:15" x14ac:dyDescent="0.2">
      <c r="M231" s="4" t="s">
        <v>476</v>
      </c>
      <c r="N231" s="4" t="s">
        <v>477</v>
      </c>
      <c r="O231" s="1">
        <f>VLOOKUP(N231,'[12]Core Spending Power - detail'!$C$30:$D$412,2,0)</f>
        <v>0</v>
      </c>
    </row>
    <row r="232" spans="13:15" x14ac:dyDescent="0.2">
      <c r="M232" s="4" t="s">
        <v>478</v>
      </c>
      <c r="N232" s="4" t="s">
        <v>479</v>
      </c>
      <c r="O232" s="1">
        <f>VLOOKUP(N232,'[12]Core Spending Power - detail'!$C$30:$D$412,2,0)</f>
        <v>0</v>
      </c>
    </row>
    <row r="233" spans="13:15" x14ac:dyDescent="0.2">
      <c r="M233" s="4" t="s">
        <v>480</v>
      </c>
      <c r="N233" s="4" t="s">
        <v>481</v>
      </c>
      <c r="O233" s="1">
        <f>VLOOKUP(N233,'[12]Core Spending Power - detail'!$C$30:$D$412,2,0)</f>
        <v>0</v>
      </c>
    </row>
    <row r="234" spans="13:15" x14ac:dyDescent="0.2">
      <c r="M234" s="4" t="s">
        <v>482</v>
      </c>
      <c r="N234" s="4" t="s">
        <v>483</v>
      </c>
      <c r="O234" s="1">
        <f>VLOOKUP(N234,'[12]Core Spending Power - detail'!$C$30:$D$412,2,0)</f>
        <v>0</v>
      </c>
    </row>
    <row r="235" spans="13:15" x14ac:dyDescent="0.2">
      <c r="M235" s="4" t="s">
        <v>484</v>
      </c>
      <c r="N235" s="4" t="s">
        <v>485</v>
      </c>
      <c r="O235" s="1">
        <f>VLOOKUP(N235,'[12]Core Spending Power - detail'!$C$30:$D$412,2,0)</f>
        <v>0</v>
      </c>
    </row>
    <row r="236" spans="13:15" x14ac:dyDescent="0.2">
      <c r="M236" s="4" t="s">
        <v>486</v>
      </c>
      <c r="N236" s="4" t="s">
        <v>487</v>
      </c>
      <c r="O236" s="1">
        <f>VLOOKUP(N236,'[12]Core Spending Power - detail'!$C$30:$D$412,2,0)</f>
        <v>0</v>
      </c>
    </row>
    <row r="237" spans="13:15" x14ac:dyDescent="0.2">
      <c r="M237" s="4" t="s">
        <v>488</v>
      </c>
      <c r="N237" s="4" t="s">
        <v>489</v>
      </c>
      <c r="O237" s="1">
        <f>VLOOKUP(N237,'[12]Core Spending Power - detail'!$C$30:$D$412,2,0)</f>
        <v>0</v>
      </c>
    </row>
    <row r="238" spans="13:15" x14ac:dyDescent="0.2">
      <c r="M238" s="4" t="s">
        <v>490</v>
      </c>
      <c r="N238" s="4" t="s">
        <v>491</v>
      </c>
      <c r="O238" s="1">
        <f>VLOOKUP(N238,'[12]Core Spending Power - detail'!$C$30:$D$412,2,0)</f>
        <v>0</v>
      </c>
    </row>
    <row r="239" spans="13:15" x14ac:dyDescent="0.2">
      <c r="M239" s="4" t="s">
        <v>492</v>
      </c>
      <c r="N239" s="4" t="s">
        <v>493</v>
      </c>
      <c r="O239" s="1">
        <f>VLOOKUP(N239,'[12]Core Spending Power - detail'!$C$30:$D$412,2,0)</f>
        <v>0</v>
      </c>
    </row>
    <row r="240" spans="13:15" x14ac:dyDescent="0.2">
      <c r="M240" s="4" t="s">
        <v>494</v>
      </c>
      <c r="N240" s="4" t="s">
        <v>495</v>
      </c>
      <c r="O240" s="1">
        <f>VLOOKUP(N240,'[12]Core Spending Power - detail'!$C$30:$D$412,2,0)</f>
        <v>0</v>
      </c>
    </row>
    <row r="241" spans="13:15" x14ac:dyDescent="0.2">
      <c r="M241" s="4" t="s">
        <v>496</v>
      </c>
      <c r="N241" s="4" t="s">
        <v>497</v>
      </c>
      <c r="O241" s="1">
        <f>VLOOKUP(N241,'[12]Core Spending Power - detail'!$C$30:$D$412,2,0)</f>
        <v>0</v>
      </c>
    </row>
    <row r="242" spans="13:15" x14ac:dyDescent="0.2">
      <c r="M242" s="4" t="s">
        <v>498</v>
      </c>
      <c r="N242" s="4" t="s">
        <v>499</v>
      </c>
      <c r="O242" s="1">
        <f>VLOOKUP(N242,'[12]Core Spending Power - detail'!$C$30:$D$412,2,0)</f>
        <v>0</v>
      </c>
    </row>
    <row r="243" spans="13:15" x14ac:dyDescent="0.2">
      <c r="M243" s="4" t="s">
        <v>500</v>
      </c>
      <c r="N243" s="4" t="s">
        <v>501</v>
      </c>
      <c r="O243" s="1">
        <f>VLOOKUP(N243,'[12]Core Spending Power - detail'!$C$30:$D$412,2,0)</f>
        <v>1</v>
      </c>
    </row>
    <row r="244" spans="13:15" x14ac:dyDescent="0.2">
      <c r="M244" s="4" t="s">
        <v>502</v>
      </c>
      <c r="N244" s="4" t="s">
        <v>503</v>
      </c>
      <c r="O244" s="1">
        <f>VLOOKUP(N244,'[12]Core Spending Power - detail'!$C$30:$D$412,2,0)</f>
        <v>0</v>
      </c>
    </row>
    <row r="245" spans="13:15" x14ac:dyDescent="0.2">
      <c r="M245" s="4" t="s">
        <v>504</v>
      </c>
      <c r="N245" s="4" t="s">
        <v>505</v>
      </c>
      <c r="O245" s="1">
        <f>VLOOKUP(N245,'[12]Core Spending Power - detail'!$C$30:$D$412,2,0)</f>
        <v>0</v>
      </c>
    </row>
    <row r="246" spans="13:15" x14ac:dyDescent="0.2">
      <c r="M246" s="4" t="s">
        <v>506</v>
      </c>
      <c r="N246" s="4" t="s">
        <v>507</v>
      </c>
      <c r="O246" s="1">
        <f>VLOOKUP(N246,'[12]Core Spending Power - detail'!$C$30:$D$412,2,0)</f>
        <v>0</v>
      </c>
    </row>
    <row r="247" spans="13:15" x14ac:dyDescent="0.2">
      <c r="M247" s="4" t="s">
        <v>508</v>
      </c>
      <c r="N247" s="4" t="s">
        <v>509</v>
      </c>
      <c r="O247" s="1">
        <f>VLOOKUP(N247,'[12]Core Spending Power - detail'!$C$30:$D$412,2,0)</f>
        <v>0</v>
      </c>
    </row>
    <row r="248" spans="13:15" x14ac:dyDescent="0.2">
      <c r="M248" s="4" t="s">
        <v>510</v>
      </c>
      <c r="N248" s="4" t="s">
        <v>511</v>
      </c>
      <c r="O248" s="1">
        <f>VLOOKUP(N248,'[12]Core Spending Power - detail'!$C$30:$D$412,2,0)</f>
        <v>0</v>
      </c>
    </row>
    <row r="249" spans="13:15" x14ac:dyDescent="0.2">
      <c r="M249" s="4" t="s">
        <v>512</v>
      </c>
      <c r="N249" s="4" t="s">
        <v>513</v>
      </c>
      <c r="O249" s="1">
        <f>VLOOKUP(N249,'[12]Core Spending Power - detail'!$C$30:$D$412,2,0)</f>
        <v>0</v>
      </c>
    </row>
    <row r="250" spans="13:15" x14ac:dyDescent="0.2">
      <c r="M250" s="4" t="s">
        <v>514</v>
      </c>
      <c r="N250" s="4" t="s">
        <v>515</v>
      </c>
      <c r="O250" s="1">
        <f>VLOOKUP(N250,'[12]Core Spending Power - detail'!$C$30:$D$412,2,0)</f>
        <v>0</v>
      </c>
    </row>
    <row r="251" spans="13:15" x14ac:dyDescent="0.2">
      <c r="M251" s="4" t="s">
        <v>516</v>
      </c>
      <c r="N251" s="4" t="s">
        <v>517</v>
      </c>
      <c r="O251" s="1">
        <f>VLOOKUP(N251,'[12]Core Spending Power - detail'!$C$30:$D$412,2,0)</f>
        <v>0</v>
      </c>
    </row>
    <row r="252" spans="13:15" x14ac:dyDescent="0.2">
      <c r="M252" s="4" t="s">
        <v>518</v>
      </c>
      <c r="N252" s="4" t="s">
        <v>519</v>
      </c>
      <c r="O252" s="1">
        <f>VLOOKUP(N252,'[12]Core Spending Power - detail'!$C$30:$D$412,2,0)</f>
        <v>0</v>
      </c>
    </row>
    <row r="253" spans="13:15" x14ac:dyDescent="0.2">
      <c r="M253" s="4" t="s">
        <v>520</v>
      </c>
      <c r="N253" s="4" t="s">
        <v>521</v>
      </c>
      <c r="O253" s="1">
        <f>VLOOKUP(N253,'[12]Core Spending Power - detail'!$C$30:$D$412,2,0)</f>
        <v>0</v>
      </c>
    </row>
    <row r="254" spans="13:15" x14ac:dyDescent="0.2">
      <c r="M254" s="4" t="s">
        <v>522</v>
      </c>
      <c r="N254" s="4" t="s">
        <v>523</v>
      </c>
      <c r="O254" s="1">
        <f>VLOOKUP(N254,'[12]Core Spending Power - detail'!$C$30:$D$412,2,0)</f>
        <v>0</v>
      </c>
    </row>
    <row r="255" spans="13:15" x14ac:dyDescent="0.2">
      <c r="M255" s="4" t="s">
        <v>524</v>
      </c>
      <c r="N255" s="4" t="s">
        <v>525</v>
      </c>
      <c r="O255" s="1">
        <f>VLOOKUP(N255,'[12]Core Spending Power - detail'!$C$30:$D$412,2,0)</f>
        <v>0</v>
      </c>
    </row>
    <row r="256" spans="13:15" x14ac:dyDescent="0.2">
      <c r="M256" s="4" t="s">
        <v>526</v>
      </c>
      <c r="N256" s="4" t="s">
        <v>527</v>
      </c>
      <c r="O256" s="1">
        <f>VLOOKUP(N256,'[12]Core Spending Power - detail'!$C$30:$D$412,2,0)</f>
        <v>0</v>
      </c>
    </row>
    <row r="257" spans="13:15" x14ac:dyDescent="0.2">
      <c r="M257" s="4" t="s">
        <v>528</v>
      </c>
      <c r="N257" s="4" t="s">
        <v>529</v>
      </c>
      <c r="O257" s="1">
        <f>VLOOKUP(N257,'[12]Core Spending Power - detail'!$C$30:$D$412,2,0)</f>
        <v>0</v>
      </c>
    </row>
    <row r="258" spans="13:15" x14ac:dyDescent="0.2">
      <c r="M258" s="4" t="s">
        <v>530</v>
      </c>
      <c r="N258" s="4" t="s">
        <v>531</v>
      </c>
      <c r="O258" s="1">
        <f>VLOOKUP(N258,'[12]Core Spending Power - detail'!$C$30:$D$412,2,0)</f>
        <v>0</v>
      </c>
    </row>
    <row r="259" spans="13:15" x14ac:dyDescent="0.2">
      <c r="M259" s="4" t="s">
        <v>532</v>
      </c>
      <c r="N259" s="4" t="s">
        <v>533</v>
      </c>
      <c r="O259" s="1">
        <f>VLOOKUP(N259,'[12]Core Spending Power - detail'!$C$30:$D$412,2,0)</f>
        <v>0</v>
      </c>
    </row>
    <row r="260" spans="13:15" x14ac:dyDescent="0.2">
      <c r="M260" s="4" t="s">
        <v>534</v>
      </c>
      <c r="N260" s="4" t="s">
        <v>535</v>
      </c>
      <c r="O260" s="1">
        <f>VLOOKUP(N260,'[12]Core Spending Power - detail'!$C$30:$D$412,2,0)</f>
        <v>0</v>
      </c>
    </row>
    <row r="261" spans="13:15" x14ac:dyDescent="0.2">
      <c r="M261" s="4" t="s">
        <v>536</v>
      </c>
      <c r="N261" s="4" t="s">
        <v>537</v>
      </c>
      <c r="O261" s="1">
        <f>VLOOKUP(N261,'[12]Core Spending Power - detail'!$C$30:$D$412,2,0)</f>
        <v>1</v>
      </c>
    </row>
    <row r="262" spans="13:15" x14ac:dyDescent="0.2">
      <c r="M262" s="4" t="s">
        <v>538</v>
      </c>
      <c r="N262" s="4" t="s">
        <v>539</v>
      </c>
      <c r="O262" s="1">
        <f>VLOOKUP(N262,'[12]Core Spending Power - detail'!$C$30:$D$412,2,0)</f>
        <v>0</v>
      </c>
    </row>
    <row r="263" spans="13:15" x14ac:dyDescent="0.2">
      <c r="M263" s="4" t="s">
        <v>540</v>
      </c>
      <c r="N263" s="4" t="s">
        <v>541</v>
      </c>
      <c r="O263" s="1">
        <f>VLOOKUP(N263,'[12]Core Spending Power - detail'!$C$30:$D$412,2,0)</f>
        <v>0</v>
      </c>
    </row>
    <row r="264" spans="13:15" x14ac:dyDescent="0.2">
      <c r="M264" s="4" t="s">
        <v>542</v>
      </c>
      <c r="N264" s="4" t="s">
        <v>543</v>
      </c>
      <c r="O264" s="1">
        <f>VLOOKUP(N264,'[12]Core Spending Power - detail'!$C$30:$D$412,2,0)</f>
        <v>0</v>
      </c>
    </row>
    <row r="265" spans="13:15" x14ac:dyDescent="0.2">
      <c r="M265" s="4" t="s">
        <v>544</v>
      </c>
      <c r="N265" s="4" t="s">
        <v>545</v>
      </c>
      <c r="O265" s="1">
        <f>VLOOKUP(N265,'[12]Core Spending Power - detail'!$C$30:$D$412,2,0)</f>
        <v>0</v>
      </c>
    </row>
    <row r="266" spans="13:15" x14ac:dyDescent="0.2">
      <c r="M266" s="4" t="s">
        <v>546</v>
      </c>
      <c r="N266" s="4" t="s">
        <v>547</v>
      </c>
      <c r="O266" s="1">
        <f>VLOOKUP(N266,'[12]Core Spending Power - detail'!$C$30:$D$412,2,0)</f>
        <v>0</v>
      </c>
    </row>
    <row r="267" spans="13:15" x14ac:dyDescent="0.2">
      <c r="M267" s="4" t="s">
        <v>548</v>
      </c>
      <c r="N267" s="4" t="s">
        <v>549</v>
      </c>
      <c r="O267" s="1">
        <f>VLOOKUP(N267,'[12]Core Spending Power - detail'!$C$30:$D$412,2,0)</f>
        <v>0</v>
      </c>
    </row>
    <row r="268" spans="13:15" x14ac:dyDescent="0.2">
      <c r="M268" s="4" t="s">
        <v>550</v>
      </c>
      <c r="N268" s="4" t="s">
        <v>551</v>
      </c>
      <c r="O268" s="1">
        <f>VLOOKUP(N268,'[12]Core Spending Power - detail'!$C$30:$D$412,2,0)</f>
        <v>0</v>
      </c>
    </row>
    <row r="269" spans="13:15" x14ac:dyDescent="0.2">
      <c r="M269" s="4" t="s">
        <v>552</v>
      </c>
      <c r="N269" s="4" t="s">
        <v>553</v>
      </c>
      <c r="O269" s="1">
        <f>VLOOKUP(N269,'[12]Core Spending Power - detail'!$C$30:$D$412,2,0)</f>
        <v>0</v>
      </c>
    </row>
    <row r="270" spans="13:15" x14ac:dyDescent="0.2">
      <c r="M270" s="4" t="s">
        <v>554</v>
      </c>
      <c r="N270" s="4" t="s">
        <v>555</v>
      </c>
      <c r="O270" s="1">
        <f>VLOOKUP(N270,'[12]Core Spending Power - detail'!$C$30:$D$412,2,0)</f>
        <v>0</v>
      </c>
    </row>
    <row r="271" spans="13:15" x14ac:dyDescent="0.2">
      <c r="M271" s="4" t="s">
        <v>556</v>
      </c>
      <c r="N271" s="4" t="s">
        <v>557</v>
      </c>
      <c r="O271" s="1">
        <f>VLOOKUP(N271,'[12]Core Spending Power - detail'!$C$30:$D$412,2,0)</f>
        <v>0</v>
      </c>
    </row>
    <row r="272" spans="13:15" x14ac:dyDescent="0.2">
      <c r="M272" s="4" t="s">
        <v>558</v>
      </c>
      <c r="N272" s="4" t="s">
        <v>559</v>
      </c>
      <c r="O272" s="1">
        <f>VLOOKUP(N272,'[12]Core Spending Power - detail'!$C$30:$D$412,2,0)</f>
        <v>1</v>
      </c>
    </row>
    <row r="273" spans="13:15" x14ac:dyDescent="0.2">
      <c r="M273" s="4" t="s">
        <v>560</v>
      </c>
      <c r="N273" s="4" t="s">
        <v>561</v>
      </c>
      <c r="O273" s="1">
        <f>VLOOKUP(N273,'[12]Core Spending Power - detail'!$C$30:$D$412,2,0)</f>
        <v>1</v>
      </c>
    </row>
    <row r="274" spans="13:15" x14ac:dyDescent="0.2">
      <c r="M274" s="4" t="s">
        <v>562</v>
      </c>
      <c r="N274" s="4" t="s">
        <v>563</v>
      </c>
      <c r="O274" s="1">
        <f>VLOOKUP(N274,'[12]Core Spending Power - detail'!$C$30:$D$412,2,0)</f>
        <v>0</v>
      </c>
    </row>
    <row r="275" spans="13:15" x14ac:dyDescent="0.2">
      <c r="M275" s="4" t="s">
        <v>564</v>
      </c>
      <c r="N275" s="4" t="s">
        <v>565</v>
      </c>
      <c r="O275" s="1">
        <f>VLOOKUP(N275,'[12]Core Spending Power - detail'!$C$30:$D$412,2,0)</f>
        <v>0</v>
      </c>
    </row>
    <row r="276" spans="13:15" x14ac:dyDescent="0.2">
      <c r="M276" s="4" t="s">
        <v>566</v>
      </c>
      <c r="N276" s="4" t="s">
        <v>567</v>
      </c>
      <c r="O276" s="1">
        <f>VLOOKUP(N276,'[12]Core Spending Power - detail'!$C$30:$D$412,2,0)</f>
        <v>1</v>
      </c>
    </row>
    <row r="277" spans="13:15" x14ac:dyDescent="0.2">
      <c r="M277" s="4" t="s">
        <v>568</v>
      </c>
      <c r="N277" s="4" t="s">
        <v>569</v>
      </c>
      <c r="O277" s="1">
        <f>VLOOKUP(N277,'[12]Core Spending Power - detail'!$C$30:$D$412,2,0)</f>
        <v>0</v>
      </c>
    </row>
    <row r="278" spans="13:15" x14ac:dyDescent="0.2">
      <c r="M278" s="4" t="s">
        <v>570</v>
      </c>
      <c r="N278" s="4" t="s">
        <v>571</v>
      </c>
      <c r="O278" s="1">
        <f>VLOOKUP(N278,'[12]Core Spending Power - detail'!$C$30:$D$412,2,0)</f>
        <v>0</v>
      </c>
    </row>
    <row r="279" spans="13:15" x14ac:dyDescent="0.2">
      <c r="M279" s="4" t="s">
        <v>572</v>
      </c>
      <c r="N279" s="4" t="s">
        <v>573</v>
      </c>
      <c r="O279" s="1">
        <f>VLOOKUP(N279,'[12]Core Spending Power - detail'!$C$30:$D$412,2,0)</f>
        <v>0</v>
      </c>
    </row>
    <row r="280" spans="13:15" x14ac:dyDescent="0.2">
      <c r="M280" s="4" t="s">
        <v>574</v>
      </c>
      <c r="N280" s="4" t="s">
        <v>575</v>
      </c>
      <c r="O280" s="1">
        <f>VLOOKUP(N280,'[12]Core Spending Power - detail'!$C$30:$D$412,2,0)</f>
        <v>0</v>
      </c>
    </row>
    <row r="281" spans="13:15" x14ac:dyDescent="0.2">
      <c r="M281" s="4" t="s">
        <v>576</v>
      </c>
      <c r="N281" s="4" t="s">
        <v>577</v>
      </c>
      <c r="O281" s="1">
        <f>VLOOKUP(N281,'[12]Core Spending Power - detail'!$C$30:$D$412,2,0)</f>
        <v>0</v>
      </c>
    </row>
    <row r="282" spans="13:15" x14ac:dyDescent="0.2">
      <c r="M282" s="4" t="s">
        <v>578</v>
      </c>
      <c r="N282" s="4" t="s">
        <v>579</v>
      </c>
      <c r="O282" s="1">
        <f>VLOOKUP(N282,'[12]Core Spending Power - detail'!$C$30:$D$412,2,0)</f>
        <v>0</v>
      </c>
    </row>
    <row r="283" spans="13:15" x14ac:dyDescent="0.2">
      <c r="M283" s="4" t="s">
        <v>580</v>
      </c>
      <c r="N283" s="4" t="s">
        <v>581</v>
      </c>
      <c r="O283" s="1">
        <f>VLOOKUP(N283,'[12]Core Spending Power - detail'!$C$30:$D$412,2,0)</f>
        <v>0</v>
      </c>
    </row>
    <row r="284" spans="13:15" x14ac:dyDescent="0.2">
      <c r="M284" s="4" t="s">
        <v>582</v>
      </c>
      <c r="N284" s="4" t="s">
        <v>583</v>
      </c>
      <c r="O284" s="1">
        <f>VLOOKUP(N284,'[12]Core Spending Power - detail'!$C$30:$D$412,2,0)</f>
        <v>1</v>
      </c>
    </row>
    <row r="285" spans="13:15" x14ac:dyDescent="0.2">
      <c r="M285" s="4" t="s">
        <v>584</v>
      </c>
      <c r="N285" s="4" t="s">
        <v>585</v>
      </c>
      <c r="O285" s="1">
        <f>VLOOKUP(N285,'[12]Core Spending Power - detail'!$C$30:$D$412,2,0)</f>
        <v>0</v>
      </c>
    </row>
    <row r="286" spans="13:15" x14ac:dyDescent="0.2">
      <c r="M286" s="4" t="s">
        <v>586</v>
      </c>
      <c r="N286" s="4" t="s">
        <v>587</v>
      </c>
      <c r="O286" s="1">
        <f>VLOOKUP(N286,'[12]Core Spending Power - detail'!$C$30:$D$412,2,0)</f>
        <v>0</v>
      </c>
    </row>
    <row r="287" spans="13:15" x14ac:dyDescent="0.2">
      <c r="M287" s="4" t="s">
        <v>588</v>
      </c>
      <c r="N287" s="4" t="s">
        <v>589</v>
      </c>
      <c r="O287" s="1">
        <f>VLOOKUP(N287,'[12]Core Spending Power - detail'!$C$30:$D$412,2,0)</f>
        <v>0</v>
      </c>
    </row>
    <row r="288" spans="13:15" x14ac:dyDescent="0.2">
      <c r="M288" s="4" t="s">
        <v>590</v>
      </c>
      <c r="N288" s="4" t="s">
        <v>591</v>
      </c>
      <c r="O288" s="1">
        <f>VLOOKUP(N288,'[12]Core Spending Power - detail'!$C$30:$D$412,2,0)</f>
        <v>0</v>
      </c>
    </row>
    <row r="289" spans="13:15" x14ac:dyDescent="0.2">
      <c r="M289" s="4" t="s">
        <v>592</v>
      </c>
      <c r="N289" s="4" t="s">
        <v>593</v>
      </c>
      <c r="O289" s="1">
        <f>VLOOKUP(N289,'[12]Core Spending Power - detail'!$C$30:$D$412,2,0)</f>
        <v>1</v>
      </c>
    </row>
    <row r="290" spans="13:15" x14ac:dyDescent="0.2">
      <c r="M290" s="4" t="s">
        <v>594</v>
      </c>
      <c r="N290" s="4" t="s">
        <v>595</v>
      </c>
      <c r="O290" s="1">
        <f>VLOOKUP(N290,'[12]Core Spending Power - detail'!$C$30:$D$412,2,0)</f>
        <v>0</v>
      </c>
    </row>
    <row r="291" spans="13:15" x14ac:dyDescent="0.2">
      <c r="M291" s="4" t="s">
        <v>596</v>
      </c>
      <c r="N291" s="4" t="s">
        <v>597</v>
      </c>
      <c r="O291" s="1">
        <f>VLOOKUP(N291,'[12]Core Spending Power - detail'!$C$30:$D$412,2,0)</f>
        <v>0</v>
      </c>
    </row>
    <row r="292" spans="13:15" x14ac:dyDescent="0.2">
      <c r="M292" s="4" t="s">
        <v>598</v>
      </c>
      <c r="N292" s="4" t="s">
        <v>599</v>
      </c>
      <c r="O292" s="1">
        <f>VLOOKUP(N292,'[12]Core Spending Power - detail'!$C$30:$D$412,2,0)</f>
        <v>0</v>
      </c>
    </row>
    <row r="293" spans="13:15" x14ac:dyDescent="0.2">
      <c r="M293" s="4" t="s">
        <v>600</v>
      </c>
      <c r="N293" s="4" t="s">
        <v>601</v>
      </c>
      <c r="O293" s="1">
        <f>VLOOKUP(N293,'[12]Core Spending Power - detail'!$C$30:$D$412,2,0)</f>
        <v>0</v>
      </c>
    </row>
    <row r="294" spans="13:15" x14ac:dyDescent="0.2">
      <c r="M294" s="4" t="s">
        <v>602</v>
      </c>
      <c r="N294" s="4" t="s">
        <v>603</v>
      </c>
      <c r="O294" s="1">
        <f>VLOOKUP(N294,'[12]Core Spending Power - detail'!$C$30:$D$412,2,0)</f>
        <v>0</v>
      </c>
    </row>
    <row r="295" spans="13:15" x14ac:dyDescent="0.2">
      <c r="M295" s="4" t="s">
        <v>604</v>
      </c>
      <c r="N295" s="4" t="s">
        <v>605</v>
      </c>
      <c r="O295" s="1">
        <f>VLOOKUP(N295,'[12]Core Spending Power - detail'!$C$30:$D$412,2,0)</f>
        <v>0</v>
      </c>
    </row>
    <row r="296" spans="13:15" x14ac:dyDescent="0.2">
      <c r="M296" s="4" t="s">
        <v>606</v>
      </c>
      <c r="N296" s="4" t="s">
        <v>607</v>
      </c>
      <c r="O296" s="1">
        <f>VLOOKUP(N296,'[12]Core Spending Power - detail'!$C$30:$D$412,2,0)</f>
        <v>0</v>
      </c>
    </row>
    <row r="297" spans="13:15" x14ac:dyDescent="0.2">
      <c r="M297" s="4" t="s">
        <v>608</v>
      </c>
      <c r="N297" s="4" t="s">
        <v>609</v>
      </c>
      <c r="O297" s="1">
        <f>VLOOKUP(N297,'[12]Core Spending Power - detail'!$C$30:$D$412,2,0)</f>
        <v>0</v>
      </c>
    </row>
    <row r="298" spans="13:15" x14ac:dyDescent="0.2">
      <c r="M298" s="4" t="s">
        <v>610</v>
      </c>
      <c r="N298" s="4" t="s">
        <v>611</v>
      </c>
      <c r="O298" s="1">
        <f>VLOOKUP(N298,'[12]Core Spending Power - detail'!$C$30:$D$412,2,0)</f>
        <v>0</v>
      </c>
    </row>
    <row r="299" spans="13:15" x14ac:dyDescent="0.2">
      <c r="M299" s="4" t="s">
        <v>612</v>
      </c>
      <c r="N299" s="4" t="s">
        <v>613</v>
      </c>
      <c r="O299" s="1">
        <f>VLOOKUP(N299,'[12]Core Spending Power - detail'!$C$30:$D$412,2,0)</f>
        <v>0</v>
      </c>
    </row>
    <row r="300" spans="13:15" x14ac:dyDescent="0.2">
      <c r="M300" s="4" t="s">
        <v>614</v>
      </c>
      <c r="N300" s="4" t="s">
        <v>615</v>
      </c>
      <c r="O300" s="1">
        <f>VLOOKUP(N300,'[12]Core Spending Power - detail'!$C$30:$D$412,2,0)</f>
        <v>0</v>
      </c>
    </row>
    <row r="301" spans="13:15" x14ac:dyDescent="0.2">
      <c r="M301" s="4" t="s">
        <v>616</v>
      </c>
      <c r="N301" s="4" t="s">
        <v>617</v>
      </c>
      <c r="O301" s="1">
        <f>VLOOKUP(N301,'[12]Core Spending Power - detail'!$C$30:$D$412,2,0)</f>
        <v>0</v>
      </c>
    </row>
    <row r="302" spans="13:15" x14ac:dyDescent="0.2">
      <c r="M302" s="4" t="s">
        <v>618</v>
      </c>
      <c r="N302" s="4" t="s">
        <v>619</v>
      </c>
      <c r="O302" s="1">
        <f>VLOOKUP(N302,'[12]Core Spending Power - detail'!$C$30:$D$412,2,0)</f>
        <v>0</v>
      </c>
    </row>
    <row r="303" spans="13:15" x14ac:dyDescent="0.2">
      <c r="M303" s="4" t="s">
        <v>620</v>
      </c>
      <c r="N303" s="4" t="s">
        <v>621</v>
      </c>
      <c r="O303" s="1">
        <f>VLOOKUP(N303,'[12]Core Spending Power - detail'!$C$30:$D$412,2,0)</f>
        <v>0</v>
      </c>
    </row>
    <row r="304" spans="13:15" x14ac:dyDescent="0.2">
      <c r="M304" s="4" t="s">
        <v>622</v>
      </c>
      <c r="N304" s="4" t="s">
        <v>623</v>
      </c>
      <c r="O304" s="1">
        <f>VLOOKUP(N304,'[12]Core Spending Power - detail'!$C$30:$D$412,2,0)</f>
        <v>0</v>
      </c>
    </row>
    <row r="305" spans="13:15" x14ac:dyDescent="0.2">
      <c r="M305" s="4" t="s">
        <v>624</v>
      </c>
      <c r="N305" s="4" t="s">
        <v>625</v>
      </c>
      <c r="O305" s="1">
        <f>VLOOKUP(N305,'[12]Core Spending Power - detail'!$C$30:$D$412,2,0)</f>
        <v>0</v>
      </c>
    </row>
    <row r="306" spans="13:15" x14ac:dyDescent="0.2">
      <c r="M306" s="4" t="s">
        <v>626</v>
      </c>
      <c r="N306" s="4" t="s">
        <v>627</v>
      </c>
      <c r="O306" s="1">
        <f>VLOOKUP(N306,'[12]Core Spending Power - detail'!$C$30:$D$412,2,0)</f>
        <v>0</v>
      </c>
    </row>
    <row r="307" spans="13:15" x14ac:dyDescent="0.2">
      <c r="M307" s="4" t="s">
        <v>628</v>
      </c>
      <c r="N307" s="4" t="s">
        <v>629</v>
      </c>
      <c r="O307" s="1">
        <f>VLOOKUP(N307,'[12]Core Spending Power - detail'!$C$30:$D$412,2,0)</f>
        <v>0</v>
      </c>
    </row>
    <row r="308" spans="13:15" x14ac:dyDescent="0.2">
      <c r="M308" s="4" t="s">
        <v>630</v>
      </c>
      <c r="N308" s="4" t="s">
        <v>631</v>
      </c>
      <c r="O308" s="1">
        <f>VLOOKUP(N308,'[12]Core Spending Power - detail'!$C$30:$D$412,2,0)</f>
        <v>1</v>
      </c>
    </row>
    <row r="309" spans="13:15" x14ac:dyDescent="0.2">
      <c r="M309" s="4" t="s">
        <v>632</v>
      </c>
      <c r="N309" s="4" t="s">
        <v>633</v>
      </c>
      <c r="O309" s="1">
        <f>VLOOKUP(N309,'[12]Core Spending Power - detail'!$C$30:$D$412,2,0)</f>
        <v>0</v>
      </c>
    </row>
    <row r="310" spans="13:15" x14ac:dyDescent="0.2">
      <c r="M310" s="4" t="s">
        <v>634</v>
      </c>
      <c r="N310" s="4" t="s">
        <v>635</v>
      </c>
      <c r="O310" s="1">
        <f>VLOOKUP(N310,'[12]Core Spending Power - detail'!$C$30:$D$412,2,0)</f>
        <v>0</v>
      </c>
    </row>
    <row r="311" spans="13:15" x14ac:dyDescent="0.2">
      <c r="M311" s="4" t="s">
        <v>636</v>
      </c>
      <c r="N311" s="4" t="s">
        <v>637</v>
      </c>
      <c r="O311" s="1">
        <f>VLOOKUP(N311,'[12]Core Spending Power - detail'!$C$30:$D$412,2,0)</f>
        <v>0</v>
      </c>
    </row>
    <row r="312" spans="13:15" x14ac:dyDescent="0.2">
      <c r="M312" s="4" t="s">
        <v>638</v>
      </c>
      <c r="N312" s="4" t="s">
        <v>639</v>
      </c>
      <c r="O312" s="1">
        <f>VLOOKUP(N312,'[12]Core Spending Power - detail'!$C$30:$D$412,2,0)</f>
        <v>0</v>
      </c>
    </row>
    <row r="313" spans="13:15" x14ac:dyDescent="0.2">
      <c r="M313" s="4" t="s">
        <v>640</v>
      </c>
      <c r="N313" s="4" t="s">
        <v>641</v>
      </c>
      <c r="O313" s="1">
        <f>VLOOKUP(N313,'[12]Core Spending Power - detail'!$C$30:$D$412,2,0)</f>
        <v>0</v>
      </c>
    </row>
    <row r="314" spans="13:15" x14ac:dyDescent="0.2">
      <c r="M314" s="4" t="s">
        <v>642</v>
      </c>
      <c r="N314" s="4" t="s">
        <v>643</v>
      </c>
      <c r="O314" s="1">
        <f>VLOOKUP(N314,'[12]Core Spending Power - detail'!$C$30:$D$412,2,0)</f>
        <v>1</v>
      </c>
    </row>
    <row r="315" spans="13:15" x14ac:dyDescent="0.2">
      <c r="M315" s="4" t="s">
        <v>644</v>
      </c>
      <c r="N315" s="4" t="s">
        <v>645</v>
      </c>
      <c r="O315" s="1">
        <f>VLOOKUP(N315,'[12]Core Spending Power - detail'!$C$30:$D$412,2,0)</f>
        <v>0</v>
      </c>
    </row>
    <row r="316" spans="13:15" x14ac:dyDescent="0.2">
      <c r="M316" s="4" t="s">
        <v>646</v>
      </c>
      <c r="N316" s="4" t="s">
        <v>647</v>
      </c>
      <c r="O316" s="1">
        <f>VLOOKUP(N316,'[12]Core Spending Power - detail'!$C$30:$D$412,2,0)</f>
        <v>0</v>
      </c>
    </row>
    <row r="317" spans="13:15" x14ac:dyDescent="0.2">
      <c r="M317" s="4" t="s">
        <v>648</v>
      </c>
      <c r="N317" s="4" t="s">
        <v>649</v>
      </c>
      <c r="O317" s="1">
        <f>VLOOKUP(N317,'[12]Core Spending Power - detail'!$C$30:$D$412,2,0)</f>
        <v>0</v>
      </c>
    </row>
    <row r="318" spans="13:15" x14ac:dyDescent="0.2">
      <c r="M318" s="4" t="s">
        <v>650</v>
      </c>
      <c r="N318" s="4" t="s">
        <v>651</v>
      </c>
      <c r="O318" s="1">
        <f>VLOOKUP(N318,'[12]Core Spending Power - detail'!$C$30:$D$412,2,0)</f>
        <v>0</v>
      </c>
    </row>
    <row r="319" spans="13:15" x14ac:dyDescent="0.2">
      <c r="M319" s="4" t="s">
        <v>652</v>
      </c>
      <c r="N319" s="4" t="s">
        <v>653</v>
      </c>
      <c r="O319" s="1">
        <f>VLOOKUP(N319,'[12]Core Spending Power - detail'!$C$30:$D$412,2,0)</f>
        <v>0</v>
      </c>
    </row>
    <row r="320" spans="13:15" x14ac:dyDescent="0.2">
      <c r="M320" s="4" t="s">
        <v>654</v>
      </c>
      <c r="N320" s="4" t="s">
        <v>655</v>
      </c>
      <c r="O320" s="1">
        <f>VLOOKUP(N320,'[12]Core Spending Power - detail'!$C$30:$D$412,2,0)</f>
        <v>0</v>
      </c>
    </row>
    <row r="321" spans="13:15" x14ac:dyDescent="0.2">
      <c r="M321" s="4" t="s">
        <v>656</v>
      </c>
      <c r="N321" s="4" t="s">
        <v>657</v>
      </c>
      <c r="O321" s="1">
        <f>VLOOKUP(N321,'[12]Core Spending Power - detail'!$C$30:$D$412,2,0)</f>
        <v>0</v>
      </c>
    </row>
    <row r="322" spans="13:15" x14ac:dyDescent="0.2">
      <c r="M322" s="4" t="s">
        <v>658</v>
      </c>
      <c r="N322" s="4" t="s">
        <v>659</v>
      </c>
      <c r="O322" s="1">
        <f>VLOOKUP(N322,'[12]Core Spending Power - detail'!$C$30:$D$412,2,0)</f>
        <v>0</v>
      </c>
    </row>
    <row r="323" spans="13:15" x14ac:dyDescent="0.2">
      <c r="M323" s="4" t="s">
        <v>660</v>
      </c>
      <c r="N323" s="4" t="s">
        <v>661</v>
      </c>
      <c r="O323" s="1">
        <f>VLOOKUP(N323,'[12]Core Spending Power - detail'!$C$30:$D$412,2,0)</f>
        <v>0</v>
      </c>
    </row>
    <row r="324" spans="13:15" x14ac:dyDescent="0.2">
      <c r="M324" s="4" t="s">
        <v>662</v>
      </c>
      <c r="N324" s="4" t="s">
        <v>663</v>
      </c>
      <c r="O324" s="1">
        <f>VLOOKUP(N324,'[12]Core Spending Power - detail'!$C$30:$D$412,2,0)</f>
        <v>0</v>
      </c>
    </row>
    <row r="325" spans="13:15" x14ac:dyDescent="0.2">
      <c r="M325" s="4" t="s">
        <v>664</v>
      </c>
      <c r="N325" s="4" t="s">
        <v>665</v>
      </c>
      <c r="O325" s="1">
        <f>VLOOKUP(N325,'[12]Core Spending Power - detail'!$C$30:$D$412,2,0)</f>
        <v>0</v>
      </c>
    </row>
    <row r="326" spans="13:15" x14ac:dyDescent="0.2">
      <c r="M326" s="4" t="s">
        <v>666</v>
      </c>
      <c r="N326" s="4" t="s">
        <v>667</v>
      </c>
      <c r="O326" s="1">
        <f>VLOOKUP(N326,'[12]Core Spending Power - detail'!$C$30:$D$412,2,0)</f>
        <v>0</v>
      </c>
    </row>
    <row r="327" spans="13:15" x14ac:dyDescent="0.2">
      <c r="M327" s="4" t="s">
        <v>668</v>
      </c>
      <c r="N327" s="4" t="s">
        <v>669</v>
      </c>
      <c r="O327" s="1">
        <f>VLOOKUP(N327,'[12]Core Spending Power - detail'!$C$30:$D$412,2,0)</f>
        <v>1</v>
      </c>
    </row>
    <row r="328" spans="13:15" x14ac:dyDescent="0.2">
      <c r="M328" s="4" t="s">
        <v>670</v>
      </c>
      <c r="N328" s="4" t="s">
        <v>671</v>
      </c>
      <c r="O328" s="1">
        <f>VLOOKUP(N328,'[12]Core Spending Power - detail'!$C$30:$D$412,2,0)</f>
        <v>0</v>
      </c>
    </row>
    <row r="329" spans="13:15" x14ac:dyDescent="0.2">
      <c r="M329" s="4" t="s">
        <v>672</v>
      </c>
      <c r="N329" s="4" t="s">
        <v>673</v>
      </c>
      <c r="O329" s="1">
        <f>VLOOKUP(N329,'[12]Core Spending Power - detail'!$C$30:$D$412,2,0)</f>
        <v>0</v>
      </c>
    </row>
    <row r="330" spans="13:15" x14ac:dyDescent="0.2">
      <c r="M330" s="4" t="s">
        <v>674</v>
      </c>
      <c r="N330" s="4" t="s">
        <v>675</v>
      </c>
      <c r="O330" s="1">
        <f>VLOOKUP(N330,'[12]Core Spending Power - detail'!$C$30:$D$412,2,0)</f>
        <v>0</v>
      </c>
    </row>
    <row r="331" spans="13:15" x14ac:dyDescent="0.2">
      <c r="M331" s="4" t="s">
        <v>676</v>
      </c>
      <c r="N331" s="4" t="s">
        <v>677</v>
      </c>
      <c r="O331" s="1">
        <f>VLOOKUP(N331,'[12]Core Spending Power - detail'!$C$30:$D$412,2,0)</f>
        <v>0</v>
      </c>
    </row>
    <row r="332" spans="13:15" x14ac:dyDescent="0.2">
      <c r="M332" s="4" t="s">
        <v>678</v>
      </c>
      <c r="N332" s="4" t="s">
        <v>679</v>
      </c>
      <c r="O332" s="1">
        <f>VLOOKUP(N332,'[12]Core Spending Power - detail'!$C$30:$D$412,2,0)</f>
        <v>0</v>
      </c>
    </row>
    <row r="333" spans="13:15" x14ac:dyDescent="0.2">
      <c r="M333" s="4" t="s">
        <v>680</v>
      </c>
      <c r="N333" s="4" t="s">
        <v>681</v>
      </c>
      <c r="O333" s="1">
        <f>VLOOKUP(N333,'[12]Core Spending Power - detail'!$C$30:$D$412,2,0)</f>
        <v>0</v>
      </c>
    </row>
    <row r="334" spans="13:15" x14ac:dyDescent="0.2">
      <c r="M334" s="4" t="s">
        <v>682</v>
      </c>
      <c r="N334" s="4" t="s">
        <v>683</v>
      </c>
      <c r="O334" s="1">
        <f>VLOOKUP(N334,'[12]Core Spending Power - detail'!$C$30:$D$412,2,0)</f>
        <v>0</v>
      </c>
    </row>
    <row r="335" spans="13:15" x14ac:dyDescent="0.2">
      <c r="M335" s="4" t="s">
        <v>684</v>
      </c>
      <c r="N335" s="4" t="s">
        <v>685</v>
      </c>
      <c r="O335" s="1">
        <f>VLOOKUP(N335,'[12]Core Spending Power - detail'!$C$30:$D$412,2,0)</f>
        <v>0</v>
      </c>
    </row>
    <row r="336" spans="13:15" x14ac:dyDescent="0.2">
      <c r="M336" s="4" t="s">
        <v>686</v>
      </c>
      <c r="N336" s="4" t="s">
        <v>687</v>
      </c>
      <c r="O336" s="1">
        <f>VLOOKUP(N336,'[12]Core Spending Power - detail'!$C$30:$D$412,2,0)</f>
        <v>0</v>
      </c>
    </row>
    <row r="337" spans="13:15" x14ac:dyDescent="0.2">
      <c r="M337" s="4" t="s">
        <v>688</v>
      </c>
      <c r="N337" s="4" t="s">
        <v>689</v>
      </c>
      <c r="O337" s="1">
        <f>VLOOKUP(N337,'[12]Core Spending Power - detail'!$C$30:$D$412,2,0)</f>
        <v>0</v>
      </c>
    </row>
    <row r="338" spans="13:15" x14ac:dyDescent="0.2">
      <c r="M338" s="4" t="s">
        <v>690</v>
      </c>
      <c r="N338" s="4" t="s">
        <v>691</v>
      </c>
      <c r="O338" s="1">
        <f>VLOOKUP(N338,'[12]Core Spending Power - detail'!$C$30:$D$412,2,0)</f>
        <v>0</v>
      </c>
    </row>
    <row r="339" spans="13:15" x14ac:dyDescent="0.2">
      <c r="M339" s="4" t="s">
        <v>692</v>
      </c>
      <c r="N339" s="4" t="s">
        <v>693</v>
      </c>
      <c r="O339" s="1">
        <f>VLOOKUP(N339,'[12]Core Spending Power - detail'!$C$30:$D$412,2,0)</f>
        <v>0</v>
      </c>
    </row>
    <row r="340" spans="13:15" x14ac:dyDescent="0.2">
      <c r="M340" s="4" t="s">
        <v>694</v>
      </c>
      <c r="N340" s="4" t="s">
        <v>695</v>
      </c>
      <c r="O340" s="1">
        <f>VLOOKUP(N340,'[12]Core Spending Power - detail'!$C$30:$D$412,2,0)</f>
        <v>0</v>
      </c>
    </row>
    <row r="341" spans="13:15" x14ac:dyDescent="0.2">
      <c r="M341" s="4" t="s">
        <v>696</v>
      </c>
      <c r="N341" s="4" t="s">
        <v>697</v>
      </c>
      <c r="O341" s="1">
        <f>VLOOKUP(N341,'[12]Core Spending Power - detail'!$C$30:$D$412,2,0)</f>
        <v>0</v>
      </c>
    </row>
    <row r="342" spans="13:15" x14ac:dyDescent="0.2">
      <c r="M342" s="4" t="s">
        <v>698</v>
      </c>
      <c r="N342" s="4" t="s">
        <v>699</v>
      </c>
      <c r="O342" s="1">
        <f>VLOOKUP(N342,'[12]Core Spending Power - detail'!$C$30:$D$412,2,0)</f>
        <v>0</v>
      </c>
    </row>
    <row r="343" spans="13:15" x14ac:dyDescent="0.2">
      <c r="M343" s="4" t="s">
        <v>700</v>
      </c>
      <c r="N343" s="4" t="s">
        <v>701</v>
      </c>
      <c r="O343" s="1">
        <f>VLOOKUP(N343,'[12]Core Spending Power - detail'!$C$30:$D$412,2,0)</f>
        <v>1</v>
      </c>
    </row>
    <row r="344" spans="13:15" x14ac:dyDescent="0.2">
      <c r="M344" s="4" t="s">
        <v>702</v>
      </c>
      <c r="N344" s="4" t="s">
        <v>703</v>
      </c>
      <c r="O344" s="1">
        <f>VLOOKUP(N344,'[12]Core Spending Power - detail'!$C$30:$D$412,2,0)</f>
        <v>0</v>
      </c>
    </row>
    <row r="345" spans="13:15" x14ac:dyDescent="0.2">
      <c r="M345" s="4" t="s">
        <v>704</v>
      </c>
      <c r="N345" s="4" t="s">
        <v>705</v>
      </c>
      <c r="O345" s="1">
        <f>VLOOKUP(N345,'[12]Core Spending Power - detail'!$C$30:$D$412,2,0)</f>
        <v>0</v>
      </c>
    </row>
    <row r="346" spans="13:15" x14ac:dyDescent="0.2">
      <c r="M346" s="4" t="s">
        <v>706</v>
      </c>
      <c r="N346" s="4" t="s">
        <v>707</v>
      </c>
      <c r="O346" s="1">
        <f>VLOOKUP(N346,'[12]Core Spending Power - detail'!$C$30:$D$412,2,0)</f>
        <v>0</v>
      </c>
    </row>
    <row r="347" spans="13:15" x14ac:dyDescent="0.2">
      <c r="M347" s="4" t="s">
        <v>708</v>
      </c>
      <c r="N347" s="4" t="s">
        <v>709</v>
      </c>
      <c r="O347" s="1">
        <f>VLOOKUP(N347,'[12]Core Spending Power - detail'!$C$30:$D$412,2,0)</f>
        <v>0</v>
      </c>
    </row>
    <row r="348" spans="13:15" x14ac:dyDescent="0.2">
      <c r="M348" s="4" t="s">
        <v>710</v>
      </c>
      <c r="N348" s="4" t="s">
        <v>711</v>
      </c>
      <c r="O348" s="1">
        <f>VLOOKUP(N348,'[12]Core Spending Power - detail'!$C$30:$D$412,2,0)</f>
        <v>0</v>
      </c>
    </row>
    <row r="349" spans="13:15" x14ac:dyDescent="0.2">
      <c r="M349" s="4" t="s">
        <v>712</v>
      </c>
      <c r="N349" s="4" t="s">
        <v>713</v>
      </c>
      <c r="O349" s="1">
        <f>VLOOKUP(N349,'[12]Core Spending Power - detail'!$C$30:$D$412,2,0)</f>
        <v>1</v>
      </c>
    </row>
    <row r="350" spans="13:15" x14ac:dyDescent="0.2">
      <c r="M350" s="4" t="s">
        <v>714</v>
      </c>
      <c r="N350" s="4" t="s">
        <v>715</v>
      </c>
      <c r="O350" s="1">
        <f>VLOOKUP(N350,'[12]Core Spending Power - detail'!$C$30:$D$412,2,0)</f>
        <v>0</v>
      </c>
    </row>
    <row r="351" spans="13:15" x14ac:dyDescent="0.2">
      <c r="M351" s="4" t="s">
        <v>716</v>
      </c>
      <c r="N351" s="4" t="s">
        <v>717</v>
      </c>
      <c r="O351" s="1">
        <f>VLOOKUP(N351,'[12]Core Spending Power - detail'!$C$30:$D$412,2,0)</f>
        <v>0</v>
      </c>
    </row>
    <row r="352" spans="13:15" x14ac:dyDescent="0.2">
      <c r="M352" s="4" t="s">
        <v>718</v>
      </c>
      <c r="N352" s="4" t="s">
        <v>719</v>
      </c>
      <c r="O352" s="1">
        <f>VLOOKUP(N352,'[12]Core Spending Power - detail'!$C$30:$D$412,2,0)</f>
        <v>0</v>
      </c>
    </row>
    <row r="353" spans="13:15" x14ac:dyDescent="0.2">
      <c r="M353" s="4" t="s">
        <v>720</v>
      </c>
      <c r="N353" s="4" t="s">
        <v>721</v>
      </c>
      <c r="O353" s="1">
        <f>VLOOKUP(N353,'[12]Core Spending Power - detail'!$C$30:$D$412,2,0)</f>
        <v>0</v>
      </c>
    </row>
    <row r="354" spans="13:15" x14ac:dyDescent="0.2">
      <c r="M354" s="4" t="s">
        <v>722</v>
      </c>
      <c r="N354" s="4" t="s">
        <v>723</v>
      </c>
      <c r="O354" s="1">
        <f>VLOOKUP(N354,'[12]Core Spending Power - detail'!$C$30:$D$412,2,0)</f>
        <v>0</v>
      </c>
    </row>
    <row r="355" spans="13:15" x14ac:dyDescent="0.2">
      <c r="M355" s="4" t="s">
        <v>724</v>
      </c>
      <c r="N355" s="4" t="s">
        <v>725</v>
      </c>
      <c r="O355" s="1">
        <f>VLOOKUP(N355,'[12]Core Spending Power - detail'!$C$30:$D$412,2,0)</f>
        <v>0</v>
      </c>
    </row>
    <row r="356" spans="13:15" x14ac:dyDescent="0.2">
      <c r="M356" s="4" t="s">
        <v>726</v>
      </c>
      <c r="N356" s="4" t="s">
        <v>727</v>
      </c>
      <c r="O356" s="1">
        <f>VLOOKUP(N356,'[12]Core Spending Power - detail'!$C$30:$D$412,2,0)</f>
        <v>0</v>
      </c>
    </row>
    <row r="357" spans="13:15" x14ac:dyDescent="0.2">
      <c r="M357" s="4" t="s">
        <v>728</v>
      </c>
      <c r="N357" s="4" t="s">
        <v>729</v>
      </c>
      <c r="O357" s="1">
        <f>VLOOKUP(N357,'[12]Core Spending Power - detail'!$C$30:$D$412,2,0)</f>
        <v>0</v>
      </c>
    </row>
    <row r="358" spans="13:15" x14ac:dyDescent="0.2">
      <c r="M358" s="4" t="s">
        <v>730</v>
      </c>
      <c r="N358" s="4" t="s">
        <v>731</v>
      </c>
      <c r="O358" s="1">
        <f>VLOOKUP(N358,'[12]Core Spending Power - detail'!$C$30:$D$412,2,0)</f>
        <v>0</v>
      </c>
    </row>
    <row r="359" spans="13:15" x14ac:dyDescent="0.2">
      <c r="M359" s="4" t="s">
        <v>732</v>
      </c>
      <c r="N359" s="4" t="s">
        <v>733</v>
      </c>
      <c r="O359" s="1">
        <f>VLOOKUP(N359,'[12]Core Spending Power - detail'!$C$30:$D$412,2,0)</f>
        <v>0</v>
      </c>
    </row>
    <row r="360" spans="13:15" x14ac:dyDescent="0.2">
      <c r="M360" s="4" t="s">
        <v>734</v>
      </c>
      <c r="N360" s="4" t="s">
        <v>735</v>
      </c>
      <c r="O360" s="1">
        <f>VLOOKUP(N360,'[12]Core Spending Power - detail'!$C$30:$D$412,2,0)</f>
        <v>0</v>
      </c>
    </row>
    <row r="361" spans="13:15" x14ac:dyDescent="0.2">
      <c r="M361" s="4" t="s">
        <v>736</v>
      </c>
      <c r="N361" s="4" t="s">
        <v>737</v>
      </c>
      <c r="O361" s="1">
        <f>VLOOKUP(N361,'[12]Core Spending Power - detail'!$C$30:$D$412,2,0)</f>
        <v>0</v>
      </c>
    </row>
    <row r="362" spans="13:15" x14ac:dyDescent="0.2">
      <c r="M362" s="4" t="s">
        <v>738</v>
      </c>
      <c r="N362" s="4" t="s">
        <v>739</v>
      </c>
      <c r="O362" s="1">
        <f>VLOOKUP(N362,'[12]Core Spending Power - detail'!$C$30:$D$412,2,0)</f>
        <v>0</v>
      </c>
    </row>
    <row r="363" spans="13:15" x14ac:dyDescent="0.2">
      <c r="M363" s="4" t="s">
        <v>740</v>
      </c>
      <c r="N363" s="4" t="s">
        <v>741</v>
      </c>
      <c r="O363" s="1">
        <f>VLOOKUP(N363,'[12]Core Spending Power - detail'!$C$30:$D$412,2,0)</f>
        <v>0</v>
      </c>
    </row>
    <row r="364" spans="13:15" x14ac:dyDescent="0.2">
      <c r="M364" s="4" t="s">
        <v>742</v>
      </c>
      <c r="N364" s="4" t="s">
        <v>743</v>
      </c>
      <c r="O364" s="1">
        <f>VLOOKUP(N364,'[12]Core Spending Power - detail'!$C$30:$D$412,2,0)</f>
        <v>0</v>
      </c>
    </row>
    <row r="365" spans="13:15" x14ac:dyDescent="0.2">
      <c r="M365" s="4" t="s">
        <v>744</v>
      </c>
      <c r="N365" s="4" t="s">
        <v>745</v>
      </c>
      <c r="O365" s="1">
        <f>VLOOKUP(N365,'[12]Core Spending Power - detail'!$C$30:$D$412,2,0)</f>
        <v>0</v>
      </c>
    </row>
    <row r="366" spans="13:15" x14ac:dyDescent="0.2">
      <c r="M366" s="4" t="s">
        <v>746</v>
      </c>
      <c r="N366" s="4" t="s">
        <v>747</v>
      </c>
      <c r="O366" s="1">
        <f>VLOOKUP(N366,'[12]Core Spending Power - detail'!$C$30:$D$412,2,0)</f>
        <v>0</v>
      </c>
    </row>
    <row r="367" spans="13:15" x14ac:dyDescent="0.2">
      <c r="M367" s="4" t="s">
        <v>748</v>
      </c>
      <c r="N367" s="4" t="s">
        <v>749</v>
      </c>
      <c r="O367" s="1">
        <f>VLOOKUP(N367,'[12]Core Spending Power - detail'!$C$30:$D$412,2,0)</f>
        <v>0</v>
      </c>
    </row>
    <row r="368" spans="13:15" x14ac:dyDescent="0.2">
      <c r="M368" s="4" t="s">
        <v>750</v>
      </c>
      <c r="N368" s="4" t="s">
        <v>751</v>
      </c>
      <c r="O368" s="1">
        <f>VLOOKUP(N368,'[12]Core Spending Power - detail'!$C$30:$D$412,2,0)</f>
        <v>0</v>
      </c>
    </row>
    <row r="369" spans="13:15" x14ac:dyDescent="0.2">
      <c r="M369" s="4" t="s">
        <v>752</v>
      </c>
      <c r="N369" s="4" t="s">
        <v>753</v>
      </c>
      <c r="O369" s="1">
        <f>VLOOKUP(N369,'[12]Core Spending Power - detail'!$C$30:$D$412,2,0)</f>
        <v>0</v>
      </c>
    </row>
    <row r="370" spans="13:15" x14ac:dyDescent="0.2">
      <c r="M370" s="4" t="s">
        <v>754</v>
      </c>
      <c r="N370" s="4" t="s">
        <v>755</v>
      </c>
      <c r="O370" s="1">
        <f>VLOOKUP(N370,'[12]Core Spending Power - detail'!$C$30:$D$412,2,0)</f>
        <v>0</v>
      </c>
    </row>
    <row r="371" spans="13:15" x14ac:dyDescent="0.2">
      <c r="M371" s="4" t="s">
        <v>756</v>
      </c>
      <c r="N371" s="4" t="s">
        <v>757</v>
      </c>
      <c r="O371" s="1">
        <f>VLOOKUP(N371,'[12]Core Spending Power - detail'!$C$30:$D$412,2,0)</f>
        <v>0</v>
      </c>
    </row>
    <row r="372" spans="13:15" x14ac:dyDescent="0.2">
      <c r="M372" s="4" t="s">
        <v>758</v>
      </c>
      <c r="N372" s="4" t="s">
        <v>759</v>
      </c>
      <c r="O372" s="1">
        <f>VLOOKUP(N372,'[12]Core Spending Power - detail'!$C$30:$D$412,2,0)</f>
        <v>0</v>
      </c>
    </row>
    <row r="373" spans="13:15" x14ac:dyDescent="0.2">
      <c r="M373" s="4" t="s">
        <v>760</v>
      </c>
      <c r="N373" s="4" t="s">
        <v>761</v>
      </c>
      <c r="O373" s="1">
        <f>VLOOKUP(N373,'[12]Core Spending Power - detail'!$C$30:$D$412,2,0)</f>
        <v>1</v>
      </c>
    </row>
    <row r="374" spans="13:15" x14ac:dyDescent="0.2">
      <c r="M374" s="4" t="s">
        <v>762</v>
      </c>
      <c r="N374" s="4" t="s">
        <v>763</v>
      </c>
      <c r="O374" s="1">
        <f>VLOOKUP(N374,'[12]Core Spending Power - detail'!$C$30:$D$412,2,0)</f>
        <v>0</v>
      </c>
    </row>
    <row r="375" spans="13:15" x14ac:dyDescent="0.2">
      <c r="M375" s="4" t="s">
        <v>764</v>
      </c>
      <c r="N375" s="4" t="s">
        <v>765</v>
      </c>
      <c r="O375" s="1">
        <f>VLOOKUP(N375,'[12]Core Spending Power - detail'!$C$30:$D$412,2,0)</f>
        <v>0</v>
      </c>
    </row>
    <row r="376" spans="13:15" x14ac:dyDescent="0.2">
      <c r="M376" s="4" t="s">
        <v>766</v>
      </c>
      <c r="N376" s="4" t="s">
        <v>767</v>
      </c>
      <c r="O376" s="1">
        <f>VLOOKUP(N376,'[12]Core Spending Power - detail'!$C$30:$D$412,2,0)</f>
        <v>0</v>
      </c>
    </row>
    <row r="377" spans="13:15" x14ac:dyDescent="0.2">
      <c r="M377" s="4" t="s">
        <v>768</v>
      </c>
      <c r="N377" s="4" t="s">
        <v>769</v>
      </c>
      <c r="O377" s="1">
        <f>VLOOKUP(N377,'[12]Core Spending Power - detail'!$C$30:$D$412,2,0)</f>
        <v>1</v>
      </c>
    </row>
    <row r="378" spans="13:15" x14ac:dyDescent="0.2">
      <c r="M378" s="4" t="s">
        <v>770</v>
      </c>
      <c r="N378" s="4" t="s">
        <v>771</v>
      </c>
      <c r="O378" s="1">
        <f>VLOOKUP(N378,'[12]Core Spending Power - detail'!$C$30:$D$412,2,0)</f>
        <v>0</v>
      </c>
    </row>
    <row r="379" spans="13:15" x14ac:dyDescent="0.2">
      <c r="M379" s="4" t="s">
        <v>772</v>
      </c>
      <c r="N379" s="4" t="s">
        <v>773</v>
      </c>
      <c r="O379" s="1">
        <f>VLOOKUP(N379,'[12]Core Spending Power - detail'!$C$30:$D$412,2,0)</f>
        <v>0</v>
      </c>
    </row>
    <row r="380" spans="13:15" x14ac:dyDescent="0.2">
      <c r="M380" s="4" t="s">
        <v>774</v>
      </c>
      <c r="N380" s="4" t="s">
        <v>775</v>
      </c>
      <c r="O380" s="1">
        <f>VLOOKUP(N380,'[12]Core Spending Power - detail'!$C$30:$D$412,2,0)</f>
        <v>1</v>
      </c>
    </row>
    <row r="381" spans="13:15" x14ac:dyDescent="0.2">
      <c r="M381" s="4" t="s">
        <v>776</v>
      </c>
      <c r="N381" s="4" t="s">
        <v>777</v>
      </c>
      <c r="O381" s="1">
        <f>VLOOKUP(N381,'[12]Core Spending Power - detail'!$C$30:$D$412,2,0)</f>
        <v>0</v>
      </c>
    </row>
    <row r="382" spans="13:15" x14ac:dyDescent="0.2">
      <c r="M382" s="4" t="s">
        <v>778</v>
      </c>
      <c r="N382" s="4" t="s">
        <v>779</v>
      </c>
      <c r="O382" s="1">
        <f>VLOOKUP(N382,'[12]Core Spending Power - detail'!$C$30:$D$412,2,0)</f>
        <v>0</v>
      </c>
    </row>
    <row r="383" spans="13:15" x14ac:dyDescent="0.2">
      <c r="M383" s="4" t="s">
        <v>780</v>
      </c>
      <c r="N383" s="4" t="s">
        <v>781</v>
      </c>
      <c r="O383" s="1">
        <f>VLOOKUP(N383,'[12]Core Spending Power - detail'!$C$30:$D$412,2,0)</f>
        <v>0</v>
      </c>
    </row>
    <row r="384" spans="13:15" x14ac:dyDescent="0.2">
      <c r="M384" s="4" t="s">
        <v>782</v>
      </c>
      <c r="N384" s="4" t="s">
        <v>783</v>
      </c>
      <c r="O384" s="1">
        <f>VLOOKUP(N384,'[12]Core Spending Power - detail'!$C$30:$D$412,2,0)</f>
        <v>0</v>
      </c>
    </row>
    <row r="385" spans="13:18" x14ac:dyDescent="0.2">
      <c r="M385" s="4" t="s">
        <v>784</v>
      </c>
      <c r="N385" s="4" t="s">
        <v>785</v>
      </c>
      <c r="O385" s="1">
        <f>VLOOKUP(N385,'[12]Core Spending Power - detail'!$C$30:$D$412,2,0)</f>
        <v>0</v>
      </c>
    </row>
    <row r="386" spans="13:18" x14ac:dyDescent="0.2">
      <c r="M386" s="4" t="s">
        <v>786</v>
      </c>
      <c r="N386" s="4" t="s">
        <v>787</v>
      </c>
      <c r="O386" s="1">
        <f>VLOOKUP(N386,'[12]Core Spending Power - detail'!$C$30:$D$412,2,0)</f>
        <v>0</v>
      </c>
    </row>
    <row r="387" spans="13:18" x14ac:dyDescent="0.2">
      <c r="M387" s="4" t="s">
        <v>788</v>
      </c>
      <c r="N387" s="4" t="s">
        <v>789</v>
      </c>
      <c r="O387" s="1">
        <f>VLOOKUP(N387,'[12]Core Spending Power - detail'!$C$30:$D$412,2,0)</f>
        <v>0</v>
      </c>
    </row>
    <row r="388" spans="13:18" x14ac:dyDescent="0.2">
      <c r="M388" s="4" t="s">
        <v>790</v>
      </c>
      <c r="N388" s="4" t="s">
        <v>791</v>
      </c>
      <c r="O388" s="1">
        <f>VLOOKUP(N388,'[12]Core Spending Power - detail'!$C$30:$D$412,2,0)</f>
        <v>0</v>
      </c>
    </row>
    <row r="389" spans="13:18" x14ac:dyDescent="0.2">
      <c r="M389" s="2" t="s">
        <v>2</v>
      </c>
      <c r="N389" s="1" t="s">
        <v>792</v>
      </c>
      <c r="O389" s="1">
        <v>1</v>
      </c>
    </row>
    <row r="390" spans="13:18" x14ac:dyDescent="0.2">
      <c r="M390" s="2" t="s">
        <v>793</v>
      </c>
      <c r="N390" s="1" t="s">
        <v>794</v>
      </c>
      <c r="O390" s="1">
        <v>1</v>
      </c>
    </row>
    <row r="394" spans="13:18" x14ac:dyDescent="0.2">
      <c r="P394" s="23"/>
      <c r="Q394" s="23"/>
      <c r="R394" s="23"/>
    </row>
    <row r="395" spans="13:18" x14ac:dyDescent="0.2">
      <c r="P395" s="23"/>
      <c r="Q395" s="23"/>
      <c r="R395" s="23"/>
    </row>
  </sheetData>
  <mergeCells count="10">
    <mergeCell ref="B72:F72"/>
    <mergeCell ref="B74:F74"/>
    <mergeCell ref="B1:F1"/>
    <mergeCell ref="B4:F4"/>
    <mergeCell ref="B18:F18"/>
    <mergeCell ref="B30:F30"/>
    <mergeCell ref="B42:F42"/>
    <mergeCell ref="B54:F54"/>
    <mergeCell ref="B70:F70"/>
    <mergeCell ref="B68:F68"/>
  </mergeCells>
  <dataValidations count="2">
    <dataValidation type="list" allowBlank="1" showInputMessage="1" showErrorMessage="1" sqref="B4:F4">
      <formula1>$M$4:$M$390</formula1>
    </dataValidation>
    <dataValidation type="list" showInputMessage="1" showErrorMessage="1" sqref="Y13">
      <formula1>$M$4:$M$396</formula1>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11"/>
  <sheetViews>
    <sheetView workbookViewId="0">
      <pane xSplit="4" ySplit="4" topLeftCell="K5" activePane="bottomRight" state="frozen"/>
      <selection activeCell="O403" sqref="O403"/>
      <selection pane="topRight" activeCell="O403" sqref="O403"/>
      <selection pane="bottomLeft" activeCell="O403" sqref="O403"/>
      <selection pane="bottomRight" activeCell="M24" sqref="M24"/>
    </sheetView>
  </sheetViews>
  <sheetFormatPr defaultRowHeight="15" x14ac:dyDescent="0.25"/>
  <cols>
    <col min="1" max="3" width="0" style="25" hidden="1" customWidth="1"/>
    <col min="4" max="4" width="39.5703125" style="25" customWidth="1"/>
    <col min="5" max="25" width="13.85546875" style="26" customWidth="1"/>
    <col min="26" max="16384" width="9.140625" style="25"/>
  </cols>
  <sheetData>
    <row r="1" spans="1:25" x14ac:dyDescent="0.25">
      <c r="A1" s="24"/>
      <c r="D1" s="24" t="s">
        <v>795</v>
      </c>
      <c r="F1" s="27"/>
      <c r="G1" s="27"/>
      <c r="K1" s="28"/>
      <c r="L1" s="28"/>
      <c r="M1" s="28"/>
      <c r="N1" s="28"/>
      <c r="O1" s="28"/>
      <c r="P1" s="28"/>
      <c r="Q1" s="28"/>
      <c r="R1" s="28"/>
      <c r="S1" s="28"/>
      <c r="T1" s="28"/>
      <c r="U1" s="28"/>
      <c r="V1" s="28"/>
      <c r="W1" s="28"/>
      <c r="X1" s="28"/>
      <c r="Y1" s="28"/>
    </row>
    <row r="2" spans="1:25" ht="15.75" thickBot="1" x14ac:dyDescent="0.3">
      <c r="D2" s="24"/>
      <c r="E2" s="29"/>
      <c r="F2" s="29"/>
      <c r="G2" s="29"/>
      <c r="H2" s="29"/>
      <c r="I2" s="29"/>
      <c r="J2" s="29"/>
      <c r="K2" s="29"/>
      <c r="L2" s="29"/>
      <c r="M2" s="29"/>
      <c r="N2" s="29"/>
      <c r="O2" s="29"/>
      <c r="P2" s="29"/>
      <c r="Q2" s="29"/>
      <c r="R2" s="29"/>
      <c r="S2" s="29"/>
      <c r="T2" s="29"/>
      <c r="U2" s="29"/>
      <c r="V2" s="29"/>
      <c r="W2" s="29"/>
      <c r="X2" s="29"/>
      <c r="Y2" s="29"/>
    </row>
    <row r="3" spans="1:25" x14ac:dyDescent="0.25">
      <c r="A3" s="30"/>
      <c r="B3" s="30"/>
      <c r="C3" s="30"/>
      <c r="D3" s="31"/>
      <c r="E3" s="32"/>
      <c r="F3" s="32"/>
      <c r="G3" s="32"/>
      <c r="H3" s="32"/>
      <c r="I3" s="32"/>
      <c r="J3" s="32"/>
      <c r="K3" s="72" t="s">
        <v>796</v>
      </c>
      <c r="L3" s="73"/>
      <c r="M3" s="73"/>
      <c r="N3" s="73"/>
      <c r="O3" s="74"/>
      <c r="P3" s="72" t="s">
        <v>797</v>
      </c>
      <c r="Q3" s="73"/>
      <c r="R3" s="73"/>
      <c r="S3" s="73"/>
      <c r="T3" s="74"/>
      <c r="U3" s="72" t="s">
        <v>798</v>
      </c>
      <c r="V3" s="73"/>
      <c r="W3" s="73"/>
      <c r="X3" s="73"/>
      <c r="Y3" s="75"/>
    </row>
    <row r="4" spans="1:25" ht="61.5" customHeight="1" thickBot="1" x14ac:dyDescent="0.3">
      <c r="A4" s="33" t="s">
        <v>799</v>
      </c>
      <c r="B4" s="33" t="s">
        <v>800</v>
      </c>
      <c r="C4" s="33" t="s">
        <v>801</v>
      </c>
      <c r="D4" s="34" t="s">
        <v>802</v>
      </c>
      <c r="E4" s="35" t="s">
        <v>12</v>
      </c>
      <c r="F4" s="35" t="s">
        <v>18</v>
      </c>
      <c r="G4" s="35" t="s">
        <v>21</v>
      </c>
      <c r="H4" s="35" t="s">
        <v>803</v>
      </c>
      <c r="I4" s="35" t="s">
        <v>29</v>
      </c>
      <c r="J4" s="35" t="s">
        <v>804</v>
      </c>
      <c r="K4" s="36" t="s">
        <v>805</v>
      </c>
      <c r="L4" s="37" t="s">
        <v>806</v>
      </c>
      <c r="M4" s="37" t="s">
        <v>807</v>
      </c>
      <c r="N4" s="37" t="s">
        <v>808</v>
      </c>
      <c r="O4" s="38" t="s">
        <v>809</v>
      </c>
      <c r="P4" s="36" t="s">
        <v>805</v>
      </c>
      <c r="Q4" s="37" t="s">
        <v>806</v>
      </c>
      <c r="R4" s="37" t="s">
        <v>807</v>
      </c>
      <c r="S4" s="37" t="s">
        <v>808</v>
      </c>
      <c r="T4" s="38" t="s">
        <v>809</v>
      </c>
      <c r="U4" s="36" t="s">
        <v>805</v>
      </c>
      <c r="V4" s="37" t="s">
        <v>806</v>
      </c>
      <c r="W4" s="37" t="s">
        <v>807</v>
      </c>
      <c r="X4" s="37" t="s">
        <v>808</v>
      </c>
      <c r="Y4" s="39" t="s">
        <v>809</v>
      </c>
    </row>
    <row r="5" spans="1:25" x14ac:dyDescent="0.25">
      <c r="A5" s="40"/>
      <c r="B5" s="40"/>
      <c r="C5" s="40"/>
      <c r="D5" s="41"/>
      <c r="E5" s="42"/>
      <c r="F5" s="42"/>
      <c r="G5" s="42"/>
      <c r="H5" s="42"/>
      <c r="I5" s="42"/>
      <c r="J5" s="42"/>
      <c r="K5" s="43"/>
      <c r="L5" s="44"/>
      <c r="M5" s="44"/>
      <c r="N5" s="44"/>
      <c r="O5" s="45"/>
      <c r="P5" s="43"/>
      <c r="Q5" s="44"/>
      <c r="R5" s="44"/>
      <c r="S5" s="44"/>
      <c r="T5" s="45"/>
      <c r="U5" s="42"/>
      <c r="V5" s="42"/>
      <c r="W5" s="42"/>
      <c r="X5" s="42"/>
      <c r="Y5" s="49"/>
    </row>
    <row r="6" spans="1:25" x14ac:dyDescent="0.25">
      <c r="A6" s="40" t="s">
        <v>5</v>
      </c>
      <c r="B6" s="40"/>
      <c r="C6" s="40"/>
      <c r="D6" s="46" t="s">
        <v>810</v>
      </c>
      <c r="E6" s="26">
        <v>18601.462198462294</v>
      </c>
      <c r="F6" s="26">
        <v>7183.9289715156374</v>
      </c>
      <c r="G6" s="26">
        <v>11417.53322694664</v>
      </c>
      <c r="H6" s="47"/>
      <c r="J6" s="47"/>
      <c r="K6" s="48">
        <v>5699.7606561324201</v>
      </c>
      <c r="L6" s="47">
        <v>946.50112233203129</v>
      </c>
      <c r="M6" s="47">
        <v>480.66525833502101</v>
      </c>
      <c r="N6" s="47">
        <v>25.392836011137998</v>
      </c>
      <c r="O6" s="49">
        <v>29.719212063500002</v>
      </c>
      <c r="P6" s="48">
        <v>8168.8304429849532</v>
      </c>
      <c r="Q6" s="47">
        <v>1846.6869390253139</v>
      </c>
      <c r="R6" s="47">
        <v>532.36734737968504</v>
      </c>
      <c r="S6" s="47">
        <v>861.30722747102106</v>
      </c>
      <c r="T6" s="49">
        <v>6.9461567272169997</v>
      </c>
      <c r="U6" s="48">
        <v>13868.591099117384</v>
      </c>
      <c r="V6" s="47">
        <v>2793.1880613573458</v>
      </c>
      <c r="W6" s="47">
        <v>1013.0326057147061</v>
      </c>
      <c r="X6" s="47">
        <v>886.70006348215907</v>
      </c>
      <c r="Y6" s="49">
        <v>36.665368790717991</v>
      </c>
    </row>
    <row r="7" spans="1:25" x14ac:dyDescent="0.25">
      <c r="A7" s="40" t="s">
        <v>11</v>
      </c>
      <c r="B7" s="40" t="s">
        <v>811</v>
      </c>
      <c r="C7" s="40" t="s">
        <v>812</v>
      </c>
      <c r="D7" s="46" t="s">
        <v>10</v>
      </c>
      <c r="E7" s="26">
        <v>2.3912040853029999</v>
      </c>
      <c r="F7" s="26">
        <v>0.77393475819900004</v>
      </c>
      <c r="G7" s="26">
        <v>1.617269327104</v>
      </c>
      <c r="H7" s="26">
        <v>-5.2030134158739996</v>
      </c>
      <c r="I7" s="26">
        <v>1.4959741275710001</v>
      </c>
      <c r="J7" s="49">
        <v>0.5</v>
      </c>
      <c r="K7" s="47" t="s">
        <v>1230</v>
      </c>
      <c r="L7" s="26">
        <v>0.77393475819900004</v>
      </c>
      <c r="M7" s="47" t="s">
        <v>1230</v>
      </c>
      <c r="N7" s="47" t="s">
        <v>1230</v>
      </c>
      <c r="O7" s="49" t="s">
        <v>1230</v>
      </c>
      <c r="P7" s="47" t="s">
        <v>1230</v>
      </c>
      <c r="Q7" s="26">
        <v>1.617269327104</v>
      </c>
      <c r="R7" s="47" t="s">
        <v>1230</v>
      </c>
      <c r="S7" s="47" t="s">
        <v>1230</v>
      </c>
      <c r="T7" s="49" t="s">
        <v>1230</v>
      </c>
      <c r="U7" s="47" t="s">
        <v>1230</v>
      </c>
      <c r="V7" s="26">
        <v>2.3912040853029999</v>
      </c>
      <c r="W7" s="47" t="s">
        <v>1230</v>
      </c>
      <c r="X7" s="47" t="s">
        <v>1230</v>
      </c>
      <c r="Y7" s="49" t="s">
        <v>1230</v>
      </c>
    </row>
    <row r="8" spans="1:25" x14ac:dyDescent="0.25">
      <c r="A8" s="40" t="s">
        <v>14</v>
      </c>
      <c r="B8" s="40" t="s">
        <v>813</v>
      </c>
      <c r="C8" s="40" t="s">
        <v>812</v>
      </c>
      <c r="D8" s="46" t="s">
        <v>13</v>
      </c>
      <c r="E8" s="26">
        <v>5.046013002174</v>
      </c>
      <c r="F8" s="26">
        <v>1.700465955244</v>
      </c>
      <c r="G8" s="26">
        <v>3.3455470469300002</v>
      </c>
      <c r="H8" s="26">
        <v>-6.9519529237390003</v>
      </c>
      <c r="I8" s="26">
        <v>3.0946310184099999</v>
      </c>
      <c r="J8" s="49">
        <v>0.5</v>
      </c>
      <c r="K8" s="47" t="s">
        <v>1230</v>
      </c>
      <c r="L8" s="26">
        <v>1.700465955244</v>
      </c>
      <c r="M8" s="47" t="s">
        <v>1230</v>
      </c>
      <c r="N8" s="47" t="s">
        <v>1230</v>
      </c>
      <c r="O8" s="49" t="s">
        <v>1230</v>
      </c>
      <c r="P8" s="47" t="s">
        <v>1230</v>
      </c>
      <c r="Q8" s="26">
        <v>3.3455470469300002</v>
      </c>
      <c r="R8" s="47" t="s">
        <v>1230</v>
      </c>
      <c r="S8" s="47" t="s">
        <v>1230</v>
      </c>
      <c r="T8" s="49" t="s">
        <v>1230</v>
      </c>
      <c r="U8" s="47" t="s">
        <v>1230</v>
      </c>
      <c r="V8" s="26">
        <v>5.046013002174</v>
      </c>
      <c r="W8" s="47" t="s">
        <v>1230</v>
      </c>
      <c r="X8" s="47" t="s">
        <v>1230</v>
      </c>
      <c r="Y8" s="49" t="s">
        <v>1230</v>
      </c>
    </row>
    <row r="9" spans="1:25" x14ac:dyDescent="0.25">
      <c r="A9" s="40" t="s">
        <v>17</v>
      </c>
      <c r="B9" s="40" t="s">
        <v>814</v>
      </c>
      <c r="C9" s="40" t="s">
        <v>812</v>
      </c>
      <c r="D9" s="46" t="s">
        <v>16</v>
      </c>
      <c r="E9" s="26">
        <v>4.4967622221429995</v>
      </c>
      <c r="F9" s="26">
        <v>1.547731790052</v>
      </c>
      <c r="G9" s="26">
        <v>2.9490304320909999</v>
      </c>
      <c r="H9" s="26">
        <v>-9.1268251674129992</v>
      </c>
      <c r="I9" s="26">
        <v>2.7278531496839999</v>
      </c>
      <c r="J9" s="49">
        <v>0.5</v>
      </c>
      <c r="K9" s="47" t="s">
        <v>1230</v>
      </c>
      <c r="L9" s="26">
        <v>1.547731790052</v>
      </c>
      <c r="M9" s="47" t="s">
        <v>1230</v>
      </c>
      <c r="N9" s="47" t="s">
        <v>1230</v>
      </c>
      <c r="O9" s="49" t="s">
        <v>1230</v>
      </c>
      <c r="P9" s="47" t="s">
        <v>1230</v>
      </c>
      <c r="Q9" s="26">
        <v>2.9490304320909999</v>
      </c>
      <c r="R9" s="47" t="s">
        <v>1230</v>
      </c>
      <c r="S9" s="47" t="s">
        <v>1230</v>
      </c>
      <c r="T9" s="49" t="s">
        <v>1230</v>
      </c>
      <c r="U9" s="47" t="s">
        <v>1230</v>
      </c>
      <c r="V9" s="26">
        <v>4.4967622221429995</v>
      </c>
      <c r="W9" s="47" t="s">
        <v>1230</v>
      </c>
      <c r="X9" s="47" t="s">
        <v>1230</v>
      </c>
      <c r="Y9" s="49" t="s">
        <v>1230</v>
      </c>
    </row>
    <row r="10" spans="1:25" x14ac:dyDescent="0.25">
      <c r="A10" s="40" t="s">
        <v>20</v>
      </c>
      <c r="B10" s="40" t="s">
        <v>815</v>
      </c>
      <c r="C10" s="40" t="s">
        <v>812</v>
      </c>
      <c r="D10" s="46" t="s">
        <v>19</v>
      </c>
      <c r="E10" s="26">
        <v>5.0231386222859999</v>
      </c>
      <c r="F10" s="26">
        <v>1.6656132391780001</v>
      </c>
      <c r="G10" s="26">
        <v>3.3575253831079999</v>
      </c>
      <c r="H10" s="26">
        <v>-8.8213038513060003</v>
      </c>
      <c r="I10" s="26">
        <v>3.105710979375</v>
      </c>
      <c r="J10" s="49">
        <v>0.5</v>
      </c>
      <c r="K10" s="47" t="s">
        <v>1230</v>
      </c>
      <c r="L10" s="26">
        <v>1.6656132391780001</v>
      </c>
      <c r="M10" s="47" t="s">
        <v>1230</v>
      </c>
      <c r="N10" s="47" t="s">
        <v>1230</v>
      </c>
      <c r="O10" s="49" t="s">
        <v>1230</v>
      </c>
      <c r="P10" s="47" t="s">
        <v>1230</v>
      </c>
      <c r="Q10" s="26">
        <v>3.3575253831079999</v>
      </c>
      <c r="R10" s="47" t="s">
        <v>1230</v>
      </c>
      <c r="S10" s="47" t="s">
        <v>1230</v>
      </c>
      <c r="T10" s="49" t="s">
        <v>1230</v>
      </c>
      <c r="U10" s="47" t="s">
        <v>1230</v>
      </c>
      <c r="V10" s="26">
        <v>5.0231386222859999</v>
      </c>
      <c r="W10" s="47" t="s">
        <v>1230</v>
      </c>
      <c r="X10" s="47" t="s">
        <v>1230</v>
      </c>
      <c r="Y10" s="49" t="s">
        <v>1230</v>
      </c>
    </row>
    <row r="11" spans="1:25" x14ac:dyDescent="0.25">
      <c r="A11" s="40" t="s">
        <v>23</v>
      </c>
      <c r="B11" s="40" t="s">
        <v>816</v>
      </c>
      <c r="C11" s="40" t="s">
        <v>812</v>
      </c>
      <c r="D11" s="46" t="s">
        <v>22</v>
      </c>
      <c r="E11" s="26">
        <v>5.4150757911910006</v>
      </c>
      <c r="F11" s="26">
        <v>1.85939196073</v>
      </c>
      <c r="G11" s="26">
        <v>3.5556838304610001</v>
      </c>
      <c r="H11" s="26">
        <v>-9.3501668743140005</v>
      </c>
      <c r="I11" s="26">
        <v>3.2890075431769996</v>
      </c>
      <c r="J11" s="49">
        <v>0.5</v>
      </c>
      <c r="K11" s="47" t="s">
        <v>1230</v>
      </c>
      <c r="L11" s="26">
        <v>1.85939196073</v>
      </c>
      <c r="M11" s="47" t="s">
        <v>1230</v>
      </c>
      <c r="N11" s="47" t="s">
        <v>1230</v>
      </c>
      <c r="O11" s="49" t="s">
        <v>1230</v>
      </c>
      <c r="P11" s="47" t="s">
        <v>1230</v>
      </c>
      <c r="Q11" s="26">
        <v>3.5556838304610001</v>
      </c>
      <c r="R11" s="47" t="s">
        <v>1230</v>
      </c>
      <c r="S11" s="47" t="s">
        <v>1230</v>
      </c>
      <c r="T11" s="49" t="s">
        <v>1230</v>
      </c>
      <c r="U11" s="47" t="s">
        <v>1230</v>
      </c>
      <c r="V11" s="26">
        <v>5.4150757911910006</v>
      </c>
      <c r="W11" s="47" t="s">
        <v>1230</v>
      </c>
      <c r="X11" s="47" t="s">
        <v>1230</v>
      </c>
      <c r="Y11" s="49" t="s">
        <v>1230</v>
      </c>
    </row>
    <row r="12" spans="1:25" x14ac:dyDescent="0.25">
      <c r="A12" s="40" t="s">
        <v>25</v>
      </c>
      <c r="B12" s="40" t="s">
        <v>817</v>
      </c>
      <c r="C12" s="40" t="s">
        <v>812</v>
      </c>
      <c r="D12" s="46" t="s">
        <v>24</v>
      </c>
      <c r="E12" s="26">
        <v>3.903472296246</v>
      </c>
      <c r="F12" s="26">
        <v>1.26991466005</v>
      </c>
      <c r="G12" s="26">
        <v>2.633557636196</v>
      </c>
      <c r="H12" s="26">
        <v>-15.623777413884001</v>
      </c>
      <c r="I12" s="26">
        <v>2.4360408134809997</v>
      </c>
      <c r="J12" s="49">
        <v>0.5</v>
      </c>
      <c r="K12" s="47" t="s">
        <v>1230</v>
      </c>
      <c r="L12" s="26">
        <v>1.26991466005</v>
      </c>
      <c r="M12" s="47" t="s">
        <v>1230</v>
      </c>
      <c r="N12" s="47" t="s">
        <v>1230</v>
      </c>
      <c r="O12" s="49" t="s">
        <v>1230</v>
      </c>
      <c r="P12" s="47" t="s">
        <v>1230</v>
      </c>
      <c r="Q12" s="26">
        <v>2.633557636196</v>
      </c>
      <c r="R12" s="47" t="s">
        <v>1230</v>
      </c>
      <c r="S12" s="47" t="s">
        <v>1230</v>
      </c>
      <c r="T12" s="49" t="s">
        <v>1230</v>
      </c>
      <c r="U12" s="47" t="s">
        <v>1230</v>
      </c>
      <c r="V12" s="26">
        <v>3.903472296246</v>
      </c>
      <c r="W12" s="47" t="s">
        <v>1230</v>
      </c>
      <c r="X12" s="47" t="s">
        <v>1230</v>
      </c>
      <c r="Y12" s="49" t="s">
        <v>1230</v>
      </c>
    </row>
    <row r="13" spans="1:25" x14ac:dyDescent="0.25">
      <c r="A13" s="40" t="s">
        <v>28</v>
      </c>
      <c r="B13" s="40" t="s">
        <v>818</v>
      </c>
      <c r="C13" s="40" t="s">
        <v>819</v>
      </c>
      <c r="D13" s="46" t="s">
        <v>820</v>
      </c>
      <c r="E13" s="26">
        <v>18.629490634036998</v>
      </c>
      <c r="F13" s="26">
        <v>8.6472696397559989</v>
      </c>
      <c r="G13" s="26">
        <v>9.9822209942809987</v>
      </c>
      <c r="H13" s="26">
        <v>5.3017932720290002</v>
      </c>
      <c r="I13" s="26">
        <v>9.2335544197099999</v>
      </c>
      <c r="J13" s="49">
        <v>0</v>
      </c>
      <c r="K13" s="47" t="s">
        <v>1230</v>
      </c>
      <c r="L13" s="26" t="s">
        <v>1230</v>
      </c>
      <c r="M13" s="47">
        <v>8.6472696397559989</v>
      </c>
      <c r="N13" s="47" t="s">
        <v>1230</v>
      </c>
      <c r="O13" s="49" t="s">
        <v>1230</v>
      </c>
      <c r="P13" s="47" t="s">
        <v>1230</v>
      </c>
      <c r="Q13" s="26" t="s">
        <v>1230</v>
      </c>
      <c r="R13" s="47">
        <v>9.9822209942809987</v>
      </c>
      <c r="S13" s="47" t="s">
        <v>1230</v>
      </c>
      <c r="T13" s="49" t="s">
        <v>1230</v>
      </c>
      <c r="U13" s="47" t="s">
        <v>1230</v>
      </c>
      <c r="V13" s="26" t="s">
        <v>1230</v>
      </c>
      <c r="W13" s="47">
        <v>18.629490634036998</v>
      </c>
      <c r="X13" s="47" t="s">
        <v>1230</v>
      </c>
      <c r="Y13" s="49" t="s">
        <v>1230</v>
      </c>
    </row>
    <row r="14" spans="1:25" x14ac:dyDescent="0.25">
      <c r="A14" s="40" t="s">
        <v>31</v>
      </c>
      <c r="B14" s="40" t="s">
        <v>821</v>
      </c>
      <c r="C14" s="40" t="s">
        <v>812</v>
      </c>
      <c r="D14" s="46" t="s">
        <v>30</v>
      </c>
      <c r="E14" s="26">
        <v>5.2145658102129993</v>
      </c>
      <c r="F14" s="26">
        <v>1.5694206782569999</v>
      </c>
      <c r="G14" s="26">
        <v>3.6451451319559998</v>
      </c>
      <c r="H14" s="26">
        <v>-16.156078237004998</v>
      </c>
      <c r="I14" s="26">
        <v>3.37175924706</v>
      </c>
      <c r="J14" s="49">
        <v>0.5</v>
      </c>
      <c r="K14" s="47" t="s">
        <v>1230</v>
      </c>
      <c r="L14" s="26">
        <v>1.5694206782569999</v>
      </c>
      <c r="M14" s="47" t="s">
        <v>1230</v>
      </c>
      <c r="N14" s="47" t="s">
        <v>1230</v>
      </c>
      <c r="O14" s="49" t="s">
        <v>1230</v>
      </c>
      <c r="P14" s="47" t="s">
        <v>1230</v>
      </c>
      <c r="Q14" s="26">
        <v>3.6451451319559998</v>
      </c>
      <c r="R14" s="47" t="s">
        <v>1230</v>
      </c>
      <c r="S14" s="47" t="s">
        <v>1230</v>
      </c>
      <c r="T14" s="49" t="s">
        <v>1230</v>
      </c>
      <c r="U14" s="47" t="s">
        <v>1230</v>
      </c>
      <c r="V14" s="26">
        <v>5.2145658102129993</v>
      </c>
      <c r="W14" s="47" t="s">
        <v>1230</v>
      </c>
      <c r="X14" s="47" t="s">
        <v>1230</v>
      </c>
      <c r="Y14" s="49" t="s">
        <v>1230</v>
      </c>
    </row>
    <row r="15" spans="1:25" x14ac:dyDescent="0.25">
      <c r="A15" s="40" t="s">
        <v>34</v>
      </c>
      <c r="B15" s="40" t="s">
        <v>822</v>
      </c>
      <c r="C15" s="40" t="s">
        <v>812</v>
      </c>
      <c r="D15" s="46" t="s">
        <v>33</v>
      </c>
      <c r="E15" s="26">
        <v>2.9488461952980001</v>
      </c>
      <c r="F15" s="26">
        <v>0.99154643834300005</v>
      </c>
      <c r="G15" s="26">
        <v>1.9572997569550001</v>
      </c>
      <c r="H15" s="26">
        <v>-7.2667638372649996</v>
      </c>
      <c r="I15" s="26">
        <v>1.8105022751839999</v>
      </c>
      <c r="J15" s="49">
        <v>0.5</v>
      </c>
      <c r="K15" s="47" t="s">
        <v>1230</v>
      </c>
      <c r="L15" s="26">
        <v>0.99154643834300005</v>
      </c>
      <c r="M15" s="47" t="s">
        <v>1230</v>
      </c>
      <c r="N15" s="47" t="s">
        <v>1230</v>
      </c>
      <c r="O15" s="49" t="s">
        <v>1230</v>
      </c>
      <c r="P15" s="47" t="s">
        <v>1230</v>
      </c>
      <c r="Q15" s="26">
        <v>1.9572997569550001</v>
      </c>
      <c r="R15" s="47" t="s">
        <v>1230</v>
      </c>
      <c r="S15" s="47" t="s">
        <v>1230</v>
      </c>
      <c r="T15" s="49" t="s">
        <v>1230</v>
      </c>
      <c r="U15" s="47" t="s">
        <v>1230</v>
      </c>
      <c r="V15" s="26">
        <v>2.9488461952980001</v>
      </c>
      <c r="W15" s="47" t="s">
        <v>1230</v>
      </c>
      <c r="X15" s="47" t="s">
        <v>1230</v>
      </c>
      <c r="Y15" s="49" t="s">
        <v>1230</v>
      </c>
    </row>
    <row r="16" spans="1:25" x14ac:dyDescent="0.25">
      <c r="A16" s="40" t="s">
        <v>36</v>
      </c>
      <c r="B16" s="40" t="s">
        <v>823</v>
      </c>
      <c r="C16" s="40" t="s">
        <v>824</v>
      </c>
      <c r="D16" s="46" t="s">
        <v>35</v>
      </c>
      <c r="E16" s="26">
        <v>89.494348353048991</v>
      </c>
      <c r="F16" s="26">
        <v>36.689333686961</v>
      </c>
      <c r="G16" s="26">
        <v>52.805014666087999</v>
      </c>
      <c r="H16" s="26">
        <v>35.294242639688001</v>
      </c>
      <c r="I16" s="26">
        <v>48.844638566131003</v>
      </c>
      <c r="J16" s="49">
        <v>0</v>
      </c>
      <c r="K16" s="47">
        <v>31.736350442620001</v>
      </c>
      <c r="L16" s="26">
        <v>4.9529832443409996</v>
      </c>
      <c r="M16" s="47" t="s">
        <v>1230</v>
      </c>
      <c r="N16" s="47" t="s">
        <v>1230</v>
      </c>
      <c r="O16" s="49" t="s">
        <v>1230</v>
      </c>
      <c r="P16" s="47">
        <v>43.944500944130006</v>
      </c>
      <c r="Q16" s="26">
        <v>8.8605137219580001</v>
      </c>
      <c r="R16" s="47" t="s">
        <v>1230</v>
      </c>
      <c r="S16" s="47" t="s">
        <v>1230</v>
      </c>
      <c r="T16" s="49" t="s">
        <v>1230</v>
      </c>
      <c r="U16" s="47">
        <v>75.680851386749993</v>
      </c>
      <c r="V16" s="26">
        <v>13.813496966298999</v>
      </c>
      <c r="W16" s="47" t="s">
        <v>1230</v>
      </c>
      <c r="X16" s="47" t="s">
        <v>1230</v>
      </c>
      <c r="Y16" s="49" t="s">
        <v>1230</v>
      </c>
    </row>
    <row r="17" spans="1:25" x14ac:dyDescent="0.25">
      <c r="A17" s="40" t="s">
        <v>38</v>
      </c>
      <c r="B17" s="40" t="s">
        <v>825</v>
      </c>
      <c r="C17" s="40" t="s">
        <v>824</v>
      </c>
      <c r="D17" s="46" t="s">
        <v>37</v>
      </c>
      <c r="E17" s="26">
        <v>90.598334622642994</v>
      </c>
      <c r="F17" s="26">
        <v>36.848834525683003</v>
      </c>
      <c r="G17" s="26">
        <v>53.749500096959999</v>
      </c>
      <c r="H17" s="26">
        <v>18.265074129771001</v>
      </c>
      <c r="I17" s="26">
        <v>49.718287589688003</v>
      </c>
      <c r="J17" s="49">
        <v>0</v>
      </c>
      <c r="K17" s="47">
        <v>30.716309536871002</v>
      </c>
      <c r="L17" s="26">
        <v>6.1325249888110003</v>
      </c>
      <c r="M17" s="47" t="s">
        <v>1230</v>
      </c>
      <c r="N17" s="47" t="s">
        <v>1230</v>
      </c>
      <c r="O17" s="49" t="s">
        <v>1230</v>
      </c>
      <c r="P17" s="47">
        <v>41.12878363275</v>
      </c>
      <c r="Q17" s="26">
        <v>12.62071646421</v>
      </c>
      <c r="R17" s="47" t="s">
        <v>1230</v>
      </c>
      <c r="S17" s="47" t="s">
        <v>1230</v>
      </c>
      <c r="T17" s="49" t="s">
        <v>1230</v>
      </c>
      <c r="U17" s="47">
        <v>71.845093169622004</v>
      </c>
      <c r="V17" s="26">
        <v>18.753241453021001</v>
      </c>
      <c r="W17" s="47" t="s">
        <v>1230</v>
      </c>
      <c r="X17" s="47" t="s">
        <v>1230</v>
      </c>
      <c r="Y17" s="49" t="s">
        <v>1230</v>
      </c>
    </row>
    <row r="18" spans="1:25" x14ac:dyDescent="0.25">
      <c r="A18" s="40" t="s">
        <v>40</v>
      </c>
      <c r="B18" s="40" t="s">
        <v>826</v>
      </c>
      <c r="C18" s="40" t="s">
        <v>827</v>
      </c>
      <c r="D18" s="46" t="s">
        <v>39</v>
      </c>
      <c r="E18" s="26">
        <v>86.665482640539011</v>
      </c>
      <c r="F18" s="26">
        <v>34.559848904090003</v>
      </c>
      <c r="G18" s="26">
        <v>52.105633736449001</v>
      </c>
      <c r="H18" s="26">
        <v>26.655199506923999</v>
      </c>
      <c r="I18" s="26">
        <v>48.197711206215004</v>
      </c>
      <c r="J18" s="49">
        <v>0</v>
      </c>
      <c r="K18" s="47">
        <v>31.248477442455002</v>
      </c>
      <c r="L18" s="26">
        <v>3.3113714616350003</v>
      </c>
      <c r="M18" s="47" t="s">
        <v>1230</v>
      </c>
      <c r="N18" s="47" t="s">
        <v>1230</v>
      </c>
      <c r="O18" s="49" t="s">
        <v>1230</v>
      </c>
      <c r="P18" s="47">
        <v>45.556238815025999</v>
      </c>
      <c r="Q18" s="26">
        <v>6.5493949214230005</v>
      </c>
      <c r="R18" s="47" t="s">
        <v>1230</v>
      </c>
      <c r="S18" s="47" t="s">
        <v>1230</v>
      </c>
      <c r="T18" s="49" t="s">
        <v>1230</v>
      </c>
      <c r="U18" s="47">
        <v>76.80471625748099</v>
      </c>
      <c r="V18" s="26">
        <v>9.8607663830580012</v>
      </c>
      <c r="W18" s="47" t="s">
        <v>1230</v>
      </c>
      <c r="X18" s="47" t="s">
        <v>1230</v>
      </c>
      <c r="Y18" s="49" t="s">
        <v>1230</v>
      </c>
    </row>
    <row r="19" spans="1:25" x14ac:dyDescent="0.25">
      <c r="A19" s="40" t="s">
        <v>43</v>
      </c>
      <c r="B19" s="40" t="s">
        <v>828</v>
      </c>
      <c r="C19" s="40" t="s">
        <v>812</v>
      </c>
      <c r="D19" s="46" t="s">
        <v>42</v>
      </c>
      <c r="E19" s="26">
        <v>5.5676271567560001</v>
      </c>
      <c r="F19" s="26">
        <v>2.7035841103339999</v>
      </c>
      <c r="G19" s="26">
        <v>2.8640430464220001</v>
      </c>
      <c r="H19" s="26">
        <v>-6.3327075853709998</v>
      </c>
      <c r="I19" s="26">
        <v>2.6492398179399999</v>
      </c>
      <c r="J19" s="49">
        <v>0.5</v>
      </c>
      <c r="K19" s="47" t="s">
        <v>1230</v>
      </c>
      <c r="L19" s="26">
        <v>2.7035841103339999</v>
      </c>
      <c r="M19" s="47" t="s">
        <v>1230</v>
      </c>
      <c r="N19" s="47" t="s">
        <v>1230</v>
      </c>
      <c r="O19" s="49" t="s">
        <v>1230</v>
      </c>
      <c r="P19" s="47" t="s">
        <v>1230</v>
      </c>
      <c r="Q19" s="26">
        <v>2.8640430464220001</v>
      </c>
      <c r="R19" s="47" t="s">
        <v>1230</v>
      </c>
      <c r="S19" s="47" t="s">
        <v>1230</v>
      </c>
      <c r="T19" s="49" t="s">
        <v>1230</v>
      </c>
      <c r="U19" s="47" t="s">
        <v>1230</v>
      </c>
      <c r="V19" s="26">
        <v>5.5676271567560001</v>
      </c>
      <c r="W19" s="47" t="s">
        <v>1230</v>
      </c>
      <c r="X19" s="47" t="s">
        <v>1230</v>
      </c>
      <c r="Y19" s="49" t="s">
        <v>1230</v>
      </c>
    </row>
    <row r="20" spans="1:25" x14ac:dyDescent="0.25">
      <c r="A20" s="40" t="s">
        <v>45</v>
      </c>
      <c r="B20" s="40" t="s">
        <v>829</v>
      </c>
      <c r="C20" s="40" t="s">
        <v>812</v>
      </c>
      <c r="D20" s="46" t="s">
        <v>44</v>
      </c>
      <c r="E20" s="26">
        <v>7.8128814476089996</v>
      </c>
      <c r="F20" s="26">
        <v>2.5949904822600001</v>
      </c>
      <c r="G20" s="26">
        <v>5.2178909653489995</v>
      </c>
      <c r="H20" s="26">
        <v>-26.170305065320001</v>
      </c>
      <c r="I20" s="26">
        <v>4.8265491429480001</v>
      </c>
      <c r="J20" s="49">
        <v>0.5</v>
      </c>
      <c r="K20" s="47" t="s">
        <v>1230</v>
      </c>
      <c r="L20" s="26">
        <v>2.5949904822600001</v>
      </c>
      <c r="M20" s="47" t="s">
        <v>1230</v>
      </c>
      <c r="N20" s="47" t="s">
        <v>1230</v>
      </c>
      <c r="O20" s="49" t="s">
        <v>1230</v>
      </c>
      <c r="P20" s="47" t="s">
        <v>1230</v>
      </c>
      <c r="Q20" s="26">
        <v>5.2178909653489995</v>
      </c>
      <c r="R20" s="47" t="s">
        <v>1230</v>
      </c>
      <c r="S20" s="47" t="s">
        <v>1230</v>
      </c>
      <c r="T20" s="49" t="s">
        <v>1230</v>
      </c>
      <c r="U20" s="47" t="s">
        <v>1230</v>
      </c>
      <c r="V20" s="26">
        <v>7.8128814476089996</v>
      </c>
      <c r="W20" s="47" t="s">
        <v>1230</v>
      </c>
      <c r="X20" s="47" t="s">
        <v>1230</v>
      </c>
      <c r="Y20" s="49" t="s">
        <v>1230</v>
      </c>
    </row>
    <row r="21" spans="1:25" x14ac:dyDescent="0.25">
      <c r="A21" s="40" t="s">
        <v>48</v>
      </c>
      <c r="B21" s="40" t="s">
        <v>830</v>
      </c>
      <c r="C21" s="40" t="s">
        <v>812</v>
      </c>
      <c r="D21" s="46" t="s">
        <v>47</v>
      </c>
      <c r="E21" s="26">
        <v>4.2171776692130001</v>
      </c>
      <c r="F21" s="26">
        <v>1.423875511016</v>
      </c>
      <c r="G21" s="26">
        <v>2.7933021581970001</v>
      </c>
      <c r="H21" s="26">
        <v>-27.165503106342999</v>
      </c>
      <c r="I21" s="26">
        <v>2.5838044963329998</v>
      </c>
      <c r="J21" s="49">
        <v>0.5</v>
      </c>
      <c r="K21" s="47" t="s">
        <v>1230</v>
      </c>
      <c r="L21" s="26">
        <v>1.423875511016</v>
      </c>
      <c r="M21" s="47" t="s">
        <v>1230</v>
      </c>
      <c r="N21" s="47" t="s">
        <v>1230</v>
      </c>
      <c r="O21" s="49" t="s">
        <v>1230</v>
      </c>
      <c r="P21" s="47" t="s">
        <v>1230</v>
      </c>
      <c r="Q21" s="26">
        <v>2.7933021581970001</v>
      </c>
      <c r="R21" s="47" t="s">
        <v>1230</v>
      </c>
      <c r="S21" s="47" t="s">
        <v>1230</v>
      </c>
      <c r="T21" s="49" t="s">
        <v>1230</v>
      </c>
      <c r="U21" s="47" t="s">
        <v>1230</v>
      </c>
      <c r="V21" s="26">
        <v>4.2171776692130001</v>
      </c>
      <c r="W21" s="47" t="s">
        <v>1230</v>
      </c>
      <c r="X21" s="47" t="s">
        <v>1230</v>
      </c>
      <c r="Y21" s="49" t="s">
        <v>1230</v>
      </c>
    </row>
    <row r="22" spans="1:25" x14ac:dyDescent="0.25">
      <c r="A22" s="40" t="s">
        <v>50</v>
      </c>
      <c r="B22" s="40" t="s">
        <v>831</v>
      </c>
      <c r="C22" s="40" t="s">
        <v>812</v>
      </c>
      <c r="D22" s="46" t="s">
        <v>49</v>
      </c>
      <c r="E22" s="26">
        <v>5.6192551132410005</v>
      </c>
      <c r="F22" s="26">
        <v>1.9070598746160001</v>
      </c>
      <c r="G22" s="26">
        <v>3.7121952386250001</v>
      </c>
      <c r="H22" s="26">
        <v>-15.410787539687</v>
      </c>
      <c r="I22" s="26">
        <v>3.4337805957280003</v>
      </c>
      <c r="J22" s="49">
        <v>0.5</v>
      </c>
      <c r="K22" s="47" t="s">
        <v>1230</v>
      </c>
      <c r="L22" s="26">
        <v>1.9070598746160001</v>
      </c>
      <c r="M22" s="47" t="s">
        <v>1230</v>
      </c>
      <c r="N22" s="47" t="s">
        <v>1230</v>
      </c>
      <c r="O22" s="49" t="s">
        <v>1230</v>
      </c>
      <c r="P22" s="47" t="s">
        <v>1230</v>
      </c>
      <c r="Q22" s="26">
        <v>3.7121952386250001</v>
      </c>
      <c r="R22" s="47" t="s">
        <v>1230</v>
      </c>
      <c r="S22" s="47" t="s">
        <v>1230</v>
      </c>
      <c r="T22" s="49" t="s">
        <v>1230</v>
      </c>
      <c r="U22" s="47" t="s">
        <v>1230</v>
      </c>
      <c r="V22" s="26">
        <v>5.6192551132410005</v>
      </c>
      <c r="W22" s="47" t="s">
        <v>1230</v>
      </c>
      <c r="X22" s="47" t="s">
        <v>1230</v>
      </c>
      <c r="Y22" s="49" t="s">
        <v>1230</v>
      </c>
    </row>
    <row r="23" spans="1:25" x14ac:dyDescent="0.25">
      <c r="A23" s="40" t="s">
        <v>53</v>
      </c>
      <c r="B23" s="40" t="s">
        <v>832</v>
      </c>
      <c r="C23" s="40" t="s">
        <v>833</v>
      </c>
      <c r="D23" s="46" t="s">
        <v>52</v>
      </c>
      <c r="E23" s="26">
        <v>36.102109530599002</v>
      </c>
      <c r="F23" s="26">
        <v>14.422624077981999</v>
      </c>
      <c r="G23" s="26">
        <v>21.679485452617001</v>
      </c>
      <c r="H23" s="26">
        <v>-9.9193250897819993</v>
      </c>
      <c r="I23" s="26">
        <v>20.053524043669999</v>
      </c>
      <c r="J23" s="49">
        <v>0.313915</v>
      </c>
      <c r="K23" s="47">
        <v>12.494284824098001</v>
      </c>
      <c r="L23" s="26">
        <v>1.9283392538840001</v>
      </c>
      <c r="M23" s="47" t="s">
        <v>1230</v>
      </c>
      <c r="N23" s="47" t="s">
        <v>1230</v>
      </c>
      <c r="O23" s="49" t="s">
        <v>1230</v>
      </c>
      <c r="P23" s="47">
        <v>17.500861577716002</v>
      </c>
      <c r="Q23" s="26">
        <v>4.1786238749000004</v>
      </c>
      <c r="R23" s="47" t="s">
        <v>1230</v>
      </c>
      <c r="S23" s="47" t="s">
        <v>1230</v>
      </c>
      <c r="T23" s="49" t="s">
        <v>1230</v>
      </c>
      <c r="U23" s="47">
        <v>29.995146401813997</v>
      </c>
      <c r="V23" s="26">
        <v>6.1069631287849999</v>
      </c>
      <c r="W23" s="47" t="s">
        <v>1230</v>
      </c>
      <c r="X23" s="47" t="s">
        <v>1230</v>
      </c>
      <c r="Y23" s="49" t="s">
        <v>1230</v>
      </c>
    </row>
    <row r="24" spans="1:25" x14ac:dyDescent="0.25">
      <c r="A24" s="40" t="s">
        <v>56</v>
      </c>
      <c r="B24" s="40" t="s">
        <v>834</v>
      </c>
      <c r="C24" s="40" t="s">
        <v>833</v>
      </c>
      <c r="D24" s="46" t="s">
        <v>55</v>
      </c>
      <c r="E24" s="26">
        <v>50.832050829193996</v>
      </c>
      <c r="F24" s="26">
        <v>21.418701036456998</v>
      </c>
      <c r="G24" s="26">
        <v>29.413349792736998</v>
      </c>
      <c r="H24" s="26">
        <v>-2.129953841176</v>
      </c>
      <c r="I24" s="26">
        <v>27.207348558282</v>
      </c>
      <c r="J24" s="49">
        <v>6.7525000000000002E-2</v>
      </c>
      <c r="K24" s="47">
        <v>18.805449342307</v>
      </c>
      <c r="L24" s="26">
        <v>2.6132516941499997</v>
      </c>
      <c r="M24" s="47" t="s">
        <v>1230</v>
      </c>
      <c r="N24" s="47" t="s">
        <v>1230</v>
      </c>
      <c r="O24" s="49" t="s">
        <v>1230</v>
      </c>
      <c r="P24" s="47">
        <v>24.089683712003001</v>
      </c>
      <c r="Q24" s="26">
        <v>5.3236660807350003</v>
      </c>
      <c r="R24" s="47" t="s">
        <v>1230</v>
      </c>
      <c r="S24" s="47" t="s">
        <v>1230</v>
      </c>
      <c r="T24" s="49" t="s">
        <v>1230</v>
      </c>
      <c r="U24" s="47">
        <v>42.895133054309007</v>
      </c>
      <c r="V24" s="26">
        <v>7.9369177748849999</v>
      </c>
      <c r="W24" s="47" t="s">
        <v>1230</v>
      </c>
      <c r="X24" s="47" t="s">
        <v>1230</v>
      </c>
      <c r="Y24" s="49" t="s">
        <v>1230</v>
      </c>
    </row>
    <row r="25" spans="1:25" x14ac:dyDescent="0.25">
      <c r="A25" s="40" t="s">
        <v>59</v>
      </c>
      <c r="B25" s="40" t="s">
        <v>835</v>
      </c>
      <c r="C25" s="40" t="s">
        <v>819</v>
      </c>
      <c r="D25" s="46" t="s">
        <v>836</v>
      </c>
      <c r="E25" s="26">
        <v>10.207850850998</v>
      </c>
      <c r="F25" s="26">
        <v>4.769863312879</v>
      </c>
      <c r="G25" s="26">
        <v>5.4379875381190006</v>
      </c>
      <c r="H25" s="26">
        <v>3.3120493540830003</v>
      </c>
      <c r="I25" s="26">
        <v>5.03013847276</v>
      </c>
      <c r="J25" s="49">
        <v>0</v>
      </c>
      <c r="K25" s="47" t="s">
        <v>1230</v>
      </c>
      <c r="L25" s="26" t="s">
        <v>1230</v>
      </c>
      <c r="M25" s="47">
        <v>4.769863312879</v>
      </c>
      <c r="N25" s="47" t="s">
        <v>1230</v>
      </c>
      <c r="O25" s="49" t="s">
        <v>1230</v>
      </c>
      <c r="P25" s="47" t="s">
        <v>1230</v>
      </c>
      <c r="Q25" s="26" t="s">
        <v>1230</v>
      </c>
      <c r="R25" s="47">
        <v>5.4379875381190006</v>
      </c>
      <c r="S25" s="47" t="s">
        <v>1230</v>
      </c>
      <c r="T25" s="49" t="s">
        <v>1230</v>
      </c>
      <c r="U25" s="47" t="s">
        <v>1230</v>
      </c>
      <c r="V25" s="26" t="s">
        <v>1230</v>
      </c>
      <c r="W25" s="47">
        <v>10.207850850998</v>
      </c>
      <c r="X25" s="47" t="s">
        <v>1230</v>
      </c>
      <c r="Y25" s="49" t="s">
        <v>1230</v>
      </c>
    </row>
    <row r="26" spans="1:25" x14ac:dyDescent="0.25">
      <c r="A26" s="40" t="s">
        <v>62</v>
      </c>
      <c r="B26" s="40" t="s">
        <v>837</v>
      </c>
      <c r="C26" s="40" t="s">
        <v>819</v>
      </c>
      <c r="D26" s="46" t="s">
        <v>838</v>
      </c>
      <c r="E26" s="26">
        <v>12.228909899346998</v>
      </c>
      <c r="F26" s="26">
        <v>5.7062293253159995</v>
      </c>
      <c r="G26" s="26">
        <v>6.5226805740309999</v>
      </c>
      <c r="H26" s="26">
        <v>1.882826654329</v>
      </c>
      <c r="I26" s="26">
        <v>6.033479530978</v>
      </c>
      <c r="J26" s="49">
        <v>0</v>
      </c>
      <c r="K26" s="47" t="s">
        <v>1230</v>
      </c>
      <c r="L26" s="26" t="s">
        <v>1230</v>
      </c>
      <c r="M26" s="47">
        <v>5.7062293253159995</v>
      </c>
      <c r="N26" s="47" t="s">
        <v>1230</v>
      </c>
      <c r="O26" s="49" t="s">
        <v>1230</v>
      </c>
      <c r="P26" s="47" t="s">
        <v>1230</v>
      </c>
      <c r="Q26" s="26" t="s">
        <v>1230</v>
      </c>
      <c r="R26" s="47">
        <v>6.5226805740309999</v>
      </c>
      <c r="S26" s="47" t="s">
        <v>1230</v>
      </c>
      <c r="T26" s="49" t="s">
        <v>1230</v>
      </c>
      <c r="U26" s="47" t="s">
        <v>1230</v>
      </c>
      <c r="V26" s="26" t="s">
        <v>1230</v>
      </c>
      <c r="W26" s="47">
        <v>12.228909899347</v>
      </c>
      <c r="X26" s="47" t="s">
        <v>1230</v>
      </c>
      <c r="Y26" s="49" t="s">
        <v>1230</v>
      </c>
    </row>
    <row r="27" spans="1:25" x14ac:dyDescent="0.25">
      <c r="A27" s="40" t="s">
        <v>65</v>
      </c>
      <c r="B27" s="40" t="s">
        <v>839</v>
      </c>
      <c r="C27" s="40" t="s">
        <v>824</v>
      </c>
      <c r="D27" s="46" t="s">
        <v>64</v>
      </c>
      <c r="E27" s="26">
        <v>55.461143086956</v>
      </c>
      <c r="F27" s="26">
        <v>21.917997072050003</v>
      </c>
      <c r="G27" s="26">
        <v>33.543146014906</v>
      </c>
      <c r="H27" s="26">
        <v>14.499969856930999</v>
      </c>
      <c r="I27" s="26">
        <v>31.027410063788</v>
      </c>
      <c r="J27" s="49">
        <v>0</v>
      </c>
      <c r="K27" s="47">
        <v>18.708054364411002</v>
      </c>
      <c r="L27" s="26">
        <v>3.2099427076389997</v>
      </c>
      <c r="M27" s="47" t="s">
        <v>1230</v>
      </c>
      <c r="N27" s="47" t="s">
        <v>1230</v>
      </c>
      <c r="O27" s="49" t="s">
        <v>1230</v>
      </c>
      <c r="P27" s="47">
        <v>26.672363508019998</v>
      </c>
      <c r="Q27" s="26">
        <v>6.870782506886</v>
      </c>
      <c r="R27" s="47" t="s">
        <v>1230</v>
      </c>
      <c r="S27" s="47" t="s">
        <v>1230</v>
      </c>
      <c r="T27" s="49" t="s">
        <v>1230</v>
      </c>
      <c r="U27" s="47">
        <v>45.380417872431003</v>
      </c>
      <c r="V27" s="26">
        <v>10.080725214525</v>
      </c>
      <c r="W27" s="47" t="s">
        <v>1230</v>
      </c>
      <c r="X27" s="47" t="s">
        <v>1230</v>
      </c>
      <c r="Y27" s="49" t="s">
        <v>1230</v>
      </c>
    </row>
    <row r="28" spans="1:25" x14ac:dyDescent="0.25">
      <c r="A28" s="40" t="s">
        <v>67</v>
      </c>
      <c r="B28" s="40" t="s">
        <v>840</v>
      </c>
      <c r="C28" s="40" t="s">
        <v>827</v>
      </c>
      <c r="D28" s="46" t="s">
        <v>66</v>
      </c>
      <c r="E28" s="26">
        <v>554.41692417249499</v>
      </c>
      <c r="F28" s="26">
        <v>226.586894889208</v>
      </c>
      <c r="G28" s="26">
        <v>327.83002928328699</v>
      </c>
      <c r="H28" s="26">
        <v>127.066744155702</v>
      </c>
      <c r="I28" s="26">
        <v>303.24277708704102</v>
      </c>
      <c r="J28" s="49">
        <v>0</v>
      </c>
      <c r="K28" s="47">
        <v>200.35708806602801</v>
      </c>
      <c r="L28" s="26">
        <v>26.229806823180002</v>
      </c>
      <c r="M28" s="47" t="s">
        <v>1230</v>
      </c>
      <c r="N28" s="47" t="s">
        <v>1230</v>
      </c>
      <c r="O28" s="49" t="s">
        <v>1230</v>
      </c>
      <c r="P28" s="47">
        <v>279.58627835918804</v>
      </c>
      <c r="Q28" s="26">
        <v>48.243750924099999</v>
      </c>
      <c r="R28" s="47" t="s">
        <v>1230</v>
      </c>
      <c r="S28" s="47" t="s">
        <v>1230</v>
      </c>
      <c r="T28" s="49" t="s">
        <v>1230</v>
      </c>
      <c r="U28" s="47">
        <v>479.943366425215</v>
      </c>
      <c r="V28" s="26">
        <v>74.473557747279997</v>
      </c>
      <c r="W28" s="47" t="s">
        <v>1230</v>
      </c>
      <c r="X28" s="47" t="s">
        <v>1230</v>
      </c>
      <c r="Y28" s="49" t="s">
        <v>1230</v>
      </c>
    </row>
    <row r="29" spans="1:25" x14ac:dyDescent="0.25">
      <c r="A29" s="40" t="s">
        <v>69</v>
      </c>
      <c r="B29" s="40" t="s">
        <v>841</v>
      </c>
      <c r="C29" s="40" t="s">
        <v>812</v>
      </c>
      <c r="D29" s="46" t="s">
        <v>68</v>
      </c>
      <c r="E29" s="26">
        <v>2.9933610904179999</v>
      </c>
      <c r="F29" s="26">
        <v>0.95228376320800001</v>
      </c>
      <c r="G29" s="26">
        <v>2.04107732721</v>
      </c>
      <c r="H29" s="26">
        <v>-13.913172793454001</v>
      </c>
      <c r="I29" s="26">
        <v>1.8879965276699999</v>
      </c>
      <c r="J29" s="49">
        <v>0.5</v>
      </c>
      <c r="K29" s="47" t="s">
        <v>1230</v>
      </c>
      <c r="L29" s="26">
        <v>0.95228376320800001</v>
      </c>
      <c r="M29" s="47" t="s">
        <v>1230</v>
      </c>
      <c r="N29" s="47" t="s">
        <v>1230</v>
      </c>
      <c r="O29" s="49" t="s">
        <v>1230</v>
      </c>
      <c r="P29" s="47" t="s">
        <v>1230</v>
      </c>
      <c r="Q29" s="26">
        <v>2.04107732721</v>
      </c>
      <c r="R29" s="47" t="s">
        <v>1230</v>
      </c>
      <c r="S29" s="47" t="s">
        <v>1230</v>
      </c>
      <c r="T29" s="49" t="s">
        <v>1230</v>
      </c>
      <c r="U29" s="47" t="s">
        <v>1230</v>
      </c>
      <c r="V29" s="26">
        <v>2.9933610904179999</v>
      </c>
      <c r="W29" s="47" t="s">
        <v>1230</v>
      </c>
      <c r="X29" s="47" t="s">
        <v>1230</v>
      </c>
      <c r="Y29" s="49" t="s">
        <v>1230</v>
      </c>
    </row>
    <row r="30" spans="1:25" x14ac:dyDescent="0.25">
      <c r="A30" s="40" t="s">
        <v>71</v>
      </c>
      <c r="B30" s="40" t="s">
        <v>842</v>
      </c>
      <c r="C30" s="40" t="s">
        <v>833</v>
      </c>
      <c r="D30" s="46" t="s">
        <v>70</v>
      </c>
      <c r="E30" s="26">
        <v>69.639815802265005</v>
      </c>
      <c r="F30" s="26">
        <v>28.853590784790999</v>
      </c>
      <c r="G30" s="26">
        <v>40.786225017474003</v>
      </c>
      <c r="H30" s="26">
        <v>17.979355228075001</v>
      </c>
      <c r="I30" s="26">
        <v>37.727258141164</v>
      </c>
      <c r="J30" s="49">
        <v>0</v>
      </c>
      <c r="K30" s="47">
        <v>25.088074650899998</v>
      </c>
      <c r="L30" s="26">
        <v>3.7655161338909999</v>
      </c>
      <c r="M30" s="47" t="s">
        <v>1230</v>
      </c>
      <c r="N30" s="47" t="s">
        <v>1230</v>
      </c>
      <c r="O30" s="49" t="s">
        <v>1230</v>
      </c>
      <c r="P30" s="47">
        <v>33.973108046797996</v>
      </c>
      <c r="Q30" s="26">
        <v>6.813116970676</v>
      </c>
      <c r="R30" s="47" t="s">
        <v>1230</v>
      </c>
      <c r="S30" s="47" t="s">
        <v>1230</v>
      </c>
      <c r="T30" s="49" t="s">
        <v>1230</v>
      </c>
      <c r="U30" s="47">
        <v>59.061182697696999</v>
      </c>
      <c r="V30" s="26">
        <v>10.578633104567</v>
      </c>
      <c r="W30" s="47" t="s">
        <v>1230</v>
      </c>
      <c r="X30" s="47" t="s">
        <v>1230</v>
      </c>
      <c r="Y30" s="49" t="s">
        <v>1230</v>
      </c>
    </row>
    <row r="31" spans="1:25" x14ac:dyDescent="0.25">
      <c r="A31" s="40" t="s">
        <v>73</v>
      </c>
      <c r="B31" s="40" t="s">
        <v>843</v>
      </c>
      <c r="C31" s="40" t="s">
        <v>833</v>
      </c>
      <c r="D31" s="46" t="s">
        <v>72</v>
      </c>
      <c r="E31" s="26">
        <v>75.845174242462008</v>
      </c>
      <c r="F31" s="26">
        <v>31.635711623328998</v>
      </c>
      <c r="G31" s="26">
        <v>44.209462619133006</v>
      </c>
      <c r="H31" s="26">
        <v>19.322499524604002</v>
      </c>
      <c r="I31" s="26">
        <v>40.893752922697999</v>
      </c>
      <c r="J31" s="49">
        <v>0</v>
      </c>
      <c r="K31" s="47">
        <v>27.885723536657999</v>
      </c>
      <c r="L31" s="26">
        <v>3.7499880866720003</v>
      </c>
      <c r="M31" s="47" t="s">
        <v>1230</v>
      </c>
      <c r="N31" s="47" t="s">
        <v>1230</v>
      </c>
      <c r="O31" s="49" t="s">
        <v>1230</v>
      </c>
      <c r="P31" s="47">
        <v>37.699538015587002</v>
      </c>
      <c r="Q31" s="26">
        <v>6.5099246035470006</v>
      </c>
      <c r="R31" s="47" t="s">
        <v>1230</v>
      </c>
      <c r="S31" s="47" t="s">
        <v>1230</v>
      </c>
      <c r="T31" s="49" t="s">
        <v>1230</v>
      </c>
      <c r="U31" s="47">
        <v>65.585261552244006</v>
      </c>
      <c r="V31" s="26">
        <v>10.259912690218</v>
      </c>
      <c r="W31" s="47" t="s">
        <v>1230</v>
      </c>
      <c r="X31" s="47" t="s">
        <v>1230</v>
      </c>
      <c r="Y31" s="49" t="s">
        <v>1230</v>
      </c>
    </row>
    <row r="32" spans="1:25" x14ac:dyDescent="0.25">
      <c r="A32" s="40" t="s">
        <v>75</v>
      </c>
      <c r="B32" s="40" t="s">
        <v>844</v>
      </c>
      <c r="C32" s="40" t="s">
        <v>812</v>
      </c>
      <c r="D32" s="46" t="s">
        <v>74</v>
      </c>
      <c r="E32" s="26">
        <v>5.1351920200930001</v>
      </c>
      <c r="F32" s="26">
        <v>2.456990977532</v>
      </c>
      <c r="G32" s="26">
        <v>2.6782010425610001</v>
      </c>
      <c r="H32" s="26">
        <v>-5.6238984391770002</v>
      </c>
      <c r="I32" s="26">
        <v>2.4773359643689998</v>
      </c>
      <c r="J32" s="49">
        <v>0.5</v>
      </c>
      <c r="K32" s="47" t="s">
        <v>1230</v>
      </c>
      <c r="L32" s="26">
        <v>2.456990977532</v>
      </c>
      <c r="M32" s="47" t="s">
        <v>1230</v>
      </c>
      <c r="N32" s="47" t="s">
        <v>1230</v>
      </c>
      <c r="O32" s="49" t="s">
        <v>1230</v>
      </c>
      <c r="P32" s="47" t="s">
        <v>1230</v>
      </c>
      <c r="Q32" s="26">
        <v>2.6782010425610001</v>
      </c>
      <c r="R32" s="47" t="s">
        <v>1230</v>
      </c>
      <c r="S32" s="47" t="s">
        <v>1230</v>
      </c>
      <c r="T32" s="49" t="s">
        <v>1230</v>
      </c>
      <c r="U32" s="47" t="s">
        <v>1230</v>
      </c>
      <c r="V32" s="26">
        <v>5.1351920200930001</v>
      </c>
      <c r="W32" s="47" t="s">
        <v>1230</v>
      </c>
      <c r="X32" s="47" t="s">
        <v>1230</v>
      </c>
      <c r="Y32" s="49" t="s">
        <v>1230</v>
      </c>
    </row>
    <row r="33" spans="1:25" x14ac:dyDescent="0.25">
      <c r="A33" s="40" t="s">
        <v>77</v>
      </c>
      <c r="B33" s="40" t="s">
        <v>845</v>
      </c>
      <c r="C33" s="40" t="s">
        <v>827</v>
      </c>
      <c r="D33" s="46" t="s">
        <v>76</v>
      </c>
      <c r="E33" s="26">
        <v>104.38498457437299</v>
      </c>
      <c r="F33" s="26">
        <v>42.00761637606</v>
      </c>
      <c r="G33" s="26">
        <v>62.377368198313</v>
      </c>
      <c r="H33" s="26">
        <v>19.332129256049001</v>
      </c>
      <c r="I33" s="26">
        <v>57.699065583439996</v>
      </c>
      <c r="J33" s="49">
        <v>0</v>
      </c>
      <c r="K33" s="47">
        <v>37.296022858731</v>
      </c>
      <c r="L33" s="26">
        <v>4.7115935173299999</v>
      </c>
      <c r="M33" s="47" t="s">
        <v>1230</v>
      </c>
      <c r="N33" s="47" t="s">
        <v>1230</v>
      </c>
      <c r="O33" s="49" t="s">
        <v>1230</v>
      </c>
      <c r="P33" s="47">
        <v>53.050566974650998</v>
      </c>
      <c r="Q33" s="26">
        <v>9.3268012236620006</v>
      </c>
      <c r="R33" s="47" t="s">
        <v>1230</v>
      </c>
      <c r="S33" s="47" t="s">
        <v>1230</v>
      </c>
      <c r="T33" s="49" t="s">
        <v>1230</v>
      </c>
      <c r="U33" s="47">
        <v>90.346589833381998</v>
      </c>
      <c r="V33" s="26">
        <v>14.038394740992</v>
      </c>
      <c r="W33" s="47" t="s">
        <v>1230</v>
      </c>
      <c r="X33" s="47" t="s">
        <v>1230</v>
      </c>
      <c r="Y33" s="49" t="s">
        <v>1230</v>
      </c>
    </row>
    <row r="34" spans="1:25" x14ac:dyDescent="0.25">
      <c r="A34" s="40" t="s">
        <v>79</v>
      </c>
      <c r="B34" s="40" t="s">
        <v>846</v>
      </c>
      <c r="C34" s="40" t="s">
        <v>812</v>
      </c>
      <c r="D34" s="46" t="s">
        <v>78</v>
      </c>
      <c r="E34" s="26">
        <v>3.9043090955870001</v>
      </c>
      <c r="F34" s="26">
        <v>1.43058875756</v>
      </c>
      <c r="G34" s="26">
        <v>2.4737203380269999</v>
      </c>
      <c r="H34" s="26">
        <v>-5.1727858729939999</v>
      </c>
      <c r="I34" s="26">
        <v>2.288191312675</v>
      </c>
      <c r="J34" s="49">
        <v>0.5</v>
      </c>
      <c r="K34" s="47" t="s">
        <v>1230</v>
      </c>
      <c r="L34" s="26">
        <v>1.43058875756</v>
      </c>
      <c r="M34" s="47" t="s">
        <v>1230</v>
      </c>
      <c r="N34" s="47" t="s">
        <v>1230</v>
      </c>
      <c r="O34" s="49" t="s">
        <v>1230</v>
      </c>
      <c r="P34" s="47" t="s">
        <v>1230</v>
      </c>
      <c r="Q34" s="26">
        <v>2.4737203380269999</v>
      </c>
      <c r="R34" s="47" t="s">
        <v>1230</v>
      </c>
      <c r="S34" s="47" t="s">
        <v>1230</v>
      </c>
      <c r="T34" s="49" t="s">
        <v>1230</v>
      </c>
      <c r="U34" s="47" t="s">
        <v>1230</v>
      </c>
      <c r="V34" s="26">
        <v>3.9043090955870001</v>
      </c>
      <c r="W34" s="47" t="s">
        <v>1230</v>
      </c>
      <c r="X34" s="47" t="s">
        <v>1230</v>
      </c>
      <c r="Y34" s="49" t="s">
        <v>1230</v>
      </c>
    </row>
    <row r="35" spans="1:25" x14ac:dyDescent="0.25">
      <c r="A35" s="40" t="s">
        <v>81</v>
      </c>
      <c r="B35" s="40" t="s">
        <v>847</v>
      </c>
      <c r="C35" s="40" t="s">
        <v>833</v>
      </c>
      <c r="D35" s="46" t="s">
        <v>80</v>
      </c>
      <c r="E35" s="26">
        <v>47.662580838856002</v>
      </c>
      <c r="F35" s="26">
        <v>18.736375580804999</v>
      </c>
      <c r="G35" s="26">
        <v>28.926205258051002</v>
      </c>
      <c r="H35" s="26">
        <v>-4.4532737185720004</v>
      </c>
      <c r="I35" s="26">
        <v>26.756739863697</v>
      </c>
      <c r="J35" s="49">
        <v>0.133414</v>
      </c>
      <c r="K35" s="47">
        <v>15.663486667529</v>
      </c>
      <c r="L35" s="26">
        <v>3.072888913276</v>
      </c>
      <c r="M35" s="47" t="s">
        <v>1230</v>
      </c>
      <c r="N35" s="47" t="s">
        <v>1230</v>
      </c>
      <c r="O35" s="49" t="s">
        <v>1230</v>
      </c>
      <c r="P35" s="47">
        <v>22.983366446510999</v>
      </c>
      <c r="Q35" s="26">
        <v>5.9428388115399997</v>
      </c>
      <c r="R35" s="47" t="s">
        <v>1230</v>
      </c>
      <c r="S35" s="47" t="s">
        <v>1230</v>
      </c>
      <c r="T35" s="49" t="s">
        <v>1230</v>
      </c>
      <c r="U35" s="47">
        <v>38.646853114039999</v>
      </c>
      <c r="V35" s="26">
        <v>9.0157277248149992</v>
      </c>
      <c r="W35" s="47" t="s">
        <v>1230</v>
      </c>
      <c r="X35" s="47" t="s">
        <v>1230</v>
      </c>
      <c r="Y35" s="49" t="s">
        <v>1230</v>
      </c>
    </row>
    <row r="36" spans="1:25" x14ac:dyDescent="0.25">
      <c r="A36" s="40" t="s">
        <v>83</v>
      </c>
      <c r="B36" s="40" t="s">
        <v>848</v>
      </c>
      <c r="C36" s="40" t="s">
        <v>833</v>
      </c>
      <c r="D36" s="46" t="s">
        <v>82</v>
      </c>
      <c r="E36" s="26">
        <v>26.686940099767</v>
      </c>
      <c r="F36" s="26">
        <v>11.282666366407</v>
      </c>
      <c r="G36" s="26">
        <v>15.40427373336</v>
      </c>
      <c r="H36" s="26">
        <v>-11.281977620351</v>
      </c>
      <c r="I36" s="26">
        <v>14.248953203358001</v>
      </c>
      <c r="J36" s="49">
        <v>0.42276399999999997</v>
      </c>
      <c r="K36" s="47">
        <v>9.5492335898379999</v>
      </c>
      <c r="L36" s="26">
        <v>1.7334327765699999</v>
      </c>
      <c r="M36" s="47" t="s">
        <v>1230</v>
      </c>
      <c r="N36" s="47" t="s">
        <v>1230</v>
      </c>
      <c r="O36" s="49" t="s">
        <v>1230</v>
      </c>
      <c r="P36" s="47">
        <v>11.341498933015</v>
      </c>
      <c r="Q36" s="26">
        <v>4.0627748003450002</v>
      </c>
      <c r="R36" s="47" t="s">
        <v>1230</v>
      </c>
      <c r="S36" s="47" t="s">
        <v>1230</v>
      </c>
      <c r="T36" s="49" t="s">
        <v>1230</v>
      </c>
      <c r="U36" s="47">
        <v>20.890732522853</v>
      </c>
      <c r="V36" s="26">
        <v>5.796207576914</v>
      </c>
      <c r="W36" s="47" t="s">
        <v>1230</v>
      </c>
      <c r="X36" s="47" t="s">
        <v>1230</v>
      </c>
      <c r="Y36" s="49" t="s">
        <v>1230</v>
      </c>
    </row>
    <row r="37" spans="1:25" x14ac:dyDescent="0.25">
      <c r="A37" s="40" t="s">
        <v>85</v>
      </c>
      <c r="B37" s="40" t="s">
        <v>849</v>
      </c>
      <c r="C37" s="40" t="s">
        <v>827</v>
      </c>
      <c r="D37" s="46" t="s">
        <v>84</v>
      </c>
      <c r="E37" s="26">
        <v>211.39329450024599</v>
      </c>
      <c r="F37" s="26">
        <v>83.947060731551005</v>
      </c>
      <c r="G37" s="26">
        <v>127.446233768695</v>
      </c>
      <c r="H37" s="26">
        <v>57.039641661842005</v>
      </c>
      <c r="I37" s="26">
        <v>117.88776623604301</v>
      </c>
      <c r="J37" s="49">
        <v>0</v>
      </c>
      <c r="K37" s="47">
        <v>74.036742116689993</v>
      </c>
      <c r="L37" s="26">
        <v>9.9103186148609996</v>
      </c>
      <c r="M37" s="47" t="s">
        <v>1230</v>
      </c>
      <c r="N37" s="47" t="s">
        <v>1230</v>
      </c>
      <c r="O37" s="49" t="s">
        <v>1230</v>
      </c>
      <c r="P37" s="47">
        <v>107.76321782511199</v>
      </c>
      <c r="Q37" s="26">
        <v>19.683015943583001</v>
      </c>
      <c r="R37" s="47" t="s">
        <v>1230</v>
      </c>
      <c r="S37" s="47" t="s">
        <v>1230</v>
      </c>
      <c r="T37" s="49" t="s">
        <v>1230</v>
      </c>
      <c r="U37" s="47">
        <v>181.799959941802</v>
      </c>
      <c r="V37" s="26">
        <v>29.593334558442997</v>
      </c>
      <c r="W37" s="47" t="s">
        <v>1230</v>
      </c>
      <c r="X37" s="47" t="s">
        <v>1230</v>
      </c>
      <c r="Y37" s="49" t="s">
        <v>1230</v>
      </c>
    </row>
    <row r="38" spans="1:25" x14ac:dyDescent="0.25">
      <c r="A38" s="40" t="s">
        <v>87</v>
      </c>
      <c r="B38" s="40" t="s">
        <v>850</v>
      </c>
      <c r="C38" s="40" t="s">
        <v>812</v>
      </c>
      <c r="D38" s="46" t="s">
        <v>86</v>
      </c>
      <c r="E38" s="26">
        <v>4.7936747430829998</v>
      </c>
      <c r="F38" s="26">
        <v>1.6024953820059999</v>
      </c>
      <c r="G38" s="26">
        <v>3.1911793610769998</v>
      </c>
      <c r="H38" s="26">
        <v>-13.013535654061998</v>
      </c>
      <c r="I38" s="26">
        <v>2.951840908996</v>
      </c>
      <c r="J38" s="49">
        <v>0.5</v>
      </c>
      <c r="K38" s="47" t="s">
        <v>1230</v>
      </c>
      <c r="L38" s="26">
        <v>1.6024953820059999</v>
      </c>
      <c r="M38" s="47" t="s">
        <v>1230</v>
      </c>
      <c r="N38" s="47" t="s">
        <v>1230</v>
      </c>
      <c r="O38" s="49" t="s">
        <v>1230</v>
      </c>
      <c r="P38" s="47" t="s">
        <v>1230</v>
      </c>
      <c r="Q38" s="26">
        <v>3.1911793610769998</v>
      </c>
      <c r="R38" s="47" t="s">
        <v>1230</v>
      </c>
      <c r="S38" s="47" t="s">
        <v>1230</v>
      </c>
      <c r="T38" s="49" t="s">
        <v>1230</v>
      </c>
      <c r="U38" s="47" t="s">
        <v>1230</v>
      </c>
      <c r="V38" s="26">
        <v>4.7936747430829998</v>
      </c>
      <c r="W38" s="47" t="s">
        <v>1230</v>
      </c>
      <c r="X38" s="47" t="s">
        <v>1230</v>
      </c>
      <c r="Y38" s="49" t="s">
        <v>1230</v>
      </c>
    </row>
    <row r="39" spans="1:25" x14ac:dyDescent="0.25">
      <c r="A39" s="40" t="s">
        <v>89</v>
      </c>
      <c r="B39" s="40" t="s">
        <v>851</v>
      </c>
      <c r="C39" s="40" t="s">
        <v>812</v>
      </c>
      <c r="D39" s="46" t="s">
        <v>88</v>
      </c>
      <c r="E39" s="26">
        <v>5.6518320528450001</v>
      </c>
      <c r="F39" s="26">
        <v>2.0282429298459999</v>
      </c>
      <c r="G39" s="26">
        <v>3.6235891229989998</v>
      </c>
      <c r="H39" s="26">
        <v>-7.9677367988609999</v>
      </c>
      <c r="I39" s="26">
        <v>3.3518199387739998</v>
      </c>
      <c r="J39" s="49">
        <v>0.5</v>
      </c>
      <c r="K39" s="47" t="s">
        <v>1230</v>
      </c>
      <c r="L39" s="26">
        <v>2.0282429298459999</v>
      </c>
      <c r="M39" s="47" t="s">
        <v>1230</v>
      </c>
      <c r="N39" s="47" t="s">
        <v>1230</v>
      </c>
      <c r="O39" s="49" t="s">
        <v>1230</v>
      </c>
      <c r="P39" s="47" t="s">
        <v>1230</v>
      </c>
      <c r="Q39" s="26">
        <v>3.6235891229989998</v>
      </c>
      <c r="R39" s="47" t="s">
        <v>1230</v>
      </c>
      <c r="S39" s="47" t="s">
        <v>1230</v>
      </c>
      <c r="T39" s="49" t="s">
        <v>1230</v>
      </c>
      <c r="U39" s="47" t="s">
        <v>1230</v>
      </c>
      <c r="V39" s="26">
        <v>5.6518320528450001</v>
      </c>
      <c r="W39" s="47" t="s">
        <v>1230</v>
      </c>
      <c r="X39" s="47" t="s">
        <v>1230</v>
      </c>
      <c r="Y39" s="49" t="s">
        <v>1230</v>
      </c>
    </row>
    <row r="40" spans="1:25" x14ac:dyDescent="0.25">
      <c r="A40" s="40" t="s">
        <v>91</v>
      </c>
      <c r="B40" s="40" t="s">
        <v>852</v>
      </c>
      <c r="C40" s="40" t="s">
        <v>824</v>
      </c>
      <c r="D40" s="46" t="s">
        <v>90</v>
      </c>
      <c r="E40" s="26">
        <v>136.829992735562</v>
      </c>
      <c r="F40" s="26">
        <v>56.000116782096001</v>
      </c>
      <c r="G40" s="26">
        <v>80.829875953466001</v>
      </c>
      <c r="H40" s="26">
        <v>48.748257927410002</v>
      </c>
      <c r="I40" s="26">
        <v>74.767635256955998</v>
      </c>
      <c r="J40" s="49">
        <v>0</v>
      </c>
      <c r="K40" s="47">
        <v>45.526865478120001</v>
      </c>
      <c r="L40" s="26">
        <v>10.473251303975999</v>
      </c>
      <c r="M40" s="47" t="s">
        <v>1230</v>
      </c>
      <c r="N40" s="47" t="s">
        <v>1230</v>
      </c>
      <c r="O40" s="49" t="s">
        <v>1230</v>
      </c>
      <c r="P40" s="47">
        <v>62.397349414221004</v>
      </c>
      <c r="Q40" s="26">
        <v>18.432526539246002</v>
      </c>
      <c r="R40" s="47" t="s">
        <v>1230</v>
      </c>
      <c r="S40" s="47" t="s">
        <v>1230</v>
      </c>
      <c r="T40" s="49" t="s">
        <v>1230</v>
      </c>
      <c r="U40" s="47">
        <v>107.924214892341</v>
      </c>
      <c r="V40" s="26">
        <v>28.905777843221003</v>
      </c>
      <c r="W40" s="47" t="s">
        <v>1230</v>
      </c>
      <c r="X40" s="47" t="s">
        <v>1230</v>
      </c>
      <c r="Y40" s="49" t="s">
        <v>1230</v>
      </c>
    </row>
    <row r="41" spans="1:25" x14ac:dyDescent="0.25">
      <c r="A41" s="40" t="s">
        <v>93</v>
      </c>
      <c r="B41" s="40" t="s">
        <v>853</v>
      </c>
      <c r="C41" s="40" t="s">
        <v>812</v>
      </c>
      <c r="D41" s="46" t="s">
        <v>92</v>
      </c>
      <c r="E41" s="26">
        <v>2.228661348728</v>
      </c>
      <c r="F41" s="26">
        <v>0.71015234424600004</v>
      </c>
      <c r="G41" s="26">
        <v>1.518509004482</v>
      </c>
      <c r="H41" s="26">
        <v>-10.642169074863</v>
      </c>
      <c r="I41" s="26">
        <v>1.4046208291450002</v>
      </c>
      <c r="J41" s="49">
        <v>0.5</v>
      </c>
      <c r="K41" s="47" t="s">
        <v>1230</v>
      </c>
      <c r="L41" s="26">
        <v>0.71015234424600004</v>
      </c>
      <c r="M41" s="47" t="s">
        <v>1230</v>
      </c>
      <c r="N41" s="47" t="s">
        <v>1230</v>
      </c>
      <c r="O41" s="49" t="s">
        <v>1230</v>
      </c>
      <c r="P41" s="47" t="s">
        <v>1230</v>
      </c>
      <c r="Q41" s="26">
        <v>1.518509004482</v>
      </c>
      <c r="R41" s="47" t="s">
        <v>1230</v>
      </c>
      <c r="S41" s="47" t="s">
        <v>1230</v>
      </c>
      <c r="T41" s="49" t="s">
        <v>1230</v>
      </c>
      <c r="U41" s="47" t="s">
        <v>1230</v>
      </c>
      <c r="V41" s="26">
        <v>2.228661348728</v>
      </c>
      <c r="W41" s="47" t="s">
        <v>1230</v>
      </c>
      <c r="X41" s="47" t="s">
        <v>1230</v>
      </c>
      <c r="Y41" s="49" t="s">
        <v>1230</v>
      </c>
    </row>
    <row r="42" spans="1:25" x14ac:dyDescent="0.25">
      <c r="A42" s="40" t="s">
        <v>95</v>
      </c>
      <c r="B42" s="40" t="s">
        <v>854</v>
      </c>
      <c r="C42" s="40" t="s">
        <v>833</v>
      </c>
      <c r="D42" s="46" t="s">
        <v>94</v>
      </c>
      <c r="E42" s="26">
        <v>87.245236334595006</v>
      </c>
      <c r="F42" s="26">
        <v>33.125677983117001</v>
      </c>
      <c r="G42" s="26">
        <v>54.119558351478005</v>
      </c>
      <c r="H42" s="26">
        <v>1.655876037306</v>
      </c>
      <c r="I42" s="26">
        <v>50.060591475117</v>
      </c>
      <c r="J42" s="49">
        <v>0</v>
      </c>
      <c r="K42" s="47">
        <v>26.977159821478999</v>
      </c>
      <c r="L42" s="26">
        <v>6.1485181616390001</v>
      </c>
      <c r="M42" s="47" t="s">
        <v>1230</v>
      </c>
      <c r="N42" s="47" t="s">
        <v>1230</v>
      </c>
      <c r="O42" s="49" t="s">
        <v>1230</v>
      </c>
      <c r="P42" s="47">
        <v>40.717315990036006</v>
      </c>
      <c r="Q42" s="26">
        <v>13.402242361441999</v>
      </c>
      <c r="R42" s="47" t="s">
        <v>1230</v>
      </c>
      <c r="S42" s="47" t="s">
        <v>1230</v>
      </c>
      <c r="T42" s="49" t="s">
        <v>1230</v>
      </c>
      <c r="U42" s="47">
        <v>67.69447581151401</v>
      </c>
      <c r="V42" s="26">
        <v>19.550760523080999</v>
      </c>
      <c r="W42" s="47" t="s">
        <v>1230</v>
      </c>
      <c r="X42" s="47" t="s">
        <v>1230</v>
      </c>
      <c r="Y42" s="49" t="s">
        <v>1230</v>
      </c>
    </row>
    <row r="43" spans="1:25" x14ac:dyDescent="0.25">
      <c r="A43" s="40" t="s">
        <v>98</v>
      </c>
      <c r="B43" s="40" t="s">
        <v>855</v>
      </c>
      <c r="C43" s="40" t="s">
        <v>833</v>
      </c>
      <c r="D43" s="46" t="s">
        <v>97</v>
      </c>
      <c r="E43" s="26">
        <v>153.714996343716</v>
      </c>
      <c r="F43" s="26">
        <v>60.367545965879003</v>
      </c>
      <c r="G43" s="26">
        <v>93.347450377837006</v>
      </c>
      <c r="H43" s="26">
        <v>-10.090521741851001</v>
      </c>
      <c r="I43" s="26">
        <v>86.346391599499</v>
      </c>
      <c r="J43" s="49">
        <v>9.7550999999999999E-2</v>
      </c>
      <c r="K43" s="47">
        <v>52.580091779531003</v>
      </c>
      <c r="L43" s="26">
        <v>7.7874541863470004</v>
      </c>
      <c r="M43" s="47" t="s">
        <v>1230</v>
      </c>
      <c r="N43" s="47" t="s">
        <v>1230</v>
      </c>
      <c r="O43" s="49" t="s">
        <v>1230</v>
      </c>
      <c r="P43" s="47">
        <v>76.741935388445</v>
      </c>
      <c r="Q43" s="26">
        <v>16.605514989391999</v>
      </c>
      <c r="R43" s="47" t="s">
        <v>1230</v>
      </c>
      <c r="S43" s="47" t="s">
        <v>1230</v>
      </c>
      <c r="T43" s="49" t="s">
        <v>1230</v>
      </c>
      <c r="U43" s="47">
        <v>129.32202716797701</v>
      </c>
      <c r="V43" s="26">
        <v>24.392969175739001</v>
      </c>
      <c r="W43" s="47" t="s">
        <v>1230</v>
      </c>
      <c r="X43" s="47" t="s">
        <v>1230</v>
      </c>
      <c r="Y43" s="49" t="s">
        <v>1230</v>
      </c>
    </row>
    <row r="44" spans="1:25" x14ac:dyDescent="0.25">
      <c r="A44" s="40" t="s">
        <v>100</v>
      </c>
      <c r="B44" s="40" t="s">
        <v>856</v>
      </c>
      <c r="C44" s="40" t="s">
        <v>812</v>
      </c>
      <c r="D44" s="46" t="s">
        <v>99</v>
      </c>
      <c r="E44" s="26">
        <v>4.0210631298289998</v>
      </c>
      <c r="F44" s="26">
        <v>1.389408672461</v>
      </c>
      <c r="G44" s="26">
        <v>2.6316544573680001</v>
      </c>
      <c r="H44" s="26">
        <v>-8.9957882201259984</v>
      </c>
      <c r="I44" s="26">
        <v>2.434280373065</v>
      </c>
      <c r="J44" s="49">
        <v>0.5</v>
      </c>
      <c r="K44" s="47" t="s">
        <v>1230</v>
      </c>
      <c r="L44" s="26">
        <v>1.389408672461</v>
      </c>
      <c r="M44" s="47" t="s">
        <v>1230</v>
      </c>
      <c r="N44" s="47" t="s">
        <v>1230</v>
      </c>
      <c r="O44" s="49" t="s">
        <v>1230</v>
      </c>
      <c r="P44" s="47" t="s">
        <v>1230</v>
      </c>
      <c r="Q44" s="26">
        <v>2.6316544573680001</v>
      </c>
      <c r="R44" s="47" t="s">
        <v>1230</v>
      </c>
      <c r="S44" s="47" t="s">
        <v>1230</v>
      </c>
      <c r="T44" s="49" t="s">
        <v>1230</v>
      </c>
      <c r="U44" s="47" t="s">
        <v>1230</v>
      </c>
      <c r="V44" s="26">
        <v>4.0210631298289998</v>
      </c>
      <c r="W44" s="47" t="s">
        <v>1230</v>
      </c>
      <c r="X44" s="47" t="s">
        <v>1230</v>
      </c>
      <c r="Y44" s="49" t="s">
        <v>1230</v>
      </c>
    </row>
    <row r="45" spans="1:25" x14ac:dyDescent="0.25">
      <c r="A45" s="40" t="s">
        <v>102</v>
      </c>
      <c r="B45" s="40" t="s">
        <v>857</v>
      </c>
      <c r="C45" s="40" t="s">
        <v>824</v>
      </c>
      <c r="D45" s="46" t="s">
        <v>101</v>
      </c>
      <c r="E45" s="26">
        <v>56.502665700088997</v>
      </c>
      <c r="F45" s="26">
        <v>21.292461236219001</v>
      </c>
      <c r="G45" s="26">
        <v>35.210204463869999</v>
      </c>
      <c r="H45" s="26">
        <v>10.032893562856</v>
      </c>
      <c r="I45" s="26">
        <v>32.569439129080003</v>
      </c>
      <c r="J45" s="49">
        <v>0</v>
      </c>
      <c r="K45" s="47">
        <v>18.342672418452999</v>
      </c>
      <c r="L45" s="26">
        <v>2.9497888177660001</v>
      </c>
      <c r="M45" s="47" t="s">
        <v>1230</v>
      </c>
      <c r="N45" s="47" t="s">
        <v>1230</v>
      </c>
      <c r="O45" s="49" t="s">
        <v>1230</v>
      </c>
      <c r="P45" s="47">
        <v>26.710967415748001</v>
      </c>
      <c r="Q45" s="26">
        <v>8.4992370481219996</v>
      </c>
      <c r="R45" s="47" t="s">
        <v>1230</v>
      </c>
      <c r="S45" s="47" t="s">
        <v>1230</v>
      </c>
      <c r="T45" s="49" t="s">
        <v>1230</v>
      </c>
      <c r="U45" s="47">
        <v>45.053639834200006</v>
      </c>
      <c r="V45" s="26">
        <v>11.449025865888</v>
      </c>
      <c r="W45" s="47" t="s">
        <v>1230</v>
      </c>
      <c r="X45" s="47" t="s">
        <v>1230</v>
      </c>
      <c r="Y45" s="49" t="s">
        <v>1230</v>
      </c>
    </row>
    <row r="46" spans="1:25" x14ac:dyDescent="0.25">
      <c r="A46" s="40" t="s">
        <v>104</v>
      </c>
      <c r="B46" s="40" t="s">
        <v>858</v>
      </c>
      <c r="C46" s="40" t="s">
        <v>812</v>
      </c>
      <c r="D46" s="46" t="s">
        <v>103</v>
      </c>
      <c r="E46" s="26">
        <v>2.161898321007</v>
      </c>
      <c r="F46" s="26">
        <v>0.56382895509800002</v>
      </c>
      <c r="G46" s="26">
        <v>1.598069365909</v>
      </c>
      <c r="H46" s="26">
        <v>-9.2604514286790014</v>
      </c>
      <c r="I46" s="26">
        <v>1.4782141634649999</v>
      </c>
      <c r="J46" s="49">
        <v>0.5</v>
      </c>
      <c r="K46" s="47" t="s">
        <v>1230</v>
      </c>
      <c r="L46" s="26">
        <v>0.56382895509800002</v>
      </c>
      <c r="M46" s="47" t="s">
        <v>1230</v>
      </c>
      <c r="N46" s="47" t="s">
        <v>1230</v>
      </c>
      <c r="O46" s="49" t="s">
        <v>1230</v>
      </c>
      <c r="P46" s="47" t="s">
        <v>1230</v>
      </c>
      <c r="Q46" s="26">
        <v>1.598069365909</v>
      </c>
      <c r="R46" s="47" t="s">
        <v>1230</v>
      </c>
      <c r="S46" s="47" t="s">
        <v>1230</v>
      </c>
      <c r="T46" s="49" t="s">
        <v>1230</v>
      </c>
      <c r="U46" s="47" t="s">
        <v>1230</v>
      </c>
      <c r="V46" s="26">
        <v>2.161898321007</v>
      </c>
      <c r="W46" s="47" t="s">
        <v>1230</v>
      </c>
      <c r="X46" s="47" t="s">
        <v>1230</v>
      </c>
      <c r="Y46" s="49" t="s">
        <v>1230</v>
      </c>
    </row>
    <row r="47" spans="1:25" x14ac:dyDescent="0.25">
      <c r="A47" s="40" t="s">
        <v>106</v>
      </c>
      <c r="B47" s="40" t="s">
        <v>859</v>
      </c>
      <c r="C47" s="40" t="s">
        <v>812</v>
      </c>
      <c r="D47" s="46" t="s">
        <v>105</v>
      </c>
      <c r="E47" s="26">
        <v>3.2971559879179999</v>
      </c>
      <c r="F47" s="26">
        <v>1.1427027797789999</v>
      </c>
      <c r="G47" s="26">
        <v>2.154453208139</v>
      </c>
      <c r="H47" s="26">
        <v>-13.854363697063999</v>
      </c>
      <c r="I47" s="26">
        <v>1.9928692175289999</v>
      </c>
      <c r="J47" s="49">
        <v>0.5</v>
      </c>
      <c r="K47" s="47" t="s">
        <v>1230</v>
      </c>
      <c r="L47" s="26">
        <v>1.1427027797789999</v>
      </c>
      <c r="M47" s="47" t="s">
        <v>1230</v>
      </c>
      <c r="N47" s="47" t="s">
        <v>1230</v>
      </c>
      <c r="O47" s="49" t="s">
        <v>1230</v>
      </c>
      <c r="P47" s="47" t="s">
        <v>1230</v>
      </c>
      <c r="Q47" s="26">
        <v>2.154453208139</v>
      </c>
      <c r="R47" s="47" t="s">
        <v>1230</v>
      </c>
      <c r="S47" s="47" t="s">
        <v>1230</v>
      </c>
      <c r="T47" s="49" t="s">
        <v>1230</v>
      </c>
      <c r="U47" s="47" t="s">
        <v>1230</v>
      </c>
      <c r="V47" s="26">
        <v>3.2971559879179999</v>
      </c>
      <c r="W47" s="47" t="s">
        <v>1230</v>
      </c>
      <c r="X47" s="47" t="s">
        <v>1230</v>
      </c>
      <c r="Y47" s="49" t="s">
        <v>1230</v>
      </c>
    </row>
    <row r="48" spans="1:25" x14ac:dyDescent="0.25">
      <c r="A48" s="40" t="s">
        <v>108</v>
      </c>
      <c r="B48" s="40" t="s">
        <v>860</v>
      </c>
      <c r="C48" s="40" t="s">
        <v>812</v>
      </c>
      <c r="D48" s="46" t="s">
        <v>107</v>
      </c>
      <c r="E48" s="26">
        <v>4.0651831024669995</v>
      </c>
      <c r="F48" s="26">
        <v>1.4134610396449998</v>
      </c>
      <c r="G48" s="26">
        <v>2.651722062822</v>
      </c>
      <c r="H48" s="26">
        <v>-7.2142826762989998</v>
      </c>
      <c r="I48" s="26">
        <v>2.4528429081100001</v>
      </c>
      <c r="J48" s="49">
        <v>0.5</v>
      </c>
      <c r="K48" s="47" t="s">
        <v>1230</v>
      </c>
      <c r="L48" s="26">
        <v>1.4134610396449998</v>
      </c>
      <c r="M48" s="47" t="s">
        <v>1230</v>
      </c>
      <c r="N48" s="47" t="s">
        <v>1230</v>
      </c>
      <c r="O48" s="49" t="s">
        <v>1230</v>
      </c>
      <c r="P48" s="47" t="s">
        <v>1230</v>
      </c>
      <c r="Q48" s="26">
        <v>2.651722062822</v>
      </c>
      <c r="R48" s="47" t="s">
        <v>1230</v>
      </c>
      <c r="S48" s="47" t="s">
        <v>1230</v>
      </c>
      <c r="T48" s="49" t="s">
        <v>1230</v>
      </c>
      <c r="U48" s="47" t="s">
        <v>1230</v>
      </c>
      <c r="V48" s="26">
        <v>4.0651831024669995</v>
      </c>
      <c r="W48" s="47" t="s">
        <v>1230</v>
      </c>
      <c r="X48" s="47" t="s">
        <v>1230</v>
      </c>
      <c r="Y48" s="49" t="s">
        <v>1230</v>
      </c>
    </row>
    <row r="49" spans="1:25" x14ac:dyDescent="0.25">
      <c r="A49" s="40" t="s">
        <v>110</v>
      </c>
      <c r="B49" s="40" t="s">
        <v>861</v>
      </c>
      <c r="C49" s="40" t="s">
        <v>862</v>
      </c>
      <c r="D49" s="46" t="s">
        <v>109</v>
      </c>
      <c r="E49" s="26">
        <v>64.444791222421003</v>
      </c>
      <c r="F49" s="26">
        <v>23.712526999331001</v>
      </c>
      <c r="G49" s="26">
        <v>40.732264223089999</v>
      </c>
      <c r="H49" s="26">
        <v>25.390867220438999</v>
      </c>
      <c r="I49" s="26">
        <v>37.677344406358003</v>
      </c>
      <c r="J49" s="49">
        <v>0</v>
      </c>
      <c r="K49" s="47">
        <v>23.712526999331001</v>
      </c>
      <c r="L49" s="26" t="s">
        <v>1230</v>
      </c>
      <c r="M49" s="47" t="s">
        <v>1230</v>
      </c>
      <c r="N49" s="47" t="s">
        <v>1230</v>
      </c>
      <c r="O49" s="49" t="s">
        <v>1230</v>
      </c>
      <c r="P49" s="47">
        <v>40.732264223089999</v>
      </c>
      <c r="Q49" s="26" t="s">
        <v>1230</v>
      </c>
      <c r="R49" s="47" t="s">
        <v>1230</v>
      </c>
      <c r="S49" s="47" t="s">
        <v>1230</v>
      </c>
      <c r="T49" s="49" t="s">
        <v>1230</v>
      </c>
      <c r="U49" s="47">
        <v>64.444791222421003</v>
      </c>
      <c r="V49" s="26" t="s">
        <v>1230</v>
      </c>
      <c r="W49" s="47" t="s">
        <v>1230</v>
      </c>
      <c r="X49" s="47" t="s">
        <v>1230</v>
      </c>
      <c r="Y49" s="49" t="s">
        <v>1230</v>
      </c>
    </row>
    <row r="50" spans="1:25" x14ac:dyDescent="0.25">
      <c r="A50" s="40" t="s">
        <v>112</v>
      </c>
      <c r="B50" s="40" t="s">
        <v>863</v>
      </c>
      <c r="C50" s="40" t="s">
        <v>819</v>
      </c>
      <c r="D50" s="46" t="s">
        <v>864</v>
      </c>
      <c r="E50" s="26">
        <v>9.1273898904670006</v>
      </c>
      <c r="F50" s="26">
        <v>4.4182238789449997</v>
      </c>
      <c r="G50" s="26">
        <v>4.709166011522</v>
      </c>
      <c r="H50" s="26">
        <v>1.566981368764</v>
      </c>
      <c r="I50" s="26">
        <v>4.3559785606580004</v>
      </c>
      <c r="J50" s="49">
        <v>0</v>
      </c>
      <c r="K50" s="47" t="s">
        <v>1230</v>
      </c>
      <c r="L50" s="26" t="s">
        <v>1230</v>
      </c>
      <c r="M50" s="47">
        <v>4.4182238789449997</v>
      </c>
      <c r="N50" s="47" t="s">
        <v>1230</v>
      </c>
      <c r="O50" s="49" t="s">
        <v>1230</v>
      </c>
      <c r="P50" s="47" t="s">
        <v>1230</v>
      </c>
      <c r="Q50" s="26" t="s">
        <v>1230</v>
      </c>
      <c r="R50" s="47">
        <v>4.709166011522</v>
      </c>
      <c r="S50" s="47" t="s">
        <v>1230</v>
      </c>
      <c r="T50" s="49" t="s">
        <v>1230</v>
      </c>
      <c r="U50" s="47" t="s">
        <v>1230</v>
      </c>
      <c r="V50" s="26" t="s">
        <v>1230</v>
      </c>
      <c r="W50" s="47">
        <v>9.1273898904669988</v>
      </c>
      <c r="X50" s="47" t="s">
        <v>1230</v>
      </c>
      <c r="Y50" s="49" t="s">
        <v>1230</v>
      </c>
    </row>
    <row r="51" spans="1:25" x14ac:dyDescent="0.25">
      <c r="A51" s="40" t="s">
        <v>114</v>
      </c>
      <c r="B51" s="40" t="s">
        <v>865</v>
      </c>
      <c r="C51" s="40" t="s">
        <v>812</v>
      </c>
      <c r="D51" s="46" t="s">
        <v>113</v>
      </c>
      <c r="E51" s="26">
        <v>7.5630048289060001</v>
      </c>
      <c r="F51" s="26">
        <v>3.6602098312610001</v>
      </c>
      <c r="G51" s="26">
        <v>3.902794997645</v>
      </c>
      <c r="H51" s="26">
        <v>-7.1734713451269991</v>
      </c>
      <c r="I51" s="26">
        <v>3.6100853728210001</v>
      </c>
      <c r="J51" s="49">
        <v>0.5</v>
      </c>
      <c r="K51" s="47" t="s">
        <v>1230</v>
      </c>
      <c r="L51" s="26">
        <v>3.6602098312610001</v>
      </c>
      <c r="M51" s="47" t="s">
        <v>1230</v>
      </c>
      <c r="N51" s="47" t="s">
        <v>1230</v>
      </c>
      <c r="O51" s="49" t="s">
        <v>1230</v>
      </c>
      <c r="P51" s="47" t="s">
        <v>1230</v>
      </c>
      <c r="Q51" s="26">
        <v>3.902794997645</v>
      </c>
      <c r="R51" s="47" t="s">
        <v>1230</v>
      </c>
      <c r="S51" s="47" t="s">
        <v>1230</v>
      </c>
      <c r="T51" s="49" t="s">
        <v>1230</v>
      </c>
      <c r="U51" s="47" t="s">
        <v>1230</v>
      </c>
      <c r="V51" s="26">
        <v>7.5630048289060001</v>
      </c>
      <c r="W51" s="47" t="s">
        <v>1230</v>
      </c>
      <c r="X51" s="47" t="s">
        <v>1230</v>
      </c>
      <c r="Y51" s="49" t="s">
        <v>1230</v>
      </c>
    </row>
    <row r="52" spans="1:25" x14ac:dyDescent="0.25">
      <c r="A52" s="40" t="s">
        <v>116</v>
      </c>
      <c r="B52" s="40" t="s">
        <v>866</v>
      </c>
      <c r="C52" s="40" t="s">
        <v>827</v>
      </c>
      <c r="D52" s="46" t="s">
        <v>115</v>
      </c>
      <c r="E52" s="26">
        <v>55.202410391881003</v>
      </c>
      <c r="F52" s="26">
        <v>22.247626615944998</v>
      </c>
      <c r="G52" s="26">
        <v>32.954783775936001</v>
      </c>
      <c r="H52" s="26">
        <v>7.650876829704</v>
      </c>
      <c r="I52" s="26">
        <v>30.483174992740999</v>
      </c>
      <c r="J52" s="49">
        <v>0</v>
      </c>
      <c r="K52" s="47">
        <v>19.469363133299002</v>
      </c>
      <c r="L52" s="26">
        <v>2.7782634826470001</v>
      </c>
      <c r="M52" s="47" t="s">
        <v>1230</v>
      </c>
      <c r="N52" s="47" t="s">
        <v>1230</v>
      </c>
      <c r="O52" s="49" t="s">
        <v>1230</v>
      </c>
      <c r="P52" s="47">
        <v>27.532936580361998</v>
      </c>
      <c r="Q52" s="26">
        <v>5.4218471955739993</v>
      </c>
      <c r="R52" s="47" t="s">
        <v>1230</v>
      </c>
      <c r="S52" s="47" t="s">
        <v>1230</v>
      </c>
      <c r="T52" s="49" t="s">
        <v>1230</v>
      </c>
      <c r="U52" s="47">
        <v>47.002299713660001</v>
      </c>
      <c r="V52" s="26">
        <v>8.2001106782209998</v>
      </c>
      <c r="W52" s="47" t="s">
        <v>1230</v>
      </c>
      <c r="X52" s="47" t="s">
        <v>1230</v>
      </c>
      <c r="Y52" s="49" t="s">
        <v>1230</v>
      </c>
    </row>
    <row r="53" spans="1:25" x14ac:dyDescent="0.25">
      <c r="A53" s="40" t="s">
        <v>118</v>
      </c>
      <c r="B53" s="40" t="s">
        <v>867</v>
      </c>
      <c r="C53" s="40" t="s">
        <v>827</v>
      </c>
      <c r="D53" s="46" t="s">
        <v>117</v>
      </c>
      <c r="E53" s="26">
        <v>63.950244278180001</v>
      </c>
      <c r="F53" s="26">
        <v>25.303401389651</v>
      </c>
      <c r="G53" s="26">
        <v>38.646842888529001</v>
      </c>
      <c r="H53" s="26">
        <v>9.6384363719030013</v>
      </c>
      <c r="I53" s="26">
        <v>35.748329671889003</v>
      </c>
      <c r="J53" s="49">
        <v>0</v>
      </c>
      <c r="K53" s="47">
        <v>22.182753967213998</v>
      </c>
      <c r="L53" s="26">
        <v>3.120647422437</v>
      </c>
      <c r="M53" s="47" t="s">
        <v>1230</v>
      </c>
      <c r="N53" s="47" t="s">
        <v>1230</v>
      </c>
      <c r="O53" s="49" t="s">
        <v>1230</v>
      </c>
      <c r="P53" s="47">
        <v>32.432058983167003</v>
      </c>
      <c r="Q53" s="26">
        <v>6.2147839053630003</v>
      </c>
      <c r="R53" s="47" t="s">
        <v>1230</v>
      </c>
      <c r="S53" s="47" t="s">
        <v>1230</v>
      </c>
      <c r="T53" s="49" t="s">
        <v>1230</v>
      </c>
      <c r="U53" s="47">
        <v>54.614812950381001</v>
      </c>
      <c r="V53" s="26">
        <v>9.3354313278000003</v>
      </c>
      <c r="W53" s="47" t="s">
        <v>1230</v>
      </c>
      <c r="X53" s="47" t="s">
        <v>1230</v>
      </c>
      <c r="Y53" s="49" t="s">
        <v>1230</v>
      </c>
    </row>
    <row r="54" spans="1:25" x14ac:dyDescent="0.25">
      <c r="A54" s="40" t="s">
        <v>120</v>
      </c>
      <c r="B54" s="40" t="s">
        <v>868</v>
      </c>
      <c r="C54" s="40" t="s">
        <v>812</v>
      </c>
      <c r="D54" s="46" t="s">
        <v>119</v>
      </c>
      <c r="E54" s="26">
        <v>5.863893552535</v>
      </c>
      <c r="F54" s="26">
        <v>1.954431319252</v>
      </c>
      <c r="G54" s="26">
        <v>3.909462233283</v>
      </c>
      <c r="H54" s="26">
        <v>-33.823050926662994</v>
      </c>
      <c r="I54" s="26">
        <v>3.6162525657870002</v>
      </c>
      <c r="J54" s="49">
        <v>0.5</v>
      </c>
      <c r="K54" s="47" t="s">
        <v>1230</v>
      </c>
      <c r="L54" s="26">
        <v>1.954431319252</v>
      </c>
      <c r="M54" s="47" t="s">
        <v>1230</v>
      </c>
      <c r="N54" s="47" t="s">
        <v>1230</v>
      </c>
      <c r="O54" s="49" t="s">
        <v>1230</v>
      </c>
      <c r="P54" s="47" t="s">
        <v>1230</v>
      </c>
      <c r="Q54" s="26">
        <v>3.909462233283</v>
      </c>
      <c r="R54" s="47" t="s">
        <v>1230</v>
      </c>
      <c r="S54" s="47" t="s">
        <v>1230</v>
      </c>
      <c r="T54" s="49" t="s">
        <v>1230</v>
      </c>
      <c r="U54" s="47" t="s">
        <v>1230</v>
      </c>
      <c r="V54" s="26">
        <v>5.863893552535</v>
      </c>
      <c r="W54" s="47" t="s">
        <v>1230</v>
      </c>
      <c r="X54" s="47" t="s">
        <v>1230</v>
      </c>
      <c r="Y54" s="49" t="s">
        <v>1230</v>
      </c>
    </row>
    <row r="55" spans="1:25" x14ac:dyDescent="0.25">
      <c r="A55" s="40" t="s">
        <v>122</v>
      </c>
      <c r="B55" s="40" t="s">
        <v>869</v>
      </c>
      <c r="C55" s="40" t="s">
        <v>862</v>
      </c>
      <c r="D55" s="46" t="s">
        <v>121</v>
      </c>
      <c r="E55" s="26">
        <v>93.192968377694001</v>
      </c>
      <c r="F55" s="26">
        <v>33.346701195569999</v>
      </c>
      <c r="G55" s="26">
        <v>59.846267182123995</v>
      </c>
      <c r="H55" s="26">
        <v>36.355050486450999</v>
      </c>
      <c r="I55" s="26">
        <v>55.357797143465</v>
      </c>
      <c r="J55" s="49">
        <v>0</v>
      </c>
      <c r="K55" s="47">
        <v>33.346701195569999</v>
      </c>
      <c r="L55" s="26" t="s">
        <v>1230</v>
      </c>
      <c r="M55" s="47" t="s">
        <v>1230</v>
      </c>
      <c r="N55" s="47" t="s">
        <v>1230</v>
      </c>
      <c r="O55" s="49" t="s">
        <v>1230</v>
      </c>
      <c r="P55" s="47">
        <v>59.846267182123995</v>
      </c>
      <c r="Q55" s="26" t="s">
        <v>1230</v>
      </c>
      <c r="R55" s="47" t="s">
        <v>1230</v>
      </c>
      <c r="S55" s="47" t="s">
        <v>1230</v>
      </c>
      <c r="T55" s="49" t="s">
        <v>1230</v>
      </c>
      <c r="U55" s="47">
        <v>93.192968377694001</v>
      </c>
      <c r="V55" s="26" t="s">
        <v>1230</v>
      </c>
      <c r="W55" s="47" t="s">
        <v>1230</v>
      </c>
      <c r="X55" s="47" t="s">
        <v>1230</v>
      </c>
      <c r="Y55" s="49" t="s">
        <v>1230</v>
      </c>
    </row>
    <row r="56" spans="1:25" x14ac:dyDescent="0.25">
      <c r="A56" s="40" t="s">
        <v>124</v>
      </c>
      <c r="B56" s="40" t="s">
        <v>870</v>
      </c>
      <c r="C56" s="40" t="s">
        <v>819</v>
      </c>
      <c r="D56" s="46" t="s">
        <v>871</v>
      </c>
      <c r="E56" s="26">
        <v>10.676281706095001</v>
      </c>
      <c r="F56" s="26">
        <v>5.079452844165</v>
      </c>
      <c r="G56" s="26">
        <v>5.5968288619299997</v>
      </c>
      <c r="H56" s="26">
        <v>2.0645679087420001</v>
      </c>
      <c r="I56" s="26">
        <v>5.1770666972850004</v>
      </c>
      <c r="J56" s="49">
        <v>0</v>
      </c>
      <c r="K56" s="47" t="s">
        <v>1230</v>
      </c>
      <c r="L56" s="26" t="s">
        <v>1230</v>
      </c>
      <c r="M56" s="47">
        <v>5.079452844165</v>
      </c>
      <c r="N56" s="47" t="s">
        <v>1230</v>
      </c>
      <c r="O56" s="49" t="s">
        <v>1230</v>
      </c>
      <c r="P56" s="47" t="s">
        <v>1230</v>
      </c>
      <c r="Q56" s="26" t="s">
        <v>1230</v>
      </c>
      <c r="R56" s="47">
        <v>5.5968288619299997</v>
      </c>
      <c r="S56" s="47" t="s">
        <v>1230</v>
      </c>
      <c r="T56" s="49" t="s">
        <v>1230</v>
      </c>
      <c r="U56" s="47" t="s">
        <v>1230</v>
      </c>
      <c r="V56" s="26" t="s">
        <v>1230</v>
      </c>
      <c r="W56" s="47">
        <v>10.676281706095001</v>
      </c>
      <c r="X56" s="47" t="s">
        <v>1230</v>
      </c>
      <c r="Y56" s="49" t="s">
        <v>1230</v>
      </c>
    </row>
    <row r="57" spans="1:25" x14ac:dyDescent="0.25">
      <c r="A57" s="40" t="s">
        <v>126</v>
      </c>
      <c r="B57" s="40" t="s">
        <v>872</v>
      </c>
      <c r="C57" s="40" t="s">
        <v>824</v>
      </c>
      <c r="D57" s="46" t="s">
        <v>125</v>
      </c>
      <c r="E57" s="26">
        <v>138.5405164988</v>
      </c>
      <c r="F57" s="26">
        <v>54.813513797714002</v>
      </c>
      <c r="G57" s="26">
        <v>83.727002701085993</v>
      </c>
      <c r="H57" s="26">
        <v>-65.605695935930001</v>
      </c>
      <c r="I57" s="26">
        <v>77.447477498504</v>
      </c>
      <c r="J57" s="49">
        <v>0.43932599999999999</v>
      </c>
      <c r="K57" s="47">
        <v>40.131453419330001</v>
      </c>
      <c r="L57" s="26">
        <v>14.682060378384</v>
      </c>
      <c r="M57" s="47" t="s">
        <v>1230</v>
      </c>
      <c r="N57" s="47" t="s">
        <v>1230</v>
      </c>
      <c r="O57" s="49" t="s">
        <v>1230</v>
      </c>
      <c r="P57" s="47">
        <v>57.262321478555997</v>
      </c>
      <c r="Q57" s="26">
        <v>26.46468122253</v>
      </c>
      <c r="R57" s="47" t="s">
        <v>1230</v>
      </c>
      <c r="S57" s="47" t="s">
        <v>1230</v>
      </c>
      <c r="T57" s="49" t="s">
        <v>1230</v>
      </c>
      <c r="U57" s="47">
        <v>97.393774897887013</v>
      </c>
      <c r="V57" s="26">
        <v>41.146741600913003</v>
      </c>
      <c r="W57" s="47" t="s">
        <v>1230</v>
      </c>
      <c r="X57" s="47" t="s">
        <v>1230</v>
      </c>
      <c r="Y57" s="49" t="s">
        <v>1230</v>
      </c>
    </row>
    <row r="58" spans="1:25" x14ac:dyDescent="0.25">
      <c r="A58" s="40" t="s">
        <v>128</v>
      </c>
      <c r="B58" s="40" t="s">
        <v>873</v>
      </c>
      <c r="C58" s="40" t="s">
        <v>812</v>
      </c>
      <c r="D58" s="46" t="s">
        <v>127</v>
      </c>
      <c r="E58" s="26">
        <v>4.1930197578020003</v>
      </c>
      <c r="F58" s="26">
        <v>1.405767022</v>
      </c>
      <c r="G58" s="26">
        <v>2.7872527358019998</v>
      </c>
      <c r="H58" s="26">
        <v>-10.619878358492</v>
      </c>
      <c r="I58" s="26">
        <v>2.578208780617</v>
      </c>
      <c r="J58" s="49">
        <v>0.5</v>
      </c>
      <c r="K58" s="47" t="s">
        <v>1230</v>
      </c>
      <c r="L58" s="26">
        <v>1.405767022</v>
      </c>
      <c r="M58" s="47" t="s">
        <v>1230</v>
      </c>
      <c r="N58" s="47" t="s">
        <v>1230</v>
      </c>
      <c r="O58" s="49" t="s">
        <v>1230</v>
      </c>
      <c r="P58" s="47" t="s">
        <v>1230</v>
      </c>
      <c r="Q58" s="26">
        <v>2.7872527358019998</v>
      </c>
      <c r="R58" s="47" t="s">
        <v>1230</v>
      </c>
      <c r="S58" s="47" t="s">
        <v>1230</v>
      </c>
      <c r="T58" s="49" t="s">
        <v>1230</v>
      </c>
      <c r="U58" s="47" t="s">
        <v>1230</v>
      </c>
      <c r="V58" s="26">
        <v>4.1930197578020003</v>
      </c>
      <c r="W58" s="47" t="s">
        <v>1230</v>
      </c>
      <c r="X58" s="47" t="s">
        <v>1230</v>
      </c>
      <c r="Y58" s="49" t="s">
        <v>1230</v>
      </c>
    </row>
    <row r="59" spans="1:25" x14ac:dyDescent="0.25">
      <c r="A59" s="40" t="s">
        <v>130</v>
      </c>
      <c r="B59" s="40" t="s">
        <v>874</v>
      </c>
      <c r="C59" s="40" t="s">
        <v>812</v>
      </c>
      <c r="D59" s="46" t="s">
        <v>129</v>
      </c>
      <c r="E59" s="26">
        <v>6.2839647985380003</v>
      </c>
      <c r="F59" s="26">
        <v>1.9941812040669999</v>
      </c>
      <c r="G59" s="26">
        <v>4.2897835944710003</v>
      </c>
      <c r="H59" s="26">
        <v>-16.608807662008999</v>
      </c>
      <c r="I59" s="26">
        <v>3.9680498248859997</v>
      </c>
      <c r="J59" s="49">
        <v>0.5</v>
      </c>
      <c r="K59" s="47" t="s">
        <v>1230</v>
      </c>
      <c r="L59" s="26">
        <v>1.9941812040669999</v>
      </c>
      <c r="M59" s="47" t="s">
        <v>1230</v>
      </c>
      <c r="N59" s="47" t="s">
        <v>1230</v>
      </c>
      <c r="O59" s="49" t="s">
        <v>1230</v>
      </c>
      <c r="P59" s="47" t="s">
        <v>1230</v>
      </c>
      <c r="Q59" s="26">
        <v>4.2897835944710003</v>
      </c>
      <c r="R59" s="47" t="s">
        <v>1230</v>
      </c>
      <c r="S59" s="47" t="s">
        <v>1230</v>
      </c>
      <c r="T59" s="49" t="s">
        <v>1230</v>
      </c>
      <c r="U59" s="47" t="s">
        <v>1230</v>
      </c>
      <c r="V59" s="26">
        <v>6.2839647985380003</v>
      </c>
      <c r="W59" s="47" t="s">
        <v>1230</v>
      </c>
      <c r="X59" s="47" t="s">
        <v>1230</v>
      </c>
      <c r="Y59" s="49" t="s">
        <v>1230</v>
      </c>
    </row>
    <row r="60" spans="1:25" x14ac:dyDescent="0.25">
      <c r="A60" s="40" t="s">
        <v>132</v>
      </c>
      <c r="B60" s="40" t="s">
        <v>875</v>
      </c>
      <c r="C60" s="40" t="s">
        <v>812</v>
      </c>
      <c r="D60" s="46" t="s">
        <v>131</v>
      </c>
      <c r="E60" s="26">
        <v>4.6418296890660002</v>
      </c>
      <c r="F60" s="26">
        <v>1.5895302339920001</v>
      </c>
      <c r="G60" s="26">
        <v>3.0522994550740004</v>
      </c>
      <c r="H60" s="26">
        <v>-13.558370148418</v>
      </c>
      <c r="I60" s="26">
        <v>2.8233769959439998</v>
      </c>
      <c r="J60" s="49">
        <v>0.5</v>
      </c>
      <c r="K60" s="47" t="s">
        <v>1230</v>
      </c>
      <c r="L60" s="26">
        <v>1.5895302339920001</v>
      </c>
      <c r="M60" s="47" t="s">
        <v>1230</v>
      </c>
      <c r="N60" s="47" t="s">
        <v>1230</v>
      </c>
      <c r="O60" s="49" t="s">
        <v>1230</v>
      </c>
      <c r="P60" s="47" t="s">
        <v>1230</v>
      </c>
      <c r="Q60" s="26">
        <v>3.0522994550740004</v>
      </c>
      <c r="R60" s="47" t="s">
        <v>1230</v>
      </c>
      <c r="S60" s="47" t="s">
        <v>1230</v>
      </c>
      <c r="T60" s="49" t="s">
        <v>1230</v>
      </c>
      <c r="U60" s="47" t="s">
        <v>1230</v>
      </c>
      <c r="V60" s="26">
        <v>4.6418296890660002</v>
      </c>
      <c r="W60" s="47" t="s">
        <v>1230</v>
      </c>
      <c r="X60" s="47" t="s">
        <v>1230</v>
      </c>
      <c r="Y60" s="49" t="s">
        <v>1230</v>
      </c>
    </row>
    <row r="61" spans="1:25" x14ac:dyDescent="0.25">
      <c r="A61" s="40" t="s">
        <v>134</v>
      </c>
      <c r="B61" s="40" t="s">
        <v>876</v>
      </c>
      <c r="C61" s="40" t="s">
        <v>812</v>
      </c>
      <c r="D61" s="46" t="s">
        <v>133</v>
      </c>
      <c r="E61" s="26">
        <v>2.9888008514309998</v>
      </c>
      <c r="F61" s="26">
        <v>0.91752527378899995</v>
      </c>
      <c r="G61" s="26">
        <v>2.071275577642</v>
      </c>
      <c r="H61" s="26">
        <v>-4.024361507859</v>
      </c>
      <c r="I61" s="26">
        <v>1.9159299093190001</v>
      </c>
      <c r="J61" s="49">
        <v>0.5</v>
      </c>
      <c r="K61" s="47" t="s">
        <v>1230</v>
      </c>
      <c r="L61" s="26">
        <v>0.91752527378899995</v>
      </c>
      <c r="M61" s="47" t="s">
        <v>1230</v>
      </c>
      <c r="N61" s="47" t="s">
        <v>1230</v>
      </c>
      <c r="O61" s="49" t="s">
        <v>1230</v>
      </c>
      <c r="P61" s="47" t="s">
        <v>1230</v>
      </c>
      <c r="Q61" s="26">
        <v>2.071275577642</v>
      </c>
      <c r="R61" s="47" t="s">
        <v>1230</v>
      </c>
      <c r="S61" s="47" t="s">
        <v>1230</v>
      </c>
      <c r="T61" s="49" t="s">
        <v>1230</v>
      </c>
      <c r="U61" s="47" t="s">
        <v>1230</v>
      </c>
      <c r="V61" s="26">
        <v>2.9888008514309998</v>
      </c>
      <c r="W61" s="47" t="s">
        <v>1230</v>
      </c>
      <c r="X61" s="47" t="s">
        <v>1230</v>
      </c>
      <c r="Y61" s="49" t="s">
        <v>1230</v>
      </c>
    </row>
    <row r="62" spans="1:25" x14ac:dyDescent="0.25">
      <c r="A62" s="40" t="s">
        <v>136</v>
      </c>
      <c r="B62" s="40" t="s">
        <v>877</v>
      </c>
      <c r="C62" s="40" t="s">
        <v>833</v>
      </c>
      <c r="D62" s="46" t="s">
        <v>135</v>
      </c>
      <c r="E62" s="26">
        <v>49.596133142726003</v>
      </c>
      <c r="F62" s="26">
        <v>20.151864695689</v>
      </c>
      <c r="G62" s="26">
        <v>29.444268447037</v>
      </c>
      <c r="H62" s="26">
        <v>-9.4231166223559999</v>
      </c>
      <c r="I62" s="26">
        <v>27.235948313508999</v>
      </c>
      <c r="J62" s="49">
        <v>0.24244299999999999</v>
      </c>
      <c r="K62" s="47">
        <v>17.765873853642002</v>
      </c>
      <c r="L62" s="26">
        <v>2.3859908420460001</v>
      </c>
      <c r="M62" s="47" t="s">
        <v>1230</v>
      </c>
      <c r="N62" s="47" t="s">
        <v>1230</v>
      </c>
      <c r="O62" s="49" t="s">
        <v>1230</v>
      </c>
      <c r="P62" s="47">
        <v>23.459533621374</v>
      </c>
      <c r="Q62" s="26">
        <v>5.9847348256630006</v>
      </c>
      <c r="R62" s="47" t="s">
        <v>1230</v>
      </c>
      <c r="S62" s="47" t="s">
        <v>1230</v>
      </c>
      <c r="T62" s="49" t="s">
        <v>1230</v>
      </c>
      <c r="U62" s="47">
        <v>41.225407475017001</v>
      </c>
      <c r="V62" s="26">
        <v>8.3707256677090012</v>
      </c>
      <c r="W62" s="47" t="s">
        <v>1230</v>
      </c>
      <c r="X62" s="47" t="s">
        <v>1230</v>
      </c>
      <c r="Y62" s="49" t="s">
        <v>1230</v>
      </c>
    </row>
    <row r="63" spans="1:25" x14ac:dyDescent="0.25">
      <c r="A63" s="40" t="s">
        <v>138</v>
      </c>
      <c r="B63" s="40" t="s">
        <v>878</v>
      </c>
      <c r="C63" s="40" t="s">
        <v>812</v>
      </c>
      <c r="D63" s="46" t="s">
        <v>137</v>
      </c>
      <c r="E63" s="26">
        <v>6.0189220904919996</v>
      </c>
      <c r="F63" s="26">
        <v>2.0902584159969999</v>
      </c>
      <c r="G63" s="26">
        <v>3.9286636744950001</v>
      </c>
      <c r="H63" s="26">
        <v>-14.106566412591999</v>
      </c>
      <c r="I63" s="26">
        <v>3.634013898908</v>
      </c>
      <c r="J63" s="49">
        <v>0.5</v>
      </c>
      <c r="K63" s="47" t="s">
        <v>1230</v>
      </c>
      <c r="L63" s="26">
        <v>2.0902584159969999</v>
      </c>
      <c r="M63" s="47" t="s">
        <v>1230</v>
      </c>
      <c r="N63" s="47" t="s">
        <v>1230</v>
      </c>
      <c r="O63" s="49" t="s">
        <v>1230</v>
      </c>
      <c r="P63" s="47" t="s">
        <v>1230</v>
      </c>
      <c r="Q63" s="26">
        <v>3.9286636744950001</v>
      </c>
      <c r="R63" s="47" t="s">
        <v>1230</v>
      </c>
      <c r="S63" s="47" t="s">
        <v>1230</v>
      </c>
      <c r="T63" s="49" t="s">
        <v>1230</v>
      </c>
      <c r="U63" s="47" t="s">
        <v>1230</v>
      </c>
      <c r="V63" s="26">
        <v>6.0189220904919996</v>
      </c>
      <c r="W63" s="47" t="s">
        <v>1230</v>
      </c>
      <c r="X63" s="47" t="s">
        <v>1230</v>
      </c>
      <c r="Y63" s="49" t="s">
        <v>1230</v>
      </c>
    </row>
    <row r="64" spans="1:25" x14ac:dyDescent="0.25">
      <c r="A64" s="40" t="s">
        <v>140</v>
      </c>
      <c r="B64" s="40" t="s">
        <v>879</v>
      </c>
      <c r="C64" s="40" t="s">
        <v>812</v>
      </c>
      <c r="D64" s="46" t="s">
        <v>139</v>
      </c>
      <c r="E64" s="26">
        <v>4.3397715196039996</v>
      </c>
      <c r="F64" s="26">
        <v>1.220702960583</v>
      </c>
      <c r="G64" s="26">
        <v>3.1190685590209997</v>
      </c>
      <c r="H64" s="26">
        <v>-28.305963167043998</v>
      </c>
      <c r="I64" s="26">
        <v>2.8851384170949999</v>
      </c>
      <c r="J64" s="49">
        <v>0.5</v>
      </c>
      <c r="K64" s="47" t="s">
        <v>1230</v>
      </c>
      <c r="L64" s="26">
        <v>1.220702960583</v>
      </c>
      <c r="M64" s="47" t="s">
        <v>1230</v>
      </c>
      <c r="N64" s="47" t="s">
        <v>1230</v>
      </c>
      <c r="O64" s="49" t="s">
        <v>1230</v>
      </c>
      <c r="P64" s="47" t="s">
        <v>1230</v>
      </c>
      <c r="Q64" s="26">
        <v>3.1190685590209997</v>
      </c>
      <c r="R64" s="47" t="s">
        <v>1230</v>
      </c>
      <c r="S64" s="47" t="s">
        <v>1230</v>
      </c>
      <c r="T64" s="49" t="s">
        <v>1230</v>
      </c>
      <c r="U64" s="47" t="s">
        <v>1230</v>
      </c>
      <c r="V64" s="26">
        <v>4.3397715196039996</v>
      </c>
      <c r="W64" s="47" t="s">
        <v>1230</v>
      </c>
      <c r="X64" s="47" t="s">
        <v>1230</v>
      </c>
      <c r="Y64" s="49" t="s">
        <v>1230</v>
      </c>
    </row>
    <row r="65" spans="1:25" x14ac:dyDescent="0.25">
      <c r="A65" s="40" t="s">
        <v>142</v>
      </c>
      <c r="B65" s="40" t="s">
        <v>880</v>
      </c>
      <c r="C65" s="40" t="s">
        <v>812</v>
      </c>
      <c r="D65" s="46" t="s">
        <v>141</v>
      </c>
      <c r="E65" s="26">
        <v>3.873403284878</v>
      </c>
      <c r="F65" s="26">
        <v>1.272961667958</v>
      </c>
      <c r="G65" s="26">
        <v>2.60044161692</v>
      </c>
      <c r="H65" s="26">
        <v>-19.243333543258</v>
      </c>
      <c r="I65" s="26">
        <v>2.4054084956510002</v>
      </c>
      <c r="J65" s="49">
        <v>0.5</v>
      </c>
      <c r="K65" s="47" t="s">
        <v>1230</v>
      </c>
      <c r="L65" s="26">
        <v>1.272961667958</v>
      </c>
      <c r="M65" s="47" t="s">
        <v>1230</v>
      </c>
      <c r="N65" s="47" t="s">
        <v>1230</v>
      </c>
      <c r="O65" s="49" t="s">
        <v>1230</v>
      </c>
      <c r="P65" s="47" t="s">
        <v>1230</v>
      </c>
      <c r="Q65" s="26">
        <v>2.60044161692</v>
      </c>
      <c r="R65" s="47" t="s">
        <v>1230</v>
      </c>
      <c r="S65" s="47" t="s">
        <v>1230</v>
      </c>
      <c r="T65" s="49" t="s">
        <v>1230</v>
      </c>
      <c r="U65" s="47" t="s">
        <v>1230</v>
      </c>
      <c r="V65" s="26">
        <v>3.873403284878</v>
      </c>
      <c r="W65" s="47" t="s">
        <v>1230</v>
      </c>
      <c r="X65" s="47" t="s">
        <v>1230</v>
      </c>
      <c r="Y65" s="49" t="s">
        <v>1230</v>
      </c>
    </row>
    <row r="66" spans="1:25" x14ac:dyDescent="0.25">
      <c r="A66" s="40" t="s">
        <v>144</v>
      </c>
      <c r="B66" s="40" t="s">
        <v>881</v>
      </c>
      <c r="C66" s="40" t="s">
        <v>812</v>
      </c>
      <c r="D66" s="46" t="s">
        <v>143</v>
      </c>
      <c r="E66" s="26">
        <v>5.3461220819649995</v>
      </c>
      <c r="F66" s="26">
        <v>1.8511831558809999</v>
      </c>
      <c r="G66" s="26">
        <v>3.494938926084</v>
      </c>
      <c r="H66" s="26">
        <v>-23.943446241482</v>
      </c>
      <c r="I66" s="26">
        <v>3.232818506628</v>
      </c>
      <c r="J66" s="49">
        <v>0.5</v>
      </c>
      <c r="K66" s="47" t="s">
        <v>1230</v>
      </c>
      <c r="L66" s="26">
        <v>1.8511831558809999</v>
      </c>
      <c r="M66" s="47" t="s">
        <v>1230</v>
      </c>
      <c r="N66" s="47" t="s">
        <v>1230</v>
      </c>
      <c r="O66" s="49" t="s">
        <v>1230</v>
      </c>
      <c r="P66" s="47" t="s">
        <v>1230</v>
      </c>
      <c r="Q66" s="26">
        <v>3.494938926084</v>
      </c>
      <c r="R66" s="47" t="s">
        <v>1230</v>
      </c>
      <c r="S66" s="47" t="s">
        <v>1230</v>
      </c>
      <c r="T66" s="49" t="s">
        <v>1230</v>
      </c>
      <c r="U66" s="47" t="s">
        <v>1230</v>
      </c>
      <c r="V66" s="26">
        <v>5.3461220819649995</v>
      </c>
      <c r="W66" s="47" t="s">
        <v>1230</v>
      </c>
      <c r="X66" s="47" t="s">
        <v>1230</v>
      </c>
      <c r="Y66" s="49" t="s">
        <v>1230</v>
      </c>
    </row>
    <row r="67" spans="1:25" x14ac:dyDescent="0.25">
      <c r="A67" s="40" t="s">
        <v>147</v>
      </c>
      <c r="B67" s="40" t="s">
        <v>882</v>
      </c>
      <c r="C67" s="40" t="s">
        <v>833</v>
      </c>
      <c r="D67" s="46" t="s">
        <v>146</v>
      </c>
      <c r="E67" s="26">
        <v>65.268129957445012</v>
      </c>
      <c r="F67" s="26">
        <v>26.339527767241002</v>
      </c>
      <c r="G67" s="26">
        <v>38.928602190204003</v>
      </c>
      <c r="H67" s="26">
        <v>-29.089285336346002</v>
      </c>
      <c r="I67" s="26">
        <v>36.008957025939004</v>
      </c>
      <c r="J67" s="49">
        <v>0.42767100000000002</v>
      </c>
      <c r="K67" s="47">
        <v>23.438677107785999</v>
      </c>
      <c r="L67" s="26">
        <v>2.9008506594550001</v>
      </c>
      <c r="M67" s="47" t="s">
        <v>1230</v>
      </c>
      <c r="N67" s="47" t="s">
        <v>1230</v>
      </c>
      <c r="O67" s="49" t="s">
        <v>1230</v>
      </c>
      <c r="P67" s="47">
        <v>31.723967706227999</v>
      </c>
      <c r="Q67" s="26">
        <v>7.2046344839760001</v>
      </c>
      <c r="R67" s="47" t="s">
        <v>1230</v>
      </c>
      <c r="S67" s="47" t="s">
        <v>1230</v>
      </c>
      <c r="T67" s="49" t="s">
        <v>1230</v>
      </c>
      <c r="U67" s="47">
        <v>55.162644814014001</v>
      </c>
      <c r="V67" s="26">
        <v>10.105485143432</v>
      </c>
      <c r="W67" s="47" t="s">
        <v>1230</v>
      </c>
      <c r="X67" s="47" t="s">
        <v>1230</v>
      </c>
      <c r="Y67" s="49" t="s">
        <v>1230</v>
      </c>
    </row>
    <row r="68" spans="1:25" x14ac:dyDescent="0.25">
      <c r="A68" s="40" t="s">
        <v>149</v>
      </c>
      <c r="B68" s="40" t="s">
        <v>883</v>
      </c>
      <c r="C68" s="40" t="s">
        <v>819</v>
      </c>
      <c r="D68" s="46" t="s">
        <v>884</v>
      </c>
      <c r="E68" s="26">
        <v>16.035949310664002</v>
      </c>
      <c r="F68" s="26">
        <v>7.3699702878190001</v>
      </c>
      <c r="G68" s="26">
        <v>8.6659790228450007</v>
      </c>
      <c r="H68" s="26">
        <v>4.1726962289189995</v>
      </c>
      <c r="I68" s="26">
        <v>8.0160305961309994</v>
      </c>
      <c r="J68" s="49">
        <v>0</v>
      </c>
      <c r="K68" s="47" t="s">
        <v>1230</v>
      </c>
      <c r="L68" s="26" t="s">
        <v>1230</v>
      </c>
      <c r="M68" s="47">
        <v>7.3699702878190001</v>
      </c>
      <c r="N68" s="47" t="s">
        <v>1230</v>
      </c>
      <c r="O68" s="49" t="s">
        <v>1230</v>
      </c>
      <c r="P68" s="47" t="s">
        <v>1230</v>
      </c>
      <c r="Q68" s="26" t="s">
        <v>1230</v>
      </c>
      <c r="R68" s="47">
        <v>8.6659790228450007</v>
      </c>
      <c r="S68" s="47" t="s">
        <v>1230</v>
      </c>
      <c r="T68" s="49" t="s">
        <v>1230</v>
      </c>
      <c r="U68" s="47" t="s">
        <v>1230</v>
      </c>
      <c r="V68" s="26" t="s">
        <v>1230</v>
      </c>
      <c r="W68" s="47">
        <v>16.035949310663</v>
      </c>
      <c r="X68" s="47" t="s">
        <v>1230</v>
      </c>
      <c r="Y68" s="49" t="s">
        <v>1230</v>
      </c>
    </row>
    <row r="69" spans="1:25" x14ac:dyDescent="0.25">
      <c r="A69" s="40" t="s">
        <v>151</v>
      </c>
      <c r="B69" s="40" t="s">
        <v>885</v>
      </c>
      <c r="C69" s="40" t="s">
        <v>833</v>
      </c>
      <c r="D69" s="46" t="s">
        <v>150</v>
      </c>
      <c r="E69" s="26">
        <v>80.208869517118998</v>
      </c>
      <c r="F69" s="26">
        <v>31.747399048178</v>
      </c>
      <c r="G69" s="26">
        <v>48.461470468941002</v>
      </c>
      <c r="H69" s="26">
        <v>-25.824187398218999</v>
      </c>
      <c r="I69" s="26">
        <v>44.826860183770997</v>
      </c>
      <c r="J69" s="49">
        <v>0.347634</v>
      </c>
      <c r="K69" s="47">
        <v>28.164671915599001</v>
      </c>
      <c r="L69" s="26">
        <v>3.582727132579</v>
      </c>
      <c r="M69" s="47" t="s">
        <v>1230</v>
      </c>
      <c r="N69" s="47" t="s">
        <v>1230</v>
      </c>
      <c r="O69" s="49" t="s">
        <v>1230</v>
      </c>
      <c r="P69" s="47">
        <v>40.569282903792001</v>
      </c>
      <c r="Q69" s="26">
        <v>7.8921875651500004</v>
      </c>
      <c r="R69" s="47" t="s">
        <v>1230</v>
      </c>
      <c r="S69" s="47" t="s">
        <v>1230</v>
      </c>
      <c r="T69" s="49" t="s">
        <v>1230</v>
      </c>
      <c r="U69" s="47">
        <v>68.733954819389993</v>
      </c>
      <c r="V69" s="26">
        <v>11.474914697729</v>
      </c>
      <c r="W69" s="47" t="s">
        <v>1230</v>
      </c>
      <c r="X69" s="47" t="s">
        <v>1230</v>
      </c>
      <c r="Y69" s="49" t="s">
        <v>1230</v>
      </c>
    </row>
    <row r="70" spans="1:25" x14ac:dyDescent="0.25">
      <c r="A70" s="40" t="s">
        <v>153</v>
      </c>
      <c r="B70" s="40" t="s">
        <v>886</v>
      </c>
      <c r="C70" s="40" t="s">
        <v>812</v>
      </c>
      <c r="D70" s="46" t="s">
        <v>152</v>
      </c>
      <c r="E70" s="26">
        <v>4.9234643805499996</v>
      </c>
      <c r="F70" s="26">
        <v>1.8360746414669999</v>
      </c>
      <c r="G70" s="26">
        <v>3.0873897390830001</v>
      </c>
      <c r="H70" s="26">
        <v>-11.141328734335</v>
      </c>
      <c r="I70" s="26">
        <v>2.8558355086520004</v>
      </c>
      <c r="J70" s="49">
        <v>0.5</v>
      </c>
      <c r="K70" s="47" t="s">
        <v>1230</v>
      </c>
      <c r="L70" s="26">
        <v>1.8360746414669999</v>
      </c>
      <c r="M70" s="47" t="s">
        <v>1230</v>
      </c>
      <c r="N70" s="47" t="s">
        <v>1230</v>
      </c>
      <c r="O70" s="49" t="s">
        <v>1230</v>
      </c>
      <c r="P70" s="47" t="s">
        <v>1230</v>
      </c>
      <c r="Q70" s="26">
        <v>3.0873897390830001</v>
      </c>
      <c r="R70" s="47" t="s">
        <v>1230</v>
      </c>
      <c r="S70" s="47" t="s">
        <v>1230</v>
      </c>
      <c r="T70" s="49" t="s">
        <v>1230</v>
      </c>
      <c r="U70" s="47" t="s">
        <v>1230</v>
      </c>
      <c r="V70" s="26">
        <v>4.9234643805499996</v>
      </c>
      <c r="W70" s="47" t="s">
        <v>1230</v>
      </c>
      <c r="X70" s="47" t="s">
        <v>1230</v>
      </c>
      <c r="Y70" s="49" t="s">
        <v>1230</v>
      </c>
    </row>
    <row r="71" spans="1:25" x14ac:dyDescent="0.25">
      <c r="A71" s="40" t="s">
        <v>155</v>
      </c>
      <c r="B71" s="40" t="s">
        <v>887</v>
      </c>
      <c r="C71" s="40" t="s">
        <v>812</v>
      </c>
      <c r="D71" s="46" t="s">
        <v>154</v>
      </c>
      <c r="E71" s="26">
        <v>2.889962137725</v>
      </c>
      <c r="F71" s="26">
        <v>0.8290572566429999</v>
      </c>
      <c r="G71" s="26">
        <v>2.0609048810820001</v>
      </c>
      <c r="H71" s="26">
        <v>-15.428720325820001</v>
      </c>
      <c r="I71" s="26">
        <v>1.9063370150009999</v>
      </c>
      <c r="J71" s="49">
        <v>0.5</v>
      </c>
      <c r="K71" s="47" t="s">
        <v>1230</v>
      </c>
      <c r="L71" s="26">
        <v>0.8290572566429999</v>
      </c>
      <c r="M71" s="47" t="s">
        <v>1230</v>
      </c>
      <c r="N71" s="47" t="s">
        <v>1230</v>
      </c>
      <c r="O71" s="49" t="s">
        <v>1230</v>
      </c>
      <c r="P71" s="47" t="s">
        <v>1230</v>
      </c>
      <c r="Q71" s="26">
        <v>2.0609048810820001</v>
      </c>
      <c r="R71" s="47" t="s">
        <v>1230</v>
      </c>
      <c r="S71" s="47" t="s">
        <v>1230</v>
      </c>
      <c r="T71" s="49" t="s">
        <v>1230</v>
      </c>
      <c r="U71" s="47" t="s">
        <v>1230</v>
      </c>
      <c r="V71" s="26">
        <v>2.889962137725</v>
      </c>
      <c r="W71" s="47" t="s">
        <v>1230</v>
      </c>
      <c r="X71" s="47" t="s">
        <v>1230</v>
      </c>
      <c r="Y71" s="49" t="s">
        <v>1230</v>
      </c>
    </row>
    <row r="72" spans="1:25" x14ac:dyDescent="0.25">
      <c r="A72" s="40" t="s">
        <v>157</v>
      </c>
      <c r="B72" s="40" t="s">
        <v>888</v>
      </c>
      <c r="C72" s="40" t="s">
        <v>812</v>
      </c>
      <c r="D72" s="46" t="s">
        <v>156</v>
      </c>
      <c r="E72" s="26">
        <v>1.7731440744269999</v>
      </c>
      <c r="F72" s="26">
        <v>0.406588824465</v>
      </c>
      <c r="G72" s="26">
        <v>1.366555249962</v>
      </c>
      <c r="H72" s="26">
        <v>-6.9176794911890003</v>
      </c>
      <c r="I72" s="26">
        <v>1.2640636062149999</v>
      </c>
      <c r="J72" s="49">
        <v>0.5</v>
      </c>
      <c r="K72" s="47" t="s">
        <v>1230</v>
      </c>
      <c r="L72" s="26">
        <v>0.406588824465</v>
      </c>
      <c r="M72" s="47" t="s">
        <v>1230</v>
      </c>
      <c r="N72" s="47" t="s">
        <v>1230</v>
      </c>
      <c r="O72" s="49" t="s">
        <v>1230</v>
      </c>
      <c r="P72" s="47" t="s">
        <v>1230</v>
      </c>
      <c r="Q72" s="26">
        <v>1.366555249962</v>
      </c>
      <c r="R72" s="47" t="s">
        <v>1230</v>
      </c>
      <c r="S72" s="47" t="s">
        <v>1230</v>
      </c>
      <c r="T72" s="49" t="s">
        <v>1230</v>
      </c>
      <c r="U72" s="47" t="s">
        <v>1230</v>
      </c>
      <c r="V72" s="26">
        <v>1.7731440744269999</v>
      </c>
      <c r="W72" s="47" t="s">
        <v>1230</v>
      </c>
      <c r="X72" s="47" t="s">
        <v>1230</v>
      </c>
      <c r="Y72" s="49" t="s">
        <v>1230</v>
      </c>
    </row>
    <row r="73" spans="1:25" x14ac:dyDescent="0.25">
      <c r="A73" s="40" t="s">
        <v>159</v>
      </c>
      <c r="B73" s="40" t="s">
        <v>889</v>
      </c>
      <c r="C73" s="40" t="s">
        <v>812</v>
      </c>
      <c r="D73" s="46" t="s">
        <v>158</v>
      </c>
      <c r="E73" s="26">
        <v>4.0617903310120003</v>
      </c>
      <c r="F73" s="26">
        <v>1.370190589708</v>
      </c>
      <c r="G73" s="26">
        <v>2.691599741304</v>
      </c>
      <c r="H73" s="26">
        <v>-7.8566618407059998</v>
      </c>
      <c r="I73" s="26">
        <v>2.4897297607060001</v>
      </c>
      <c r="J73" s="49">
        <v>0.5</v>
      </c>
      <c r="K73" s="47" t="s">
        <v>1230</v>
      </c>
      <c r="L73" s="26">
        <v>1.370190589708</v>
      </c>
      <c r="M73" s="47" t="s">
        <v>1230</v>
      </c>
      <c r="N73" s="47" t="s">
        <v>1230</v>
      </c>
      <c r="O73" s="49" t="s">
        <v>1230</v>
      </c>
      <c r="P73" s="47" t="s">
        <v>1230</v>
      </c>
      <c r="Q73" s="26">
        <v>2.691599741304</v>
      </c>
      <c r="R73" s="47" t="s">
        <v>1230</v>
      </c>
      <c r="S73" s="47" t="s">
        <v>1230</v>
      </c>
      <c r="T73" s="49" t="s">
        <v>1230</v>
      </c>
      <c r="U73" s="47" t="s">
        <v>1230</v>
      </c>
      <c r="V73" s="26">
        <v>4.0617903310120003</v>
      </c>
      <c r="W73" s="47" t="s">
        <v>1230</v>
      </c>
      <c r="X73" s="47" t="s">
        <v>1230</v>
      </c>
      <c r="Y73" s="49" t="s">
        <v>1230</v>
      </c>
    </row>
    <row r="74" spans="1:25" x14ac:dyDescent="0.25">
      <c r="A74" s="40" t="s">
        <v>161</v>
      </c>
      <c r="B74" s="40" t="s">
        <v>890</v>
      </c>
      <c r="C74" s="40" t="s">
        <v>812</v>
      </c>
      <c r="D74" s="46" t="s">
        <v>160</v>
      </c>
      <c r="E74" s="26">
        <v>1.2239097003569999</v>
      </c>
      <c r="F74" s="26">
        <v>0.31287040274099998</v>
      </c>
      <c r="G74" s="26">
        <v>0.911039297616</v>
      </c>
      <c r="H74" s="26">
        <v>-6.329848797376</v>
      </c>
      <c r="I74" s="26">
        <v>0.84271135029499999</v>
      </c>
      <c r="J74" s="49">
        <v>0.5</v>
      </c>
      <c r="K74" s="47" t="s">
        <v>1230</v>
      </c>
      <c r="L74" s="26">
        <v>0.31287040274099998</v>
      </c>
      <c r="M74" s="47" t="s">
        <v>1230</v>
      </c>
      <c r="N74" s="47" t="s">
        <v>1230</v>
      </c>
      <c r="O74" s="49" t="s">
        <v>1230</v>
      </c>
      <c r="P74" s="47" t="s">
        <v>1230</v>
      </c>
      <c r="Q74" s="26">
        <v>0.911039297616</v>
      </c>
      <c r="R74" s="47" t="s">
        <v>1230</v>
      </c>
      <c r="S74" s="47" t="s">
        <v>1230</v>
      </c>
      <c r="T74" s="49" t="s">
        <v>1230</v>
      </c>
      <c r="U74" s="47" t="s">
        <v>1230</v>
      </c>
      <c r="V74" s="26">
        <v>1.2239097003569999</v>
      </c>
      <c r="W74" s="47" t="s">
        <v>1230</v>
      </c>
      <c r="X74" s="47" t="s">
        <v>1230</v>
      </c>
      <c r="Y74" s="49" t="s">
        <v>1230</v>
      </c>
    </row>
    <row r="75" spans="1:25" x14ac:dyDescent="0.25">
      <c r="A75" s="40" t="s">
        <v>163</v>
      </c>
      <c r="B75" s="40" t="s">
        <v>891</v>
      </c>
      <c r="C75" s="40" t="s">
        <v>824</v>
      </c>
      <c r="D75" s="46" t="s">
        <v>162</v>
      </c>
      <c r="E75" s="26">
        <v>25.897371483595002</v>
      </c>
      <c r="F75" s="26">
        <v>10.637763997522001</v>
      </c>
      <c r="G75" s="26">
        <v>15.259607486073</v>
      </c>
      <c r="H75" s="26">
        <v>-209.87298835922201</v>
      </c>
      <c r="I75" s="26">
        <v>14.115136924617</v>
      </c>
      <c r="J75" s="49">
        <v>0.5</v>
      </c>
      <c r="K75" s="47">
        <v>6.2558192035779996</v>
      </c>
      <c r="L75" s="26">
        <v>4.2486832385079998</v>
      </c>
      <c r="M75" s="47"/>
      <c r="N75" s="47"/>
      <c r="O75" s="49">
        <v>0.13326155543599999</v>
      </c>
      <c r="P75" s="47">
        <v>8.4968892690450009</v>
      </c>
      <c r="Q75" s="26">
        <v>6.7322784712579997</v>
      </c>
      <c r="R75" s="47"/>
      <c r="S75" s="47"/>
      <c r="T75" s="49">
        <v>3.0439745770000002E-2</v>
      </c>
      <c r="U75" s="47">
        <v>14.752708472622</v>
      </c>
      <c r="V75" s="26">
        <v>10.980961709766001</v>
      </c>
      <c r="W75" s="47"/>
      <c r="X75" s="47"/>
      <c r="Y75" s="49">
        <v>0.16370130120600002</v>
      </c>
    </row>
    <row r="76" spans="1:25" x14ac:dyDescent="0.25">
      <c r="A76" s="40" t="s">
        <v>165</v>
      </c>
      <c r="B76" s="40" t="s">
        <v>892</v>
      </c>
      <c r="C76" s="40" t="s">
        <v>819</v>
      </c>
      <c r="D76" s="46" t="s">
        <v>893</v>
      </c>
      <c r="E76" s="26">
        <v>16.290293036948</v>
      </c>
      <c r="F76" s="26">
        <v>7.7195225641249996</v>
      </c>
      <c r="G76" s="26">
        <v>8.5707704728229999</v>
      </c>
      <c r="H76" s="26">
        <v>6.4860984543279994</v>
      </c>
      <c r="I76" s="26">
        <v>7.9279626873620002</v>
      </c>
      <c r="J76" s="49">
        <v>0</v>
      </c>
      <c r="K76" s="47" t="s">
        <v>1230</v>
      </c>
      <c r="L76" s="26" t="s">
        <v>1230</v>
      </c>
      <c r="M76" s="47">
        <v>7.7195225641249996</v>
      </c>
      <c r="N76" s="47" t="s">
        <v>1230</v>
      </c>
      <c r="O76" s="49" t="s">
        <v>1230</v>
      </c>
      <c r="P76" s="47" t="s">
        <v>1230</v>
      </c>
      <c r="Q76" s="26" t="s">
        <v>1230</v>
      </c>
      <c r="R76" s="47">
        <v>8.5707704728229999</v>
      </c>
      <c r="S76" s="47" t="s">
        <v>1230</v>
      </c>
      <c r="T76" s="49" t="s">
        <v>1230</v>
      </c>
      <c r="U76" s="47" t="s">
        <v>1230</v>
      </c>
      <c r="V76" s="26" t="s">
        <v>1230</v>
      </c>
      <c r="W76" s="47">
        <v>16.290293036948999</v>
      </c>
      <c r="X76" s="47" t="s">
        <v>1230</v>
      </c>
      <c r="Y76" s="49" t="s">
        <v>1230</v>
      </c>
    </row>
    <row r="77" spans="1:25" x14ac:dyDescent="0.25">
      <c r="A77" s="40" t="s">
        <v>167</v>
      </c>
      <c r="B77" s="40" t="s">
        <v>894</v>
      </c>
      <c r="C77" s="40" t="s">
        <v>812</v>
      </c>
      <c r="D77" s="46" t="s">
        <v>166</v>
      </c>
      <c r="E77" s="26">
        <v>5.9383876869780003</v>
      </c>
      <c r="F77" s="26">
        <v>1.9784721714689999</v>
      </c>
      <c r="G77" s="26">
        <v>3.959915515509</v>
      </c>
      <c r="H77" s="26">
        <v>-20.119105962841999</v>
      </c>
      <c r="I77" s="26">
        <v>3.6629218518460003</v>
      </c>
      <c r="J77" s="49">
        <v>0.5</v>
      </c>
      <c r="K77" s="47" t="s">
        <v>1230</v>
      </c>
      <c r="L77" s="26">
        <v>1.9784721714689999</v>
      </c>
      <c r="M77" s="47" t="s">
        <v>1230</v>
      </c>
      <c r="N77" s="47" t="s">
        <v>1230</v>
      </c>
      <c r="O77" s="49" t="s">
        <v>1230</v>
      </c>
      <c r="P77" s="47" t="s">
        <v>1230</v>
      </c>
      <c r="Q77" s="26">
        <v>3.959915515509</v>
      </c>
      <c r="R77" s="47" t="s">
        <v>1230</v>
      </c>
      <c r="S77" s="47" t="s">
        <v>1230</v>
      </c>
      <c r="T77" s="49" t="s">
        <v>1230</v>
      </c>
      <c r="U77" s="47" t="s">
        <v>1230</v>
      </c>
      <c r="V77" s="26">
        <v>5.9383876869780003</v>
      </c>
      <c r="W77" s="47" t="s">
        <v>1230</v>
      </c>
      <c r="X77" s="47" t="s">
        <v>1230</v>
      </c>
      <c r="Y77" s="49" t="s">
        <v>1230</v>
      </c>
    </row>
    <row r="78" spans="1:25" x14ac:dyDescent="0.25">
      <c r="A78" s="40" t="s">
        <v>169</v>
      </c>
      <c r="B78" s="40" t="s">
        <v>895</v>
      </c>
      <c r="C78" s="40" t="s">
        <v>812</v>
      </c>
      <c r="D78" s="46" t="s">
        <v>168</v>
      </c>
      <c r="E78" s="26">
        <v>3.4671722839050001</v>
      </c>
      <c r="F78" s="26">
        <v>1.159225534155</v>
      </c>
      <c r="G78" s="26">
        <v>2.3079467497500001</v>
      </c>
      <c r="H78" s="26">
        <v>-14.339664916525001</v>
      </c>
      <c r="I78" s="26">
        <v>2.1348507435189998</v>
      </c>
      <c r="J78" s="49">
        <v>0.5</v>
      </c>
      <c r="K78" s="47" t="s">
        <v>1230</v>
      </c>
      <c r="L78" s="26">
        <v>1.159225534155</v>
      </c>
      <c r="M78" s="47" t="s">
        <v>1230</v>
      </c>
      <c r="N78" s="47" t="s">
        <v>1230</v>
      </c>
      <c r="O78" s="49" t="s">
        <v>1230</v>
      </c>
      <c r="P78" s="47" t="s">
        <v>1230</v>
      </c>
      <c r="Q78" s="26">
        <v>2.3079467497500001</v>
      </c>
      <c r="R78" s="47" t="s">
        <v>1230</v>
      </c>
      <c r="S78" s="47" t="s">
        <v>1230</v>
      </c>
      <c r="T78" s="49" t="s">
        <v>1230</v>
      </c>
      <c r="U78" s="47" t="s">
        <v>1230</v>
      </c>
      <c r="V78" s="26">
        <v>3.4671722839050001</v>
      </c>
      <c r="W78" s="47" t="s">
        <v>1230</v>
      </c>
      <c r="X78" s="47" t="s">
        <v>1230</v>
      </c>
      <c r="Y78" s="49" t="s">
        <v>1230</v>
      </c>
    </row>
    <row r="79" spans="1:25" x14ac:dyDescent="0.25">
      <c r="A79" s="40" t="s">
        <v>171</v>
      </c>
      <c r="B79" s="40" t="s">
        <v>896</v>
      </c>
      <c r="C79" s="40" t="s">
        <v>812</v>
      </c>
      <c r="D79" s="46" t="s">
        <v>170</v>
      </c>
      <c r="E79" s="26">
        <v>2.9774403139390002</v>
      </c>
      <c r="F79" s="26">
        <v>1.0422585041170001</v>
      </c>
      <c r="G79" s="26">
        <v>1.9351818098220002</v>
      </c>
      <c r="H79" s="26">
        <v>-10.576266293223</v>
      </c>
      <c r="I79" s="26">
        <v>1.790043174085</v>
      </c>
      <c r="J79" s="49">
        <v>0.5</v>
      </c>
      <c r="K79" s="47" t="s">
        <v>1230</v>
      </c>
      <c r="L79" s="26">
        <v>1.0422585041170001</v>
      </c>
      <c r="M79" s="47" t="s">
        <v>1230</v>
      </c>
      <c r="N79" s="47" t="s">
        <v>1230</v>
      </c>
      <c r="O79" s="49" t="s">
        <v>1230</v>
      </c>
      <c r="P79" s="47" t="s">
        <v>1230</v>
      </c>
      <c r="Q79" s="26">
        <v>1.9351818098220002</v>
      </c>
      <c r="R79" s="47" t="s">
        <v>1230</v>
      </c>
      <c r="S79" s="47" t="s">
        <v>1230</v>
      </c>
      <c r="T79" s="49" t="s">
        <v>1230</v>
      </c>
      <c r="U79" s="47" t="s">
        <v>1230</v>
      </c>
      <c r="V79" s="26">
        <v>2.9774403139390002</v>
      </c>
      <c r="W79" s="47" t="s">
        <v>1230</v>
      </c>
      <c r="X79" s="47" t="s">
        <v>1230</v>
      </c>
      <c r="Y79" s="49" t="s">
        <v>1230</v>
      </c>
    </row>
    <row r="80" spans="1:25" x14ac:dyDescent="0.25">
      <c r="A80" s="40" t="s">
        <v>173</v>
      </c>
      <c r="B80" s="40" t="s">
        <v>897</v>
      </c>
      <c r="C80" s="40" t="s">
        <v>833</v>
      </c>
      <c r="D80" s="46" t="s">
        <v>172</v>
      </c>
      <c r="E80" s="26">
        <v>167.92174600699499</v>
      </c>
      <c r="F80" s="26">
        <v>65.296940207590993</v>
      </c>
      <c r="G80" s="26">
        <v>102.624805799404</v>
      </c>
      <c r="H80" s="26">
        <v>21.030067809317</v>
      </c>
      <c r="I80" s="26">
        <v>94.927945364447993</v>
      </c>
      <c r="J80" s="49">
        <v>0</v>
      </c>
      <c r="K80" s="47">
        <v>52.153657075033998</v>
      </c>
      <c r="L80" s="26">
        <v>6.8278394736339996</v>
      </c>
      <c r="M80" s="47">
        <v>6.3154436589239999</v>
      </c>
      <c r="N80" s="47" t="s">
        <v>1230</v>
      </c>
      <c r="O80" s="49" t="s">
        <v>1230</v>
      </c>
      <c r="P80" s="47">
        <v>80.965286265374999</v>
      </c>
      <c r="Q80" s="26">
        <v>14.556626214011001</v>
      </c>
      <c r="R80" s="47">
        <v>7.1028933200169995</v>
      </c>
      <c r="S80" s="47" t="s">
        <v>1230</v>
      </c>
      <c r="T80" s="49" t="s">
        <v>1230</v>
      </c>
      <c r="U80" s="47">
        <v>133.118943340409</v>
      </c>
      <c r="V80" s="26">
        <v>21.384465687645001</v>
      </c>
      <c r="W80" s="47">
        <v>13.418336978940999</v>
      </c>
      <c r="X80" s="47" t="s">
        <v>1230</v>
      </c>
      <c r="Y80" s="49" t="s">
        <v>1230</v>
      </c>
    </row>
    <row r="81" spans="1:25" x14ac:dyDescent="0.25">
      <c r="A81" s="40" t="s">
        <v>175</v>
      </c>
      <c r="B81" s="40" t="s">
        <v>898</v>
      </c>
      <c r="C81" s="40" t="s">
        <v>812</v>
      </c>
      <c r="D81" s="46" t="s">
        <v>174</v>
      </c>
      <c r="E81" s="26">
        <v>2.5753566820870004</v>
      </c>
      <c r="F81" s="26">
        <v>0.85635332444099999</v>
      </c>
      <c r="G81" s="26">
        <v>1.7190033576460002</v>
      </c>
      <c r="H81" s="26">
        <v>-10.309163258942</v>
      </c>
      <c r="I81" s="26">
        <v>1.5900781058219999</v>
      </c>
      <c r="J81" s="49">
        <v>0.5</v>
      </c>
      <c r="K81" s="47" t="s">
        <v>1230</v>
      </c>
      <c r="L81" s="26">
        <v>0.85635332444099999</v>
      </c>
      <c r="M81" s="47" t="s">
        <v>1230</v>
      </c>
      <c r="N81" s="47" t="s">
        <v>1230</v>
      </c>
      <c r="O81" s="49" t="s">
        <v>1230</v>
      </c>
      <c r="P81" s="47" t="s">
        <v>1230</v>
      </c>
      <c r="Q81" s="26">
        <v>1.7190033576460002</v>
      </c>
      <c r="R81" s="47" t="s">
        <v>1230</v>
      </c>
      <c r="S81" s="47" t="s">
        <v>1230</v>
      </c>
      <c r="T81" s="49" t="s">
        <v>1230</v>
      </c>
      <c r="U81" s="47" t="s">
        <v>1230</v>
      </c>
      <c r="V81" s="26">
        <v>2.5753566820870004</v>
      </c>
      <c r="W81" s="47" t="s">
        <v>1230</v>
      </c>
      <c r="X81" s="47" t="s">
        <v>1230</v>
      </c>
      <c r="Y81" s="49" t="s">
        <v>1230</v>
      </c>
    </row>
    <row r="82" spans="1:25" x14ac:dyDescent="0.25">
      <c r="A82" s="40" t="s">
        <v>177</v>
      </c>
      <c r="B82" s="40" t="s">
        <v>899</v>
      </c>
      <c r="C82" s="40" t="s">
        <v>827</v>
      </c>
      <c r="D82" s="46" t="s">
        <v>176</v>
      </c>
      <c r="E82" s="26">
        <v>121.630301877942</v>
      </c>
      <c r="F82" s="26">
        <v>47.625770099177004</v>
      </c>
      <c r="G82" s="26">
        <v>74.004531778764999</v>
      </c>
      <c r="H82" s="26">
        <v>16.091078780762999</v>
      </c>
      <c r="I82" s="26">
        <v>68.454191895357994</v>
      </c>
      <c r="J82" s="49">
        <v>0</v>
      </c>
      <c r="K82" s="47">
        <v>41.465858122055003</v>
      </c>
      <c r="L82" s="26">
        <v>6.1599119771220003</v>
      </c>
      <c r="M82" s="47" t="s">
        <v>1230</v>
      </c>
      <c r="N82" s="47" t="s">
        <v>1230</v>
      </c>
      <c r="O82" s="49" t="s">
        <v>1230</v>
      </c>
      <c r="P82" s="47">
        <v>61.947112545342002</v>
      </c>
      <c r="Q82" s="26">
        <v>12.057419233422999</v>
      </c>
      <c r="R82" s="47" t="s">
        <v>1230</v>
      </c>
      <c r="S82" s="47" t="s">
        <v>1230</v>
      </c>
      <c r="T82" s="49" t="s">
        <v>1230</v>
      </c>
      <c r="U82" s="47">
        <v>103.412970667398</v>
      </c>
      <c r="V82" s="26">
        <v>18.217331210544998</v>
      </c>
      <c r="W82" s="47" t="s">
        <v>1230</v>
      </c>
      <c r="X82" s="47" t="s">
        <v>1230</v>
      </c>
      <c r="Y82" s="49" t="s">
        <v>1230</v>
      </c>
    </row>
    <row r="83" spans="1:25" x14ac:dyDescent="0.25">
      <c r="A83" s="40" t="s">
        <v>179</v>
      </c>
      <c r="B83" s="40" t="s">
        <v>900</v>
      </c>
      <c r="C83" s="40" t="s">
        <v>812</v>
      </c>
      <c r="D83" s="46" t="s">
        <v>178</v>
      </c>
      <c r="E83" s="26">
        <v>2.0568845084309997</v>
      </c>
      <c r="F83" s="26">
        <v>0.69734884017499998</v>
      </c>
      <c r="G83" s="26">
        <v>1.3595356682559998</v>
      </c>
      <c r="H83" s="26">
        <v>-5.8759705279879997</v>
      </c>
      <c r="I83" s="26">
        <v>1.257570493137</v>
      </c>
      <c r="J83" s="49">
        <v>0.5</v>
      </c>
      <c r="K83" s="47" t="s">
        <v>1230</v>
      </c>
      <c r="L83" s="26">
        <v>0.69734884017499998</v>
      </c>
      <c r="M83" s="47" t="s">
        <v>1230</v>
      </c>
      <c r="N83" s="47" t="s">
        <v>1230</v>
      </c>
      <c r="O83" s="49" t="s">
        <v>1230</v>
      </c>
      <c r="P83" s="47" t="s">
        <v>1230</v>
      </c>
      <c r="Q83" s="26">
        <v>1.3595356682559998</v>
      </c>
      <c r="R83" s="47" t="s">
        <v>1230</v>
      </c>
      <c r="S83" s="47" t="s">
        <v>1230</v>
      </c>
      <c r="T83" s="49" t="s">
        <v>1230</v>
      </c>
      <c r="U83" s="47" t="s">
        <v>1230</v>
      </c>
      <c r="V83" s="26">
        <v>2.0568845084309997</v>
      </c>
      <c r="W83" s="47" t="s">
        <v>1230</v>
      </c>
      <c r="X83" s="47" t="s">
        <v>1230</v>
      </c>
      <c r="Y83" s="49" t="s">
        <v>1230</v>
      </c>
    </row>
    <row r="84" spans="1:25" x14ac:dyDescent="0.25">
      <c r="A84" s="40" t="s">
        <v>181</v>
      </c>
      <c r="B84" s="40" t="s">
        <v>901</v>
      </c>
      <c r="C84" s="40" t="s">
        <v>812</v>
      </c>
      <c r="D84" s="46" t="s">
        <v>180</v>
      </c>
      <c r="E84" s="26">
        <v>5.1096792354589997</v>
      </c>
      <c r="F84" s="26">
        <v>1.7757336820980001</v>
      </c>
      <c r="G84" s="26">
        <v>3.3339455533610001</v>
      </c>
      <c r="H84" s="26">
        <v>-42.016116470398998</v>
      </c>
      <c r="I84" s="26">
        <v>3.0838996368590004</v>
      </c>
      <c r="J84" s="49">
        <v>0.5</v>
      </c>
      <c r="K84" s="47" t="s">
        <v>1230</v>
      </c>
      <c r="L84" s="26">
        <v>1.7757336820980001</v>
      </c>
      <c r="M84" s="47" t="s">
        <v>1230</v>
      </c>
      <c r="N84" s="47" t="s">
        <v>1230</v>
      </c>
      <c r="O84" s="49" t="s">
        <v>1230</v>
      </c>
      <c r="P84" s="47" t="s">
        <v>1230</v>
      </c>
      <c r="Q84" s="26">
        <v>3.3339455533610001</v>
      </c>
      <c r="R84" s="47" t="s">
        <v>1230</v>
      </c>
      <c r="S84" s="47" t="s">
        <v>1230</v>
      </c>
      <c r="T84" s="49" t="s">
        <v>1230</v>
      </c>
      <c r="U84" s="47" t="s">
        <v>1230</v>
      </c>
      <c r="V84" s="26">
        <v>5.1096792354589997</v>
      </c>
      <c r="W84" s="47" t="s">
        <v>1230</v>
      </c>
      <c r="X84" s="47" t="s">
        <v>1230</v>
      </c>
      <c r="Y84" s="49" t="s">
        <v>1230</v>
      </c>
    </row>
    <row r="85" spans="1:25" x14ac:dyDescent="0.25">
      <c r="A85" s="40" t="s">
        <v>183</v>
      </c>
      <c r="B85" s="40" t="s">
        <v>902</v>
      </c>
      <c r="C85" s="40" t="s">
        <v>824</v>
      </c>
      <c r="D85" s="46" t="s">
        <v>182</v>
      </c>
      <c r="E85" s="26">
        <v>114.564567007398</v>
      </c>
      <c r="F85" s="26">
        <v>46.800518633671004</v>
      </c>
      <c r="G85" s="26">
        <v>67.764048373726993</v>
      </c>
      <c r="H85" s="26">
        <v>33.232272996020001</v>
      </c>
      <c r="I85" s="26">
        <v>62.681744745696996</v>
      </c>
      <c r="J85" s="49">
        <v>0</v>
      </c>
      <c r="K85" s="47">
        <v>39.941126792878002</v>
      </c>
      <c r="L85" s="26">
        <v>6.859391840792</v>
      </c>
      <c r="M85" s="47" t="s">
        <v>1230</v>
      </c>
      <c r="N85" s="47" t="s">
        <v>1230</v>
      </c>
      <c r="O85" s="49" t="s">
        <v>1230</v>
      </c>
      <c r="P85" s="47">
        <v>54.134324985508002</v>
      </c>
      <c r="Q85" s="26">
        <v>13.629723388219</v>
      </c>
      <c r="R85" s="47" t="s">
        <v>1230</v>
      </c>
      <c r="S85" s="47" t="s">
        <v>1230</v>
      </c>
      <c r="T85" s="49" t="s">
        <v>1230</v>
      </c>
      <c r="U85" s="47">
        <v>94.075451778385997</v>
      </c>
      <c r="V85" s="26">
        <v>20.489115229010999</v>
      </c>
      <c r="W85" s="47" t="s">
        <v>1230</v>
      </c>
      <c r="X85" s="47" t="s">
        <v>1230</v>
      </c>
      <c r="Y85" s="49" t="s">
        <v>1230</v>
      </c>
    </row>
    <row r="86" spans="1:25" x14ac:dyDescent="0.25">
      <c r="A86" s="40" t="s">
        <v>185</v>
      </c>
      <c r="B86" s="40" t="s">
        <v>903</v>
      </c>
      <c r="C86" s="40" t="s">
        <v>862</v>
      </c>
      <c r="D86" s="46" t="s">
        <v>184</v>
      </c>
      <c r="E86" s="26">
        <v>139.871328272695</v>
      </c>
      <c r="F86" s="26">
        <v>58.558054603670996</v>
      </c>
      <c r="G86" s="26">
        <v>81.313273669023999</v>
      </c>
      <c r="H86" s="26">
        <v>62.045584793303</v>
      </c>
      <c r="I86" s="26">
        <v>75.214778143846999</v>
      </c>
      <c r="J86" s="49">
        <v>0</v>
      </c>
      <c r="K86" s="47">
        <v>53.841874604327998</v>
      </c>
      <c r="L86" s="26" t="s">
        <v>1230</v>
      </c>
      <c r="M86" s="47">
        <v>4.7161799993439999</v>
      </c>
      <c r="N86" s="47" t="s">
        <v>1230</v>
      </c>
      <c r="O86" s="49" t="s">
        <v>1230</v>
      </c>
      <c r="P86" s="47">
        <v>76.143618952882008</v>
      </c>
      <c r="Q86" s="26" t="s">
        <v>1230</v>
      </c>
      <c r="R86" s="47">
        <v>5.1696547161419995</v>
      </c>
      <c r="S86" s="47" t="s">
        <v>1230</v>
      </c>
      <c r="T86" s="49" t="s">
        <v>1230</v>
      </c>
      <c r="U86" s="47">
        <v>129.98549355720999</v>
      </c>
      <c r="V86" s="26" t="s">
        <v>1230</v>
      </c>
      <c r="W86" s="47">
        <v>9.8858347154860002</v>
      </c>
      <c r="X86" s="47" t="s">
        <v>1230</v>
      </c>
      <c r="Y86" s="49" t="s">
        <v>1230</v>
      </c>
    </row>
    <row r="87" spans="1:25" x14ac:dyDescent="0.25">
      <c r="A87" s="40" t="s">
        <v>187</v>
      </c>
      <c r="B87" s="40" t="s">
        <v>904</v>
      </c>
      <c r="C87" s="40" t="s">
        <v>812</v>
      </c>
      <c r="D87" s="46" t="s">
        <v>186</v>
      </c>
      <c r="E87" s="26">
        <v>3.7319640849670002</v>
      </c>
      <c r="F87" s="26">
        <v>0.97073209793699999</v>
      </c>
      <c r="G87" s="26">
        <v>2.7612319870299999</v>
      </c>
      <c r="H87" s="26">
        <v>-22.088699067499</v>
      </c>
      <c r="I87" s="26">
        <v>2.5541395880020001</v>
      </c>
      <c r="J87" s="49">
        <v>0.5</v>
      </c>
      <c r="K87" s="47" t="s">
        <v>1230</v>
      </c>
      <c r="L87" s="26">
        <v>0.97073209793699999</v>
      </c>
      <c r="M87" s="47" t="s">
        <v>1230</v>
      </c>
      <c r="N87" s="47" t="s">
        <v>1230</v>
      </c>
      <c r="O87" s="49" t="s">
        <v>1230</v>
      </c>
      <c r="P87" s="47" t="s">
        <v>1230</v>
      </c>
      <c r="Q87" s="26">
        <v>2.7612319870299999</v>
      </c>
      <c r="R87" s="47" t="s">
        <v>1230</v>
      </c>
      <c r="S87" s="47" t="s">
        <v>1230</v>
      </c>
      <c r="T87" s="49" t="s">
        <v>1230</v>
      </c>
      <c r="U87" s="47" t="s">
        <v>1230</v>
      </c>
      <c r="V87" s="26">
        <v>3.7319640849670002</v>
      </c>
      <c r="W87" s="47" t="s">
        <v>1230</v>
      </c>
      <c r="X87" s="47" t="s">
        <v>1230</v>
      </c>
      <c r="Y87" s="49" t="s">
        <v>1230</v>
      </c>
    </row>
    <row r="88" spans="1:25" x14ac:dyDescent="0.25">
      <c r="A88" s="40" t="s">
        <v>189</v>
      </c>
      <c r="B88" s="40" t="s">
        <v>905</v>
      </c>
      <c r="C88" s="40" t="s">
        <v>833</v>
      </c>
      <c r="D88" s="46" t="s">
        <v>188</v>
      </c>
      <c r="E88" s="26">
        <v>34.249558470338002</v>
      </c>
      <c r="F88" s="26">
        <v>13.285599872376</v>
      </c>
      <c r="G88" s="26">
        <v>20.963958597961998</v>
      </c>
      <c r="H88" s="26">
        <v>4.0121971295629999</v>
      </c>
      <c r="I88" s="26">
        <v>19.391661703115002</v>
      </c>
      <c r="J88" s="49">
        <v>0</v>
      </c>
      <c r="K88" s="47">
        <v>11.877382878299001</v>
      </c>
      <c r="L88" s="26">
        <v>1.4082169940780001</v>
      </c>
      <c r="M88" s="47" t="s">
        <v>1230</v>
      </c>
      <c r="N88" s="47" t="s">
        <v>1230</v>
      </c>
      <c r="O88" s="49" t="s">
        <v>1230</v>
      </c>
      <c r="P88" s="47">
        <v>17.883033588090999</v>
      </c>
      <c r="Q88" s="26">
        <v>3.0809250098710002</v>
      </c>
      <c r="R88" s="47" t="s">
        <v>1230</v>
      </c>
      <c r="S88" s="47" t="s">
        <v>1230</v>
      </c>
      <c r="T88" s="49" t="s">
        <v>1230</v>
      </c>
      <c r="U88" s="47">
        <v>29.760416466389</v>
      </c>
      <c r="V88" s="26">
        <v>4.4891420039489995</v>
      </c>
      <c r="W88" s="47" t="s">
        <v>1230</v>
      </c>
      <c r="X88" s="47" t="s">
        <v>1230</v>
      </c>
      <c r="Y88" s="49" t="s">
        <v>1230</v>
      </c>
    </row>
    <row r="89" spans="1:25" x14ac:dyDescent="0.25">
      <c r="A89" s="40" t="s">
        <v>191</v>
      </c>
      <c r="B89" s="40" t="s">
        <v>906</v>
      </c>
      <c r="C89" s="40" t="s">
        <v>812</v>
      </c>
      <c r="D89" s="46" t="s">
        <v>190</v>
      </c>
      <c r="E89" s="26">
        <v>3.7687617851989996</v>
      </c>
      <c r="F89" s="26">
        <v>1.2832085731680001</v>
      </c>
      <c r="G89" s="26">
        <v>2.4855532120309998</v>
      </c>
      <c r="H89" s="26">
        <v>-30.504644053046</v>
      </c>
      <c r="I89" s="26">
        <v>2.2991367211290004</v>
      </c>
      <c r="J89" s="49">
        <v>0.5</v>
      </c>
      <c r="K89" s="47" t="s">
        <v>1230</v>
      </c>
      <c r="L89" s="26">
        <v>1.2832085731680001</v>
      </c>
      <c r="M89" s="47" t="s">
        <v>1230</v>
      </c>
      <c r="N89" s="47" t="s">
        <v>1230</v>
      </c>
      <c r="O89" s="49" t="s">
        <v>1230</v>
      </c>
      <c r="P89" s="47" t="s">
        <v>1230</v>
      </c>
      <c r="Q89" s="26">
        <v>2.4855532120309998</v>
      </c>
      <c r="R89" s="47" t="s">
        <v>1230</v>
      </c>
      <c r="S89" s="47" t="s">
        <v>1230</v>
      </c>
      <c r="T89" s="49" t="s">
        <v>1230</v>
      </c>
      <c r="U89" s="47" t="s">
        <v>1230</v>
      </c>
      <c r="V89" s="26">
        <v>3.7687617851989996</v>
      </c>
      <c r="W89" s="47" t="s">
        <v>1230</v>
      </c>
      <c r="X89" s="47" t="s">
        <v>1230</v>
      </c>
      <c r="Y89" s="49" t="s">
        <v>1230</v>
      </c>
    </row>
    <row r="90" spans="1:25" x14ac:dyDescent="0.25">
      <c r="A90" s="40" t="s">
        <v>193</v>
      </c>
      <c r="B90" s="40" t="s">
        <v>907</v>
      </c>
      <c r="C90" s="40" t="s">
        <v>812</v>
      </c>
      <c r="D90" s="46" t="s">
        <v>192</v>
      </c>
      <c r="E90" s="26">
        <v>2.8187142491599997</v>
      </c>
      <c r="F90" s="26">
        <v>0.88048323895899994</v>
      </c>
      <c r="G90" s="26">
        <v>1.9382310102009999</v>
      </c>
      <c r="H90" s="26">
        <v>-12.821636826614</v>
      </c>
      <c r="I90" s="26">
        <v>1.792863684436</v>
      </c>
      <c r="J90" s="49">
        <v>0.5</v>
      </c>
      <c r="K90" s="47" t="s">
        <v>1230</v>
      </c>
      <c r="L90" s="26">
        <v>0.88048323895899994</v>
      </c>
      <c r="M90" s="47" t="s">
        <v>1230</v>
      </c>
      <c r="N90" s="47" t="s">
        <v>1230</v>
      </c>
      <c r="O90" s="49" t="s">
        <v>1230</v>
      </c>
      <c r="P90" s="47" t="s">
        <v>1230</v>
      </c>
      <c r="Q90" s="26">
        <v>1.9382310102009999</v>
      </c>
      <c r="R90" s="47" t="s">
        <v>1230</v>
      </c>
      <c r="S90" s="47" t="s">
        <v>1230</v>
      </c>
      <c r="T90" s="49" t="s">
        <v>1230</v>
      </c>
      <c r="U90" s="47" t="s">
        <v>1230</v>
      </c>
      <c r="V90" s="26">
        <v>2.8187142491599997</v>
      </c>
      <c r="W90" s="47" t="s">
        <v>1230</v>
      </c>
      <c r="X90" s="47" t="s">
        <v>1230</v>
      </c>
      <c r="Y90" s="49" t="s">
        <v>1230</v>
      </c>
    </row>
    <row r="91" spans="1:25" x14ac:dyDescent="0.25">
      <c r="A91" s="40" t="s">
        <v>195</v>
      </c>
      <c r="B91" s="40" t="s">
        <v>908</v>
      </c>
      <c r="C91" s="40" t="s">
        <v>833</v>
      </c>
      <c r="D91" s="46" t="s">
        <v>194</v>
      </c>
      <c r="E91" s="26">
        <v>87.440667412016012</v>
      </c>
      <c r="F91" s="26">
        <v>34.615850213237003</v>
      </c>
      <c r="G91" s="26">
        <v>52.824817198779002</v>
      </c>
      <c r="H91" s="26">
        <v>13.269733089328</v>
      </c>
      <c r="I91" s="26">
        <v>48.862955908871001</v>
      </c>
      <c r="J91" s="49">
        <v>0</v>
      </c>
      <c r="K91" s="47">
        <v>30.470651484900003</v>
      </c>
      <c r="L91" s="26">
        <v>4.1451987283360001</v>
      </c>
      <c r="M91" s="47" t="s">
        <v>1230</v>
      </c>
      <c r="N91" s="47" t="s">
        <v>1230</v>
      </c>
      <c r="O91" s="49" t="s">
        <v>1230</v>
      </c>
      <c r="P91" s="47">
        <v>44.392250096722002</v>
      </c>
      <c r="Q91" s="26">
        <v>8.4325671020569999</v>
      </c>
      <c r="R91" s="47" t="s">
        <v>1230</v>
      </c>
      <c r="S91" s="47" t="s">
        <v>1230</v>
      </c>
      <c r="T91" s="49" t="s">
        <v>1230</v>
      </c>
      <c r="U91" s="47">
        <v>74.862901581623007</v>
      </c>
      <c r="V91" s="26">
        <v>12.577765830393</v>
      </c>
      <c r="W91" s="47" t="s">
        <v>1230</v>
      </c>
      <c r="X91" s="47" t="s">
        <v>1230</v>
      </c>
      <c r="Y91" s="49" t="s">
        <v>1230</v>
      </c>
    </row>
    <row r="92" spans="1:25" x14ac:dyDescent="0.25">
      <c r="A92" s="40" t="s">
        <v>197</v>
      </c>
      <c r="B92" s="40" t="s">
        <v>909</v>
      </c>
      <c r="C92" s="40" t="s">
        <v>862</v>
      </c>
      <c r="D92" s="46" t="s">
        <v>196</v>
      </c>
      <c r="E92" s="26">
        <v>171.023101622241</v>
      </c>
      <c r="F92" s="26">
        <v>67.722177890184994</v>
      </c>
      <c r="G92" s="26">
        <v>103.30092373205601</v>
      </c>
      <c r="H92" s="26">
        <v>86.457248658883998</v>
      </c>
      <c r="I92" s="26">
        <v>95.553354452151993</v>
      </c>
      <c r="J92" s="49">
        <v>0</v>
      </c>
      <c r="K92" s="47">
        <v>67.722177890184994</v>
      </c>
      <c r="L92" s="26" t="s">
        <v>1230</v>
      </c>
      <c r="M92" s="47" t="s">
        <v>1230</v>
      </c>
      <c r="N92" s="47" t="s">
        <v>1230</v>
      </c>
      <c r="O92" s="49" t="s">
        <v>1230</v>
      </c>
      <c r="P92" s="47">
        <v>103.30092373205601</v>
      </c>
      <c r="Q92" s="26" t="s">
        <v>1230</v>
      </c>
      <c r="R92" s="47" t="s">
        <v>1230</v>
      </c>
      <c r="S92" s="47" t="s">
        <v>1230</v>
      </c>
      <c r="T92" s="49" t="s">
        <v>1230</v>
      </c>
      <c r="U92" s="47">
        <v>171.023101622241</v>
      </c>
      <c r="V92" s="26" t="s">
        <v>1230</v>
      </c>
      <c r="W92" s="47" t="s">
        <v>1230</v>
      </c>
      <c r="X92" s="47" t="s">
        <v>1230</v>
      </c>
      <c r="Y92" s="49" t="s">
        <v>1230</v>
      </c>
    </row>
    <row r="93" spans="1:25" x14ac:dyDescent="0.25">
      <c r="A93" s="40" t="s">
        <v>199</v>
      </c>
      <c r="B93" s="40" t="s">
        <v>910</v>
      </c>
      <c r="C93" s="40" t="s">
        <v>812</v>
      </c>
      <c r="D93" s="46" t="s">
        <v>198</v>
      </c>
      <c r="E93" s="26">
        <v>2.269475686552</v>
      </c>
      <c r="F93" s="26">
        <v>0.73644802033400003</v>
      </c>
      <c r="G93" s="26">
        <v>1.533027666218</v>
      </c>
      <c r="H93" s="26">
        <v>-5.5058370789120001</v>
      </c>
      <c r="I93" s="26">
        <v>1.4180505912520001</v>
      </c>
      <c r="J93" s="49">
        <v>0.5</v>
      </c>
      <c r="K93" s="47" t="s">
        <v>1230</v>
      </c>
      <c r="L93" s="26">
        <v>0.73644802033400003</v>
      </c>
      <c r="M93" s="47" t="s">
        <v>1230</v>
      </c>
      <c r="N93" s="47" t="s">
        <v>1230</v>
      </c>
      <c r="O93" s="49" t="s">
        <v>1230</v>
      </c>
      <c r="P93" s="47" t="s">
        <v>1230</v>
      </c>
      <c r="Q93" s="26">
        <v>1.533027666218</v>
      </c>
      <c r="R93" s="47" t="s">
        <v>1230</v>
      </c>
      <c r="S93" s="47" t="s">
        <v>1230</v>
      </c>
      <c r="T93" s="49" t="s">
        <v>1230</v>
      </c>
      <c r="U93" s="47" t="s">
        <v>1230</v>
      </c>
      <c r="V93" s="26">
        <v>2.269475686552</v>
      </c>
      <c r="W93" s="47" t="s">
        <v>1230</v>
      </c>
      <c r="X93" s="47" t="s">
        <v>1230</v>
      </c>
      <c r="Y93" s="49" t="s">
        <v>1230</v>
      </c>
    </row>
    <row r="94" spans="1:25" x14ac:dyDescent="0.25">
      <c r="A94" s="40" t="s">
        <v>201</v>
      </c>
      <c r="B94" s="40" t="s">
        <v>911</v>
      </c>
      <c r="C94" s="40" t="s">
        <v>819</v>
      </c>
      <c r="D94" s="46" t="s">
        <v>912</v>
      </c>
      <c r="E94" s="26">
        <v>15.510703306139</v>
      </c>
      <c r="F94" s="26">
        <v>7.2894594228490002</v>
      </c>
      <c r="G94" s="26">
        <v>8.2212438832900006</v>
      </c>
      <c r="H94" s="26">
        <v>5.5424778639319996</v>
      </c>
      <c r="I94" s="26">
        <v>7.6046505920429999</v>
      </c>
      <c r="J94" s="49">
        <v>0</v>
      </c>
      <c r="K94" s="47" t="s">
        <v>1230</v>
      </c>
      <c r="L94" s="26" t="s">
        <v>1230</v>
      </c>
      <c r="M94" s="47">
        <v>7.2894594228490002</v>
      </c>
      <c r="N94" s="47" t="s">
        <v>1230</v>
      </c>
      <c r="O94" s="49" t="s">
        <v>1230</v>
      </c>
      <c r="P94" s="47" t="s">
        <v>1230</v>
      </c>
      <c r="Q94" s="26" t="s">
        <v>1230</v>
      </c>
      <c r="R94" s="47">
        <v>8.2212438832900006</v>
      </c>
      <c r="S94" s="47" t="s">
        <v>1230</v>
      </c>
      <c r="T94" s="49" t="s">
        <v>1230</v>
      </c>
      <c r="U94" s="47" t="s">
        <v>1230</v>
      </c>
      <c r="V94" s="26" t="s">
        <v>1230</v>
      </c>
      <c r="W94" s="47">
        <v>15.510703306138</v>
      </c>
      <c r="X94" s="47" t="s">
        <v>1230</v>
      </c>
      <c r="Y94" s="49" t="s">
        <v>1230</v>
      </c>
    </row>
    <row r="95" spans="1:25" x14ac:dyDescent="0.25">
      <c r="A95" s="40" t="s">
        <v>203</v>
      </c>
      <c r="B95" s="40" t="s">
        <v>913</v>
      </c>
      <c r="C95" s="40" t="s">
        <v>862</v>
      </c>
      <c r="D95" s="46" t="s">
        <v>202</v>
      </c>
      <c r="E95" s="26">
        <v>151.64424586041102</v>
      </c>
      <c r="F95" s="26">
        <v>57.699963364576</v>
      </c>
      <c r="G95" s="26">
        <v>93.944282495835012</v>
      </c>
      <c r="H95" s="26">
        <v>72.109464167284997</v>
      </c>
      <c r="I95" s="26">
        <v>86.898461308647001</v>
      </c>
      <c r="J95" s="49">
        <v>0</v>
      </c>
      <c r="K95" s="47">
        <v>57.699963364576</v>
      </c>
      <c r="L95" s="26" t="s">
        <v>1230</v>
      </c>
      <c r="M95" s="47" t="s">
        <v>1230</v>
      </c>
      <c r="N95" s="47" t="s">
        <v>1230</v>
      </c>
      <c r="O95" s="49" t="s">
        <v>1230</v>
      </c>
      <c r="P95" s="47">
        <v>93.944282495835012</v>
      </c>
      <c r="Q95" s="26" t="s">
        <v>1230</v>
      </c>
      <c r="R95" s="47" t="s">
        <v>1230</v>
      </c>
      <c r="S95" s="47" t="s">
        <v>1230</v>
      </c>
      <c r="T95" s="49" t="s">
        <v>1230</v>
      </c>
      <c r="U95" s="47">
        <v>151.64424586041102</v>
      </c>
      <c r="V95" s="26" t="s">
        <v>1230</v>
      </c>
      <c r="W95" s="47" t="s">
        <v>1230</v>
      </c>
      <c r="X95" s="47" t="s">
        <v>1230</v>
      </c>
      <c r="Y95" s="49" t="s">
        <v>1230</v>
      </c>
    </row>
    <row r="96" spans="1:25" x14ac:dyDescent="0.25">
      <c r="A96" s="40" t="s">
        <v>207</v>
      </c>
      <c r="B96" s="40" t="s">
        <v>914</v>
      </c>
      <c r="C96" s="40" t="s">
        <v>827</v>
      </c>
      <c r="D96" s="46" t="s">
        <v>206</v>
      </c>
      <c r="E96" s="26">
        <v>117.900788644855</v>
      </c>
      <c r="F96" s="26">
        <v>48.011336793736007</v>
      </c>
      <c r="G96" s="26">
        <v>69.889451851118991</v>
      </c>
      <c r="H96" s="26">
        <v>27.196802014727002</v>
      </c>
      <c r="I96" s="26">
        <v>64.647742962284994</v>
      </c>
      <c r="J96" s="49">
        <v>0</v>
      </c>
      <c r="K96" s="47">
        <v>43.144910177857</v>
      </c>
      <c r="L96" s="26">
        <v>4.8664266158779999</v>
      </c>
      <c r="M96" s="47" t="s">
        <v>1230</v>
      </c>
      <c r="N96" s="47" t="s">
        <v>1230</v>
      </c>
      <c r="O96" s="49" t="s">
        <v>1230</v>
      </c>
      <c r="P96" s="47">
        <v>60.414638406253005</v>
      </c>
      <c r="Q96" s="26">
        <v>9.4748134448659993</v>
      </c>
      <c r="R96" s="47" t="s">
        <v>1230</v>
      </c>
      <c r="S96" s="47" t="s">
        <v>1230</v>
      </c>
      <c r="T96" s="49" t="s">
        <v>1230</v>
      </c>
      <c r="U96" s="47">
        <v>103.559548584111</v>
      </c>
      <c r="V96" s="26">
        <v>14.341240060744001</v>
      </c>
      <c r="W96" s="47" t="s">
        <v>1230</v>
      </c>
      <c r="X96" s="47" t="s">
        <v>1230</v>
      </c>
      <c r="Y96" s="49" t="s">
        <v>1230</v>
      </c>
    </row>
    <row r="97" spans="1:25" x14ac:dyDescent="0.25">
      <c r="A97" s="40" t="s">
        <v>209</v>
      </c>
      <c r="B97" s="40" t="s">
        <v>915</v>
      </c>
      <c r="C97" s="40" t="s">
        <v>862</v>
      </c>
      <c r="D97" s="46" t="s">
        <v>208</v>
      </c>
      <c r="E97" s="26">
        <v>56.143158331256004</v>
      </c>
      <c r="F97" s="26">
        <v>19.446216200458</v>
      </c>
      <c r="G97" s="26">
        <v>36.696942130798</v>
      </c>
      <c r="H97" s="26">
        <v>25.954890722782</v>
      </c>
      <c r="I97" s="26">
        <v>33.944671470988993</v>
      </c>
      <c r="J97" s="49">
        <v>0</v>
      </c>
      <c r="K97" s="47">
        <v>19.446216200458</v>
      </c>
      <c r="L97" s="26" t="s">
        <v>1230</v>
      </c>
      <c r="M97" s="47" t="s">
        <v>1230</v>
      </c>
      <c r="N97" s="47" t="s">
        <v>1230</v>
      </c>
      <c r="O97" s="49" t="s">
        <v>1230</v>
      </c>
      <c r="P97" s="47">
        <v>36.696942130798</v>
      </c>
      <c r="Q97" s="26" t="s">
        <v>1230</v>
      </c>
      <c r="R97" s="47" t="s">
        <v>1230</v>
      </c>
      <c r="S97" s="47" t="s">
        <v>1230</v>
      </c>
      <c r="T97" s="49" t="s">
        <v>1230</v>
      </c>
      <c r="U97" s="47">
        <v>56.143158331256004</v>
      </c>
      <c r="V97" s="26" t="s">
        <v>1230</v>
      </c>
      <c r="W97" s="47" t="s">
        <v>1230</v>
      </c>
      <c r="X97" s="47" t="s">
        <v>1230</v>
      </c>
      <c r="Y97" s="49" t="s">
        <v>1230</v>
      </c>
    </row>
    <row r="98" spans="1:25" x14ac:dyDescent="0.25">
      <c r="A98" s="40" t="s">
        <v>213</v>
      </c>
      <c r="B98" s="40" t="s">
        <v>916</v>
      </c>
      <c r="C98" s="40" t="s">
        <v>812</v>
      </c>
      <c r="D98" s="46" t="s">
        <v>212</v>
      </c>
      <c r="E98" s="26">
        <v>5.148714602479</v>
      </c>
      <c r="F98" s="26">
        <v>1.7579458816090001</v>
      </c>
      <c r="G98" s="26">
        <v>3.3907687208699997</v>
      </c>
      <c r="H98" s="26">
        <v>-10.604536997372</v>
      </c>
      <c r="I98" s="26">
        <v>3.1364610668049999</v>
      </c>
      <c r="J98" s="49">
        <v>0.5</v>
      </c>
      <c r="K98" s="47" t="s">
        <v>1230</v>
      </c>
      <c r="L98" s="26">
        <v>1.7579458816090001</v>
      </c>
      <c r="M98" s="47" t="s">
        <v>1230</v>
      </c>
      <c r="N98" s="47" t="s">
        <v>1230</v>
      </c>
      <c r="O98" s="49" t="s">
        <v>1230</v>
      </c>
      <c r="P98" s="47" t="s">
        <v>1230</v>
      </c>
      <c r="Q98" s="26">
        <v>3.3907687208699997</v>
      </c>
      <c r="R98" s="47" t="s">
        <v>1230</v>
      </c>
      <c r="S98" s="47" t="s">
        <v>1230</v>
      </c>
      <c r="T98" s="49" t="s">
        <v>1230</v>
      </c>
      <c r="U98" s="47" t="s">
        <v>1230</v>
      </c>
      <c r="V98" s="26">
        <v>5.148714602479</v>
      </c>
      <c r="W98" s="47" t="s">
        <v>1230</v>
      </c>
      <c r="X98" s="47" t="s">
        <v>1230</v>
      </c>
      <c r="Y98" s="49" t="s">
        <v>1230</v>
      </c>
    </row>
    <row r="99" spans="1:25" x14ac:dyDescent="0.25">
      <c r="A99" s="40" t="s">
        <v>215</v>
      </c>
      <c r="B99" s="40" t="s">
        <v>917</v>
      </c>
      <c r="C99" s="40" t="s">
        <v>827</v>
      </c>
      <c r="D99" s="46" t="s">
        <v>214</v>
      </c>
      <c r="E99" s="26">
        <v>107.94992463684801</v>
      </c>
      <c r="F99" s="26">
        <v>44.915198367683999</v>
      </c>
      <c r="G99" s="26">
        <v>63.034726269164004</v>
      </c>
      <c r="H99" s="26">
        <v>15.296855160050999</v>
      </c>
      <c r="I99" s="26">
        <v>58.307121798977001</v>
      </c>
      <c r="J99" s="49">
        <v>0</v>
      </c>
      <c r="K99" s="47">
        <v>40.398715344494995</v>
      </c>
      <c r="L99" s="26">
        <v>4.5164830231890001</v>
      </c>
      <c r="M99" s="47" t="s">
        <v>1230</v>
      </c>
      <c r="N99" s="47" t="s">
        <v>1230</v>
      </c>
      <c r="O99" s="49" t="s">
        <v>1230</v>
      </c>
      <c r="P99" s="47">
        <v>54.612317932309999</v>
      </c>
      <c r="Q99" s="26">
        <v>8.4224083368539997</v>
      </c>
      <c r="R99" s="47" t="s">
        <v>1230</v>
      </c>
      <c r="S99" s="47" t="s">
        <v>1230</v>
      </c>
      <c r="T99" s="49" t="s">
        <v>1230</v>
      </c>
      <c r="U99" s="47">
        <v>95.011033276804994</v>
      </c>
      <c r="V99" s="26">
        <v>12.938891360043</v>
      </c>
      <c r="W99" s="47" t="s">
        <v>1230</v>
      </c>
      <c r="X99" s="47" t="s">
        <v>1230</v>
      </c>
      <c r="Y99" s="49" t="s">
        <v>1230</v>
      </c>
    </row>
    <row r="100" spans="1:25" x14ac:dyDescent="0.25">
      <c r="A100" s="40" t="s">
        <v>217</v>
      </c>
      <c r="B100" s="40" t="s">
        <v>918</v>
      </c>
      <c r="C100" s="40" t="s">
        <v>833</v>
      </c>
      <c r="D100" s="46" t="s">
        <v>216</v>
      </c>
      <c r="E100" s="26">
        <v>193.64733022973999</v>
      </c>
      <c r="F100" s="26">
        <v>77.143474192477996</v>
      </c>
      <c r="G100" s="26">
        <v>116.503856037262</v>
      </c>
      <c r="H100" s="26">
        <v>60.995376209908997</v>
      </c>
      <c r="I100" s="26">
        <v>107.766066834467</v>
      </c>
      <c r="J100" s="49">
        <v>0</v>
      </c>
      <c r="K100" s="47">
        <v>69.006065181384997</v>
      </c>
      <c r="L100" s="26">
        <v>8.1374090110920001</v>
      </c>
      <c r="M100" s="47" t="s">
        <v>1230</v>
      </c>
      <c r="N100" s="47" t="s">
        <v>1230</v>
      </c>
      <c r="O100" s="49" t="s">
        <v>1230</v>
      </c>
      <c r="P100" s="47">
        <v>100.45324900086699</v>
      </c>
      <c r="Q100" s="26">
        <v>16.050607036393998</v>
      </c>
      <c r="R100" s="47" t="s">
        <v>1230</v>
      </c>
      <c r="S100" s="47" t="s">
        <v>1230</v>
      </c>
      <c r="T100" s="49" t="s">
        <v>1230</v>
      </c>
      <c r="U100" s="47">
        <v>169.459314182253</v>
      </c>
      <c r="V100" s="26">
        <v>24.188016047486997</v>
      </c>
      <c r="W100" s="47" t="s">
        <v>1230</v>
      </c>
      <c r="X100" s="47" t="s">
        <v>1230</v>
      </c>
      <c r="Y100" s="49" t="s">
        <v>1230</v>
      </c>
    </row>
    <row r="101" spans="1:25" x14ac:dyDescent="0.25">
      <c r="A101" s="40" t="s">
        <v>219</v>
      </c>
      <c r="B101" s="40" t="s">
        <v>919</v>
      </c>
      <c r="C101" s="40" t="s">
        <v>819</v>
      </c>
      <c r="D101" s="46" t="s">
        <v>920</v>
      </c>
      <c r="E101" s="26">
        <v>12.332139905843999</v>
      </c>
      <c r="F101" s="26">
        <v>5.8133193386779993</v>
      </c>
      <c r="G101" s="26">
        <v>6.5188205671659993</v>
      </c>
      <c r="H101" s="26">
        <v>5.0400406259760002</v>
      </c>
      <c r="I101" s="26">
        <v>6.0299090246289992</v>
      </c>
      <c r="J101" s="49">
        <v>0</v>
      </c>
      <c r="K101" s="47" t="s">
        <v>1230</v>
      </c>
      <c r="L101" s="26" t="s">
        <v>1230</v>
      </c>
      <c r="M101" s="47">
        <v>5.8133193386779993</v>
      </c>
      <c r="N101" s="47" t="s">
        <v>1230</v>
      </c>
      <c r="O101" s="49" t="s">
        <v>1230</v>
      </c>
      <c r="P101" s="47" t="s">
        <v>1230</v>
      </c>
      <c r="Q101" s="26" t="s">
        <v>1230</v>
      </c>
      <c r="R101" s="47">
        <v>6.5188205671659993</v>
      </c>
      <c r="S101" s="47" t="s">
        <v>1230</v>
      </c>
      <c r="T101" s="49" t="s">
        <v>1230</v>
      </c>
      <c r="U101" s="47" t="s">
        <v>1230</v>
      </c>
      <c r="V101" s="26" t="s">
        <v>1230</v>
      </c>
      <c r="W101" s="47">
        <v>12.332139905843999</v>
      </c>
      <c r="X101" s="47" t="s">
        <v>1230</v>
      </c>
      <c r="Y101" s="49" t="s">
        <v>1230</v>
      </c>
    </row>
    <row r="102" spans="1:25" x14ac:dyDescent="0.25">
      <c r="A102" s="40" t="s">
        <v>221</v>
      </c>
      <c r="B102" s="40" t="s">
        <v>921</v>
      </c>
      <c r="C102" s="40" t="s">
        <v>824</v>
      </c>
      <c r="D102" s="46" t="s">
        <v>220</v>
      </c>
      <c r="E102" s="26">
        <v>118.936266805202</v>
      </c>
      <c r="F102" s="26">
        <v>48.371072928998998</v>
      </c>
      <c r="G102" s="26">
        <v>70.565193876202997</v>
      </c>
      <c r="H102" s="26">
        <v>29.508852467842999</v>
      </c>
      <c r="I102" s="26">
        <v>65.272804335488004</v>
      </c>
      <c r="J102" s="49">
        <v>0</v>
      </c>
      <c r="K102" s="47">
        <v>39.899120298159005</v>
      </c>
      <c r="L102" s="26">
        <v>8.4719526308389987</v>
      </c>
      <c r="M102" s="47" t="s">
        <v>1230</v>
      </c>
      <c r="N102" s="47" t="s">
        <v>1230</v>
      </c>
      <c r="O102" s="49" t="s">
        <v>1230</v>
      </c>
      <c r="P102" s="47">
        <v>54.993259089158002</v>
      </c>
      <c r="Q102" s="26">
        <v>15.571934787046001</v>
      </c>
      <c r="R102" s="47" t="s">
        <v>1230</v>
      </c>
      <c r="S102" s="47" t="s">
        <v>1230</v>
      </c>
      <c r="T102" s="49" t="s">
        <v>1230</v>
      </c>
      <c r="U102" s="47">
        <v>94.892379387317007</v>
      </c>
      <c r="V102" s="26">
        <v>24.043887417885003</v>
      </c>
      <c r="W102" s="47" t="s">
        <v>1230</v>
      </c>
      <c r="X102" s="47" t="s">
        <v>1230</v>
      </c>
      <c r="Y102" s="49" t="s">
        <v>1230</v>
      </c>
    </row>
    <row r="103" spans="1:25" x14ac:dyDescent="0.25">
      <c r="A103" s="40" t="s">
        <v>223</v>
      </c>
      <c r="B103" s="40" t="s">
        <v>922</v>
      </c>
      <c r="C103" s="40" t="s">
        <v>812</v>
      </c>
      <c r="D103" s="46" t="s">
        <v>222</v>
      </c>
      <c r="E103" s="26">
        <v>3.4058510459270002</v>
      </c>
      <c r="F103" s="26">
        <v>1.1489163400469999</v>
      </c>
      <c r="G103" s="26">
        <v>2.25693470588</v>
      </c>
      <c r="H103" s="26">
        <v>-4.7827552248150003</v>
      </c>
      <c r="I103" s="26">
        <v>2.0876646029389998</v>
      </c>
      <c r="J103" s="49">
        <v>0.5</v>
      </c>
      <c r="K103" s="47" t="s">
        <v>1230</v>
      </c>
      <c r="L103" s="26">
        <v>1.1489163400469999</v>
      </c>
      <c r="M103" s="47" t="s">
        <v>1230</v>
      </c>
      <c r="N103" s="47" t="s">
        <v>1230</v>
      </c>
      <c r="O103" s="49" t="s">
        <v>1230</v>
      </c>
      <c r="P103" s="47" t="s">
        <v>1230</v>
      </c>
      <c r="Q103" s="26">
        <v>2.25693470588</v>
      </c>
      <c r="R103" s="47" t="s">
        <v>1230</v>
      </c>
      <c r="S103" s="47" t="s">
        <v>1230</v>
      </c>
      <c r="T103" s="49" t="s">
        <v>1230</v>
      </c>
      <c r="U103" s="47" t="s">
        <v>1230</v>
      </c>
      <c r="V103" s="26">
        <v>3.4058510459270002</v>
      </c>
      <c r="W103" s="47" t="s">
        <v>1230</v>
      </c>
      <c r="X103" s="47" t="s">
        <v>1230</v>
      </c>
      <c r="Y103" s="49" t="s">
        <v>1230</v>
      </c>
    </row>
    <row r="104" spans="1:25" x14ac:dyDescent="0.25">
      <c r="A104" s="40" t="s">
        <v>225</v>
      </c>
      <c r="B104" s="40" t="s">
        <v>923</v>
      </c>
      <c r="C104" s="40" t="s">
        <v>812</v>
      </c>
      <c r="D104" s="46" t="s">
        <v>224</v>
      </c>
      <c r="E104" s="26">
        <v>3.6438740176859996</v>
      </c>
      <c r="F104" s="26">
        <v>1.2027907657669998</v>
      </c>
      <c r="G104" s="26">
        <v>2.4410832519189998</v>
      </c>
      <c r="H104" s="26">
        <v>-10.424873420222999</v>
      </c>
      <c r="I104" s="26">
        <v>2.2580020080250001</v>
      </c>
      <c r="J104" s="49">
        <v>0.5</v>
      </c>
      <c r="K104" s="47" t="s">
        <v>1230</v>
      </c>
      <c r="L104" s="26">
        <v>1.2027907657669998</v>
      </c>
      <c r="M104" s="47" t="s">
        <v>1230</v>
      </c>
      <c r="N104" s="47" t="s">
        <v>1230</v>
      </c>
      <c r="O104" s="49" t="s">
        <v>1230</v>
      </c>
      <c r="P104" s="47" t="s">
        <v>1230</v>
      </c>
      <c r="Q104" s="26">
        <v>2.4410832519189998</v>
      </c>
      <c r="R104" s="47" t="s">
        <v>1230</v>
      </c>
      <c r="S104" s="47" t="s">
        <v>1230</v>
      </c>
      <c r="T104" s="49" t="s">
        <v>1230</v>
      </c>
      <c r="U104" s="47" t="s">
        <v>1230</v>
      </c>
      <c r="V104" s="26">
        <v>3.6438740176859996</v>
      </c>
      <c r="W104" s="47" t="s">
        <v>1230</v>
      </c>
      <c r="X104" s="47" t="s">
        <v>1230</v>
      </c>
      <c r="Y104" s="49" t="s">
        <v>1230</v>
      </c>
    </row>
    <row r="105" spans="1:25" x14ac:dyDescent="0.25">
      <c r="A105" s="40" t="s">
        <v>227</v>
      </c>
      <c r="B105" s="40" t="s">
        <v>924</v>
      </c>
      <c r="C105" s="40" t="s">
        <v>812</v>
      </c>
      <c r="D105" s="46" t="s">
        <v>226</v>
      </c>
      <c r="E105" s="26">
        <v>1.526947465741</v>
      </c>
      <c r="F105" s="26">
        <v>0.26286367194999999</v>
      </c>
      <c r="G105" s="26">
        <v>1.2640837937910001</v>
      </c>
      <c r="H105" s="26">
        <v>-7.4492438480649996</v>
      </c>
      <c r="I105" s="26">
        <v>1.1692775092559999</v>
      </c>
      <c r="J105" s="49">
        <v>0.5</v>
      </c>
      <c r="K105" s="47" t="s">
        <v>1230</v>
      </c>
      <c r="L105" s="26">
        <v>0.26286367194999999</v>
      </c>
      <c r="M105" s="47" t="s">
        <v>1230</v>
      </c>
      <c r="N105" s="47" t="s">
        <v>1230</v>
      </c>
      <c r="O105" s="49" t="s">
        <v>1230</v>
      </c>
      <c r="P105" s="47" t="s">
        <v>1230</v>
      </c>
      <c r="Q105" s="26">
        <v>1.2640837937910001</v>
      </c>
      <c r="R105" s="47" t="s">
        <v>1230</v>
      </c>
      <c r="S105" s="47" t="s">
        <v>1230</v>
      </c>
      <c r="T105" s="49" t="s">
        <v>1230</v>
      </c>
      <c r="U105" s="47" t="s">
        <v>1230</v>
      </c>
      <c r="V105" s="26">
        <v>1.526947465741</v>
      </c>
      <c r="W105" s="47" t="s">
        <v>1230</v>
      </c>
      <c r="X105" s="47" t="s">
        <v>1230</v>
      </c>
      <c r="Y105" s="49" t="s">
        <v>1230</v>
      </c>
    </row>
    <row r="106" spans="1:25" x14ac:dyDescent="0.25">
      <c r="A106" s="40" t="s">
        <v>229</v>
      </c>
      <c r="B106" s="40" t="s">
        <v>925</v>
      </c>
      <c r="C106" s="40" t="s">
        <v>812</v>
      </c>
      <c r="D106" s="46" t="s">
        <v>228</v>
      </c>
      <c r="E106" s="26">
        <v>2.4686039407379998</v>
      </c>
      <c r="F106" s="26">
        <v>0.73367209117799992</v>
      </c>
      <c r="G106" s="26">
        <v>1.7349318495599999</v>
      </c>
      <c r="H106" s="26">
        <v>-9.8412342017989989</v>
      </c>
      <c r="I106" s="26">
        <v>1.604811960843</v>
      </c>
      <c r="J106" s="49">
        <v>0.5</v>
      </c>
      <c r="K106" s="47" t="s">
        <v>1230</v>
      </c>
      <c r="L106" s="26">
        <v>0.73367209117799992</v>
      </c>
      <c r="M106" s="47" t="s">
        <v>1230</v>
      </c>
      <c r="N106" s="47" t="s">
        <v>1230</v>
      </c>
      <c r="O106" s="49" t="s">
        <v>1230</v>
      </c>
      <c r="P106" s="47" t="s">
        <v>1230</v>
      </c>
      <c r="Q106" s="26">
        <v>1.7349318495599999</v>
      </c>
      <c r="R106" s="47" t="s">
        <v>1230</v>
      </c>
      <c r="S106" s="47" t="s">
        <v>1230</v>
      </c>
      <c r="T106" s="49" t="s">
        <v>1230</v>
      </c>
      <c r="U106" s="47" t="s">
        <v>1230</v>
      </c>
      <c r="V106" s="26">
        <v>2.4686039407379998</v>
      </c>
      <c r="W106" s="47" t="s">
        <v>1230</v>
      </c>
      <c r="X106" s="47" t="s">
        <v>1230</v>
      </c>
      <c r="Y106" s="49" t="s">
        <v>1230</v>
      </c>
    </row>
    <row r="107" spans="1:25" x14ac:dyDescent="0.25">
      <c r="A107" s="40" t="s">
        <v>231</v>
      </c>
      <c r="B107" s="40" t="s">
        <v>926</v>
      </c>
      <c r="C107" s="40" t="s">
        <v>812</v>
      </c>
      <c r="D107" s="46" t="s">
        <v>230</v>
      </c>
      <c r="E107" s="26">
        <v>3.6343316417040001</v>
      </c>
      <c r="F107" s="26">
        <v>1.144559217791</v>
      </c>
      <c r="G107" s="26">
        <v>2.4897724239130001</v>
      </c>
      <c r="H107" s="26">
        <v>-15.575996136531</v>
      </c>
      <c r="I107" s="26">
        <v>2.3030394921199999</v>
      </c>
      <c r="J107" s="49">
        <v>0.5</v>
      </c>
      <c r="K107" s="47" t="s">
        <v>1230</v>
      </c>
      <c r="L107" s="26">
        <v>1.144559217791</v>
      </c>
      <c r="M107" s="47" t="s">
        <v>1230</v>
      </c>
      <c r="N107" s="47" t="s">
        <v>1230</v>
      </c>
      <c r="O107" s="49" t="s">
        <v>1230</v>
      </c>
      <c r="P107" s="47" t="s">
        <v>1230</v>
      </c>
      <c r="Q107" s="26">
        <v>2.4897724239130001</v>
      </c>
      <c r="R107" s="47" t="s">
        <v>1230</v>
      </c>
      <c r="S107" s="47" t="s">
        <v>1230</v>
      </c>
      <c r="T107" s="49" t="s">
        <v>1230</v>
      </c>
      <c r="U107" s="47" t="s">
        <v>1230</v>
      </c>
      <c r="V107" s="26">
        <v>3.6343316417040001</v>
      </c>
      <c r="W107" s="47" t="s">
        <v>1230</v>
      </c>
      <c r="X107" s="47" t="s">
        <v>1230</v>
      </c>
      <c r="Y107" s="49" t="s">
        <v>1230</v>
      </c>
    </row>
    <row r="108" spans="1:25" x14ac:dyDescent="0.25">
      <c r="A108" s="40" t="s">
        <v>233</v>
      </c>
      <c r="B108" s="40" t="s">
        <v>927</v>
      </c>
      <c r="C108" s="40" t="s">
        <v>812</v>
      </c>
      <c r="D108" s="46" t="s">
        <v>232</v>
      </c>
      <c r="E108" s="26">
        <v>8.7799549346540005</v>
      </c>
      <c r="F108" s="26">
        <v>3.1506370874330001</v>
      </c>
      <c r="G108" s="26">
        <v>5.6293178472210004</v>
      </c>
      <c r="H108" s="26">
        <v>-7.2657246393659998</v>
      </c>
      <c r="I108" s="26">
        <v>5.2071190086800003</v>
      </c>
      <c r="J108" s="49">
        <v>0.5</v>
      </c>
      <c r="K108" s="47" t="s">
        <v>1230</v>
      </c>
      <c r="L108" s="26">
        <v>3.1506370874330001</v>
      </c>
      <c r="M108" s="47" t="s">
        <v>1230</v>
      </c>
      <c r="N108" s="47" t="s">
        <v>1230</v>
      </c>
      <c r="O108" s="49" t="s">
        <v>1230</v>
      </c>
      <c r="P108" s="47" t="s">
        <v>1230</v>
      </c>
      <c r="Q108" s="26">
        <v>5.6293178472210004</v>
      </c>
      <c r="R108" s="47" t="s">
        <v>1230</v>
      </c>
      <c r="S108" s="47" t="s">
        <v>1230</v>
      </c>
      <c r="T108" s="49" t="s">
        <v>1230</v>
      </c>
      <c r="U108" s="47" t="s">
        <v>1230</v>
      </c>
      <c r="V108" s="26">
        <v>8.7799549346540005</v>
      </c>
      <c r="W108" s="47" t="s">
        <v>1230</v>
      </c>
      <c r="X108" s="47" t="s">
        <v>1230</v>
      </c>
      <c r="Y108" s="49" t="s">
        <v>1230</v>
      </c>
    </row>
    <row r="109" spans="1:25" x14ac:dyDescent="0.25">
      <c r="A109" s="40" t="s">
        <v>235</v>
      </c>
      <c r="B109" s="40" t="s">
        <v>928</v>
      </c>
      <c r="C109" s="40" t="s">
        <v>812</v>
      </c>
      <c r="D109" s="46" t="s">
        <v>234</v>
      </c>
      <c r="E109" s="26">
        <v>3.3739964869130006</v>
      </c>
      <c r="F109" s="26">
        <v>1.168478269667</v>
      </c>
      <c r="G109" s="26">
        <v>2.2055182172460004</v>
      </c>
      <c r="H109" s="26">
        <v>-5.8962821287249998</v>
      </c>
      <c r="I109" s="26">
        <v>2.0401043509519998</v>
      </c>
      <c r="J109" s="49">
        <v>0.5</v>
      </c>
      <c r="K109" s="47" t="s">
        <v>1230</v>
      </c>
      <c r="L109" s="26">
        <v>1.168478269667</v>
      </c>
      <c r="M109" s="47" t="s">
        <v>1230</v>
      </c>
      <c r="N109" s="47" t="s">
        <v>1230</v>
      </c>
      <c r="O109" s="49" t="s">
        <v>1230</v>
      </c>
      <c r="P109" s="47" t="s">
        <v>1230</v>
      </c>
      <c r="Q109" s="26">
        <v>2.2055182172460004</v>
      </c>
      <c r="R109" s="47" t="s">
        <v>1230</v>
      </c>
      <c r="S109" s="47" t="s">
        <v>1230</v>
      </c>
      <c r="T109" s="49" t="s">
        <v>1230</v>
      </c>
      <c r="U109" s="47" t="s">
        <v>1230</v>
      </c>
      <c r="V109" s="26">
        <v>3.3739964869130006</v>
      </c>
      <c r="W109" s="47" t="s">
        <v>1230</v>
      </c>
      <c r="X109" s="47" t="s">
        <v>1230</v>
      </c>
      <c r="Y109" s="49" t="s">
        <v>1230</v>
      </c>
    </row>
    <row r="110" spans="1:25" x14ac:dyDescent="0.25">
      <c r="A110" s="40" t="s">
        <v>237</v>
      </c>
      <c r="B110" s="40" t="s">
        <v>929</v>
      </c>
      <c r="C110" s="40" t="s">
        <v>833</v>
      </c>
      <c r="D110" s="46" t="s">
        <v>236</v>
      </c>
      <c r="E110" s="26">
        <v>80.887473183053004</v>
      </c>
      <c r="F110" s="26">
        <v>32.173041519470999</v>
      </c>
      <c r="G110" s="26">
        <v>48.714431663581998</v>
      </c>
      <c r="H110" s="26">
        <v>5.8823228711339999</v>
      </c>
      <c r="I110" s="26">
        <v>45.060849288813003</v>
      </c>
      <c r="J110" s="49">
        <v>0</v>
      </c>
      <c r="K110" s="47">
        <v>27.850829096064999</v>
      </c>
      <c r="L110" s="26">
        <v>4.3222124234060004</v>
      </c>
      <c r="M110" s="47" t="s">
        <v>1230</v>
      </c>
      <c r="N110" s="47" t="s">
        <v>1230</v>
      </c>
      <c r="O110" s="49" t="s">
        <v>1230</v>
      </c>
      <c r="P110" s="47">
        <v>39.792035264302996</v>
      </c>
      <c r="Q110" s="26">
        <v>8.9223963992790001</v>
      </c>
      <c r="R110" s="47" t="s">
        <v>1230</v>
      </c>
      <c r="S110" s="47" t="s">
        <v>1230</v>
      </c>
      <c r="T110" s="49" t="s">
        <v>1230</v>
      </c>
      <c r="U110" s="47">
        <v>67.642864360367</v>
      </c>
      <c r="V110" s="26">
        <v>13.244608822684999</v>
      </c>
      <c r="W110" s="47" t="s">
        <v>1230</v>
      </c>
      <c r="X110" s="47" t="s">
        <v>1230</v>
      </c>
      <c r="Y110" s="49" t="s">
        <v>1230</v>
      </c>
    </row>
    <row r="111" spans="1:25" x14ac:dyDescent="0.25">
      <c r="A111" s="40" t="s">
        <v>239</v>
      </c>
      <c r="B111" s="40" t="s">
        <v>930</v>
      </c>
      <c r="C111" s="40" t="s">
        <v>812</v>
      </c>
      <c r="D111" s="46" t="s">
        <v>238</v>
      </c>
      <c r="E111" s="26">
        <v>4.4356370366290001</v>
      </c>
      <c r="F111" s="26">
        <v>1.507687542652</v>
      </c>
      <c r="G111" s="26">
        <v>2.9279494939770001</v>
      </c>
      <c r="H111" s="26">
        <v>-18.83510643903</v>
      </c>
      <c r="I111" s="26">
        <v>2.7083532819289999</v>
      </c>
      <c r="J111" s="49">
        <v>0.5</v>
      </c>
      <c r="K111" s="47" t="s">
        <v>1230</v>
      </c>
      <c r="L111" s="26">
        <v>1.507687542652</v>
      </c>
      <c r="M111" s="47" t="s">
        <v>1230</v>
      </c>
      <c r="N111" s="47" t="s">
        <v>1230</v>
      </c>
      <c r="O111" s="49" t="s">
        <v>1230</v>
      </c>
      <c r="P111" s="47" t="s">
        <v>1230</v>
      </c>
      <c r="Q111" s="26">
        <v>2.9279494939770001</v>
      </c>
      <c r="R111" s="47" t="s">
        <v>1230</v>
      </c>
      <c r="S111" s="47" t="s">
        <v>1230</v>
      </c>
      <c r="T111" s="49" t="s">
        <v>1230</v>
      </c>
      <c r="U111" s="47" t="s">
        <v>1230</v>
      </c>
      <c r="V111" s="26">
        <v>4.4356370366290001</v>
      </c>
      <c r="W111" s="47" t="s">
        <v>1230</v>
      </c>
      <c r="X111" s="47" t="s">
        <v>1230</v>
      </c>
      <c r="Y111" s="49" t="s">
        <v>1230</v>
      </c>
    </row>
    <row r="112" spans="1:25" x14ac:dyDescent="0.25">
      <c r="A112" s="40" t="s">
        <v>241</v>
      </c>
      <c r="B112" s="40" t="s">
        <v>931</v>
      </c>
      <c r="C112" s="40" t="s">
        <v>862</v>
      </c>
      <c r="D112" s="46" t="s">
        <v>240</v>
      </c>
      <c r="E112" s="26">
        <v>113.80459501356302</v>
      </c>
      <c r="F112" s="26">
        <v>45.106901688940006</v>
      </c>
      <c r="G112" s="26">
        <v>68.697693324623003</v>
      </c>
      <c r="H112" s="26">
        <v>57.301995221661002</v>
      </c>
      <c r="I112" s="26">
        <v>63.545366325277001</v>
      </c>
      <c r="J112" s="49">
        <v>0</v>
      </c>
      <c r="K112" s="47">
        <v>45.106901688940006</v>
      </c>
      <c r="L112" s="26" t="s">
        <v>1230</v>
      </c>
      <c r="M112" s="47" t="s">
        <v>1230</v>
      </c>
      <c r="N112" s="47" t="s">
        <v>1230</v>
      </c>
      <c r="O112" s="49" t="s">
        <v>1230</v>
      </c>
      <c r="P112" s="47">
        <v>68.697693324623003</v>
      </c>
      <c r="Q112" s="26" t="s">
        <v>1230</v>
      </c>
      <c r="R112" s="47" t="s">
        <v>1230</v>
      </c>
      <c r="S112" s="47" t="s">
        <v>1230</v>
      </c>
      <c r="T112" s="49" t="s">
        <v>1230</v>
      </c>
      <c r="U112" s="47">
        <v>113.80459501356302</v>
      </c>
      <c r="V112" s="26" t="s">
        <v>1230</v>
      </c>
      <c r="W112" s="47" t="s">
        <v>1230</v>
      </c>
      <c r="X112" s="47" t="s">
        <v>1230</v>
      </c>
      <c r="Y112" s="49" t="s">
        <v>1230</v>
      </c>
    </row>
    <row r="113" spans="1:25" x14ac:dyDescent="0.25">
      <c r="A113" s="40" t="s">
        <v>243</v>
      </c>
      <c r="B113" s="40" t="s">
        <v>932</v>
      </c>
      <c r="C113" s="40" t="s">
        <v>819</v>
      </c>
      <c r="D113" s="46" t="s">
        <v>933</v>
      </c>
      <c r="E113" s="26">
        <v>13.300681955288001</v>
      </c>
      <c r="F113" s="26">
        <v>6.1955741068120007</v>
      </c>
      <c r="G113" s="26">
        <v>7.105107848476</v>
      </c>
      <c r="H113" s="26">
        <v>4.7682313538650005</v>
      </c>
      <c r="I113" s="26">
        <v>6.5722247598409993</v>
      </c>
      <c r="J113" s="49">
        <v>0</v>
      </c>
      <c r="K113" s="47" t="s">
        <v>1230</v>
      </c>
      <c r="L113" s="26" t="s">
        <v>1230</v>
      </c>
      <c r="M113" s="47">
        <v>6.1955741068120007</v>
      </c>
      <c r="N113" s="47" t="s">
        <v>1230</v>
      </c>
      <c r="O113" s="49" t="s">
        <v>1230</v>
      </c>
      <c r="P113" s="47" t="s">
        <v>1230</v>
      </c>
      <c r="Q113" s="26" t="s">
        <v>1230</v>
      </c>
      <c r="R113" s="47">
        <v>7.105107848476</v>
      </c>
      <c r="S113" s="47" t="s">
        <v>1230</v>
      </c>
      <c r="T113" s="49" t="s">
        <v>1230</v>
      </c>
      <c r="U113" s="47" t="s">
        <v>1230</v>
      </c>
      <c r="V113" s="26" t="s">
        <v>1230</v>
      </c>
      <c r="W113" s="47">
        <v>13.300681955288001</v>
      </c>
      <c r="X113" s="47" t="s">
        <v>1230</v>
      </c>
      <c r="Y113" s="49" t="s">
        <v>1230</v>
      </c>
    </row>
    <row r="114" spans="1:25" x14ac:dyDescent="0.25">
      <c r="A114" s="40" t="s">
        <v>245</v>
      </c>
      <c r="B114" s="40" t="s">
        <v>934</v>
      </c>
      <c r="C114" s="40" t="s">
        <v>812</v>
      </c>
      <c r="D114" s="46" t="s">
        <v>244</v>
      </c>
      <c r="E114" s="26">
        <v>5.0943955504760003</v>
      </c>
      <c r="F114" s="26">
        <v>1.7519759070379999</v>
      </c>
      <c r="G114" s="26">
        <v>3.3424196434380002</v>
      </c>
      <c r="H114" s="26">
        <v>-10.123869548779</v>
      </c>
      <c r="I114" s="26">
        <v>3.0917381701799997</v>
      </c>
      <c r="J114" s="49">
        <v>0.5</v>
      </c>
      <c r="K114" s="47" t="s">
        <v>1230</v>
      </c>
      <c r="L114" s="26">
        <v>1.7519759070379999</v>
      </c>
      <c r="M114" s="47" t="s">
        <v>1230</v>
      </c>
      <c r="N114" s="47" t="s">
        <v>1230</v>
      </c>
      <c r="O114" s="49" t="s">
        <v>1230</v>
      </c>
      <c r="P114" s="47" t="s">
        <v>1230</v>
      </c>
      <c r="Q114" s="26">
        <v>3.3424196434380002</v>
      </c>
      <c r="R114" s="47" t="s">
        <v>1230</v>
      </c>
      <c r="S114" s="47" t="s">
        <v>1230</v>
      </c>
      <c r="T114" s="49" t="s">
        <v>1230</v>
      </c>
      <c r="U114" s="47" t="s">
        <v>1230</v>
      </c>
      <c r="V114" s="26">
        <v>5.0943955504760003</v>
      </c>
      <c r="W114" s="47" t="s">
        <v>1230</v>
      </c>
      <c r="X114" s="47" t="s">
        <v>1230</v>
      </c>
      <c r="Y114" s="49" t="s">
        <v>1230</v>
      </c>
    </row>
    <row r="115" spans="1:25" x14ac:dyDescent="0.25">
      <c r="A115" s="40" t="s">
        <v>247</v>
      </c>
      <c r="B115" s="40" t="s">
        <v>935</v>
      </c>
      <c r="C115" s="40" t="s">
        <v>812</v>
      </c>
      <c r="D115" s="46" t="s">
        <v>246</v>
      </c>
      <c r="E115" s="26">
        <v>3.5600745678230004</v>
      </c>
      <c r="F115" s="26">
        <v>1.1955960381799999</v>
      </c>
      <c r="G115" s="26">
        <v>2.3644785296430002</v>
      </c>
      <c r="H115" s="26">
        <v>-20.482963926970001</v>
      </c>
      <c r="I115" s="26">
        <v>2.1871426399190002</v>
      </c>
      <c r="J115" s="49">
        <v>0.5</v>
      </c>
      <c r="K115" s="47" t="s">
        <v>1230</v>
      </c>
      <c r="L115" s="26">
        <v>1.1955960381799999</v>
      </c>
      <c r="M115" s="47" t="s">
        <v>1230</v>
      </c>
      <c r="N115" s="47" t="s">
        <v>1230</v>
      </c>
      <c r="O115" s="49" t="s">
        <v>1230</v>
      </c>
      <c r="P115" s="47" t="s">
        <v>1230</v>
      </c>
      <c r="Q115" s="26">
        <v>2.3644785296430002</v>
      </c>
      <c r="R115" s="47" t="s">
        <v>1230</v>
      </c>
      <c r="S115" s="47" t="s">
        <v>1230</v>
      </c>
      <c r="T115" s="49" t="s">
        <v>1230</v>
      </c>
      <c r="U115" s="47" t="s">
        <v>1230</v>
      </c>
      <c r="V115" s="26">
        <v>3.5600745678230004</v>
      </c>
      <c r="W115" s="47" t="s">
        <v>1230</v>
      </c>
      <c r="X115" s="47" t="s">
        <v>1230</v>
      </c>
      <c r="Y115" s="49" t="s">
        <v>1230</v>
      </c>
    </row>
    <row r="116" spans="1:25" x14ac:dyDescent="0.25">
      <c r="A116" s="40" t="s">
        <v>249</v>
      </c>
      <c r="B116" s="40" t="s">
        <v>936</v>
      </c>
      <c r="C116" s="40" t="s">
        <v>812</v>
      </c>
      <c r="D116" s="46" t="s">
        <v>248</v>
      </c>
      <c r="E116" s="26">
        <v>2.2780623388199999</v>
      </c>
      <c r="F116" s="26">
        <v>0.70793747650100003</v>
      </c>
      <c r="G116" s="26">
        <v>1.5701248623190001</v>
      </c>
      <c r="H116" s="26">
        <v>-6.468038111537</v>
      </c>
      <c r="I116" s="26">
        <v>1.452365497645</v>
      </c>
      <c r="J116" s="49">
        <v>0.5</v>
      </c>
      <c r="K116" s="47" t="s">
        <v>1230</v>
      </c>
      <c r="L116" s="26">
        <v>0.70793747650100003</v>
      </c>
      <c r="M116" s="47" t="s">
        <v>1230</v>
      </c>
      <c r="N116" s="47" t="s">
        <v>1230</v>
      </c>
      <c r="O116" s="49" t="s">
        <v>1230</v>
      </c>
      <c r="P116" s="47" t="s">
        <v>1230</v>
      </c>
      <c r="Q116" s="26">
        <v>1.5701248623190001</v>
      </c>
      <c r="R116" s="47" t="s">
        <v>1230</v>
      </c>
      <c r="S116" s="47" t="s">
        <v>1230</v>
      </c>
      <c r="T116" s="49" t="s">
        <v>1230</v>
      </c>
      <c r="U116" s="47" t="s">
        <v>1230</v>
      </c>
      <c r="V116" s="26">
        <v>2.2780623388199999</v>
      </c>
      <c r="W116" s="47" t="s">
        <v>1230</v>
      </c>
      <c r="X116" s="47" t="s">
        <v>1230</v>
      </c>
      <c r="Y116" s="49" t="s">
        <v>1230</v>
      </c>
    </row>
    <row r="117" spans="1:25" x14ac:dyDescent="0.25">
      <c r="A117" s="40" t="s">
        <v>251</v>
      </c>
      <c r="B117" s="40" t="s">
        <v>937</v>
      </c>
      <c r="C117" s="40" t="s">
        <v>812</v>
      </c>
      <c r="D117" s="46" t="s">
        <v>250</v>
      </c>
      <c r="E117" s="26">
        <v>2.798158759284</v>
      </c>
      <c r="F117" s="26">
        <v>0.66730462313500005</v>
      </c>
      <c r="G117" s="26">
        <v>2.1308541361489999</v>
      </c>
      <c r="H117" s="26">
        <v>-18.920926966141</v>
      </c>
      <c r="I117" s="26">
        <v>1.971040075938</v>
      </c>
      <c r="J117" s="49">
        <v>0.5</v>
      </c>
      <c r="K117" s="47" t="s">
        <v>1230</v>
      </c>
      <c r="L117" s="26">
        <v>0.66730462313500005</v>
      </c>
      <c r="M117" s="47" t="s">
        <v>1230</v>
      </c>
      <c r="N117" s="47" t="s">
        <v>1230</v>
      </c>
      <c r="O117" s="49" t="s">
        <v>1230</v>
      </c>
      <c r="P117" s="47" t="s">
        <v>1230</v>
      </c>
      <c r="Q117" s="26">
        <v>2.1308541361489999</v>
      </c>
      <c r="R117" s="47" t="s">
        <v>1230</v>
      </c>
      <c r="S117" s="47" t="s">
        <v>1230</v>
      </c>
      <c r="T117" s="49" t="s">
        <v>1230</v>
      </c>
      <c r="U117" s="47" t="s">
        <v>1230</v>
      </c>
      <c r="V117" s="26">
        <v>2.798158759284</v>
      </c>
      <c r="W117" s="47" t="s">
        <v>1230</v>
      </c>
      <c r="X117" s="47" t="s">
        <v>1230</v>
      </c>
      <c r="Y117" s="49" t="s">
        <v>1230</v>
      </c>
    </row>
    <row r="118" spans="1:25" x14ac:dyDescent="0.25">
      <c r="A118" s="40" t="s">
        <v>253</v>
      </c>
      <c r="B118" s="40" t="s">
        <v>938</v>
      </c>
      <c r="C118" s="40" t="s">
        <v>824</v>
      </c>
      <c r="D118" s="46" t="s">
        <v>252</v>
      </c>
      <c r="E118" s="26">
        <v>114.427316625012</v>
      </c>
      <c r="F118" s="26">
        <v>46.553553587779</v>
      </c>
      <c r="G118" s="26">
        <v>67.87376303723299</v>
      </c>
      <c r="H118" s="26">
        <v>35.571246875929994</v>
      </c>
      <c r="I118" s="26">
        <v>62.783230809441001</v>
      </c>
      <c r="J118" s="49">
        <v>0</v>
      </c>
      <c r="K118" s="47">
        <v>39.247418805494</v>
      </c>
      <c r="L118" s="26">
        <v>7.3061347822850005</v>
      </c>
      <c r="M118" s="47" t="s">
        <v>1230</v>
      </c>
      <c r="N118" s="47" t="s">
        <v>1230</v>
      </c>
      <c r="O118" s="49" t="s">
        <v>1230</v>
      </c>
      <c r="P118" s="47">
        <v>54.457274957644003</v>
      </c>
      <c r="Q118" s="26">
        <v>13.416488079589</v>
      </c>
      <c r="R118" s="47" t="s">
        <v>1230</v>
      </c>
      <c r="S118" s="47" t="s">
        <v>1230</v>
      </c>
      <c r="T118" s="49" t="s">
        <v>1230</v>
      </c>
      <c r="U118" s="47">
        <v>93.704693763137996</v>
      </c>
      <c r="V118" s="26">
        <v>20.722622861874001</v>
      </c>
      <c r="W118" s="47" t="s">
        <v>1230</v>
      </c>
      <c r="X118" s="47" t="s">
        <v>1230</v>
      </c>
      <c r="Y118" s="49" t="s">
        <v>1230</v>
      </c>
    </row>
    <row r="119" spans="1:25" x14ac:dyDescent="0.25">
      <c r="A119" s="40" t="s">
        <v>255</v>
      </c>
      <c r="B119" s="40" t="s">
        <v>939</v>
      </c>
      <c r="C119" s="40" t="s">
        <v>812</v>
      </c>
      <c r="D119" s="46" t="s">
        <v>254</v>
      </c>
      <c r="E119" s="26">
        <v>4.5821204978220003</v>
      </c>
      <c r="F119" s="26">
        <v>1.5343116978589999</v>
      </c>
      <c r="G119" s="26">
        <v>3.0478087999630001</v>
      </c>
      <c r="H119" s="26">
        <v>-10.314922461473</v>
      </c>
      <c r="I119" s="26">
        <v>2.8192231399659997</v>
      </c>
      <c r="J119" s="49">
        <v>0.5</v>
      </c>
      <c r="K119" s="47" t="s">
        <v>1230</v>
      </c>
      <c r="L119" s="26">
        <v>1.5343116978589999</v>
      </c>
      <c r="M119" s="47" t="s">
        <v>1230</v>
      </c>
      <c r="N119" s="47" t="s">
        <v>1230</v>
      </c>
      <c r="O119" s="49" t="s">
        <v>1230</v>
      </c>
      <c r="P119" s="47" t="s">
        <v>1230</v>
      </c>
      <c r="Q119" s="26">
        <v>3.0478087999630001</v>
      </c>
      <c r="R119" s="47" t="s">
        <v>1230</v>
      </c>
      <c r="S119" s="47" t="s">
        <v>1230</v>
      </c>
      <c r="T119" s="49" t="s">
        <v>1230</v>
      </c>
      <c r="U119" s="47" t="s">
        <v>1230</v>
      </c>
      <c r="V119" s="26">
        <v>4.5821204978220003</v>
      </c>
      <c r="W119" s="47" t="s">
        <v>1230</v>
      </c>
      <c r="X119" s="47" t="s">
        <v>1230</v>
      </c>
      <c r="Y119" s="49" t="s">
        <v>1230</v>
      </c>
    </row>
    <row r="120" spans="1:25" x14ac:dyDescent="0.25">
      <c r="A120" s="40" t="s">
        <v>257</v>
      </c>
      <c r="B120" s="40" t="s">
        <v>940</v>
      </c>
      <c r="C120" s="40" t="s">
        <v>812</v>
      </c>
      <c r="D120" s="46" t="s">
        <v>256</v>
      </c>
      <c r="E120" s="26">
        <v>1.716154522569</v>
      </c>
      <c r="F120" s="26">
        <v>0.41685023175500002</v>
      </c>
      <c r="G120" s="26">
        <v>1.299304290814</v>
      </c>
      <c r="H120" s="26">
        <v>-8.2583426492639997</v>
      </c>
      <c r="I120" s="26">
        <v>1.201856469003</v>
      </c>
      <c r="J120" s="49">
        <v>0.5</v>
      </c>
      <c r="K120" s="47" t="s">
        <v>1230</v>
      </c>
      <c r="L120" s="26">
        <v>0.41685023175500002</v>
      </c>
      <c r="M120" s="47" t="s">
        <v>1230</v>
      </c>
      <c r="N120" s="47" t="s">
        <v>1230</v>
      </c>
      <c r="O120" s="49" t="s">
        <v>1230</v>
      </c>
      <c r="P120" s="47" t="s">
        <v>1230</v>
      </c>
      <c r="Q120" s="26">
        <v>1.299304290814</v>
      </c>
      <c r="R120" s="47" t="s">
        <v>1230</v>
      </c>
      <c r="S120" s="47" t="s">
        <v>1230</v>
      </c>
      <c r="T120" s="49" t="s">
        <v>1230</v>
      </c>
      <c r="U120" s="47" t="s">
        <v>1230</v>
      </c>
      <c r="V120" s="26">
        <v>1.716154522569</v>
      </c>
      <c r="W120" s="47" t="s">
        <v>1230</v>
      </c>
      <c r="X120" s="47" t="s">
        <v>1230</v>
      </c>
      <c r="Y120" s="49" t="s">
        <v>1230</v>
      </c>
    </row>
    <row r="121" spans="1:25" x14ac:dyDescent="0.25">
      <c r="A121" s="40" t="s">
        <v>259</v>
      </c>
      <c r="B121" s="40" t="s">
        <v>941</v>
      </c>
      <c r="C121" s="40" t="s">
        <v>812</v>
      </c>
      <c r="D121" s="46" t="s">
        <v>258</v>
      </c>
      <c r="E121" s="26">
        <v>4.6681290979500005</v>
      </c>
      <c r="F121" s="26">
        <v>1.6259500647410001</v>
      </c>
      <c r="G121" s="26">
        <v>3.042179033209</v>
      </c>
      <c r="H121" s="26">
        <v>-6.6244784698550001</v>
      </c>
      <c r="I121" s="26">
        <v>2.8140156057179997</v>
      </c>
      <c r="J121" s="49">
        <v>0.5</v>
      </c>
      <c r="K121" s="47" t="s">
        <v>1230</v>
      </c>
      <c r="L121" s="26">
        <v>1.6259500647410001</v>
      </c>
      <c r="M121" s="47" t="s">
        <v>1230</v>
      </c>
      <c r="N121" s="47" t="s">
        <v>1230</v>
      </c>
      <c r="O121" s="49" t="s">
        <v>1230</v>
      </c>
      <c r="P121" s="47" t="s">
        <v>1230</v>
      </c>
      <c r="Q121" s="26">
        <v>3.042179033209</v>
      </c>
      <c r="R121" s="47" t="s">
        <v>1230</v>
      </c>
      <c r="S121" s="47" t="s">
        <v>1230</v>
      </c>
      <c r="T121" s="49" t="s">
        <v>1230</v>
      </c>
      <c r="U121" s="47" t="s">
        <v>1230</v>
      </c>
      <c r="V121" s="26">
        <v>4.6681290979500005</v>
      </c>
      <c r="W121" s="47" t="s">
        <v>1230</v>
      </c>
      <c r="X121" s="47" t="s">
        <v>1230</v>
      </c>
      <c r="Y121" s="49" t="s">
        <v>1230</v>
      </c>
    </row>
    <row r="122" spans="1:25" x14ac:dyDescent="0.25">
      <c r="A122" s="40" t="s">
        <v>261</v>
      </c>
      <c r="B122" s="40" t="s">
        <v>942</v>
      </c>
      <c r="C122" s="40" t="s">
        <v>862</v>
      </c>
      <c r="D122" s="46" t="s">
        <v>260</v>
      </c>
      <c r="E122" s="26">
        <v>279.59272865969996</v>
      </c>
      <c r="F122" s="26">
        <v>117.93817475188</v>
      </c>
      <c r="G122" s="26">
        <v>161.65455390781997</v>
      </c>
      <c r="H122" s="26">
        <v>118.604049313815</v>
      </c>
      <c r="I122" s="26">
        <v>149.53046236473301</v>
      </c>
      <c r="J122" s="49">
        <v>0</v>
      </c>
      <c r="K122" s="47">
        <v>117.93817475188</v>
      </c>
      <c r="L122" s="26" t="s">
        <v>1230</v>
      </c>
      <c r="M122" s="47" t="s">
        <v>1230</v>
      </c>
      <c r="N122" s="47" t="s">
        <v>1230</v>
      </c>
      <c r="O122" s="49" t="s">
        <v>1230</v>
      </c>
      <c r="P122" s="47">
        <v>161.65455390781997</v>
      </c>
      <c r="Q122" s="26" t="s">
        <v>1230</v>
      </c>
      <c r="R122" s="47" t="s">
        <v>1230</v>
      </c>
      <c r="S122" s="47" t="s">
        <v>1230</v>
      </c>
      <c r="T122" s="49" t="s">
        <v>1230</v>
      </c>
      <c r="U122" s="47">
        <v>279.59272865969996</v>
      </c>
      <c r="V122" s="26" t="s">
        <v>1230</v>
      </c>
      <c r="W122" s="47" t="s">
        <v>1230</v>
      </c>
      <c r="X122" s="47" t="s">
        <v>1230</v>
      </c>
      <c r="Y122" s="49" t="s">
        <v>1230</v>
      </c>
    </row>
    <row r="123" spans="1:25" x14ac:dyDescent="0.25">
      <c r="A123" s="40" t="s">
        <v>263</v>
      </c>
      <c r="B123" s="40" t="s">
        <v>943</v>
      </c>
      <c r="C123" s="40" t="s">
        <v>819</v>
      </c>
      <c r="D123" s="46" t="s">
        <v>944</v>
      </c>
      <c r="E123" s="26">
        <v>29.351722058269001</v>
      </c>
      <c r="F123" s="26">
        <v>14.233622478731</v>
      </c>
      <c r="G123" s="26">
        <v>15.118099579538001</v>
      </c>
      <c r="H123" s="26">
        <v>8.7626732072650011</v>
      </c>
      <c r="I123" s="26">
        <v>13.984242111073</v>
      </c>
      <c r="J123" s="49">
        <v>0</v>
      </c>
      <c r="K123" s="47" t="s">
        <v>1230</v>
      </c>
      <c r="L123" s="26" t="s">
        <v>1230</v>
      </c>
      <c r="M123" s="47">
        <v>14.233622478731</v>
      </c>
      <c r="N123" s="47" t="s">
        <v>1230</v>
      </c>
      <c r="O123" s="49" t="s">
        <v>1230</v>
      </c>
      <c r="P123" s="47" t="s">
        <v>1230</v>
      </c>
      <c r="Q123" s="26" t="s">
        <v>1230</v>
      </c>
      <c r="R123" s="47">
        <v>15.118099579538001</v>
      </c>
      <c r="S123" s="47" t="s">
        <v>1230</v>
      </c>
      <c r="T123" s="49" t="s">
        <v>1230</v>
      </c>
      <c r="U123" s="47" t="s">
        <v>1230</v>
      </c>
      <c r="V123" s="26" t="s">
        <v>1230</v>
      </c>
      <c r="W123" s="47">
        <v>29.351722058269001</v>
      </c>
      <c r="X123" s="47" t="s">
        <v>1230</v>
      </c>
      <c r="Y123" s="49" t="s">
        <v>1230</v>
      </c>
    </row>
    <row r="124" spans="1:25" x14ac:dyDescent="0.25">
      <c r="A124" s="40" t="s">
        <v>265</v>
      </c>
      <c r="B124" s="40" t="s">
        <v>945</v>
      </c>
      <c r="C124" s="40" t="s">
        <v>812</v>
      </c>
      <c r="D124" s="46" t="s">
        <v>264</v>
      </c>
      <c r="E124" s="26">
        <v>5.8022262119060004</v>
      </c>
      <c r="F124" s="26">
        <v>2.0224894870470003</v>
      </c>
      <c r="G124" s="26">
        <v>3.7797367248590001</v>
      </c>
      <c r="H124" s="26">
        <v>-26.590869841118998</v>
      </c>
      <c r="I124" s="26">
        <v>3.4962564704950001</v>
      </c>
      <c r="J124" s="49">
        <v>0.5</v>
      </c>
      <c r="K124" s="47" t="s">
        <v>1230</v>
      </c>
      <c r="L124" s="26">
        <v>2.0224894870470003</v>
      </c>
      <c r="M124" s="47" t="s">
        <v>1230</v>
      </c>
      <c r="N124" s="47" t="s">
        <v>1230</v>
      </c>
      <c r="O124" s="49" t="s">
        <v>1230</v>
      </c>
      <c r="P124" s="47" t="s">
        <v>1230</v>
      </c>
      <c r="Q124" s="26">
        <v>3.7797367248590001</v>
      </c>
      <c r="R124" s="47" t="s">
        <v>1230</v>
      </c>
      <c r="S124" s="47" t="s">
        <v>1230</v>
      </c>
      <c r="T124" s="49" t="s">
        <v>1230</v>
      </c>
      <c r="U124" s="47" t="s">
        <v>1230</v>
      </c>
      <c r="V124" s="26">
        <v>5.8022262119060004</v>
      </c>
      <c r="W124" s="47" t="s">
        <v>1230</v>
      </c>
      <c r="X124" s="47" t="s">
        <v>1230</v>
      </c>
      <c r="Y124" s="49" t="s">
        <v>1230</v>
      </c>
    </row>
    <row r="125" spans="1:25" x14ac:dyDescent="0.25">
      <c r="A125" s="40" t="s">
        <v>267</v>
      </c>
      <c r="B125" s="40" t="s">
        <v>946</v>
      </c>
      <c r="C125" s="40" t="s">
        <v>812</v>
      </c>
      <c r="D125" s="46" t="s">
        <v>266</v>
      </c>
      <c r="E125" s="26">
        <v>2.5928593903849997</v>
      </c>
      <c r="F125" s="26">
        <v>0.82782603239499997</v>
      </c>
      <c r="G125" s="26">
        <v>1.7650333579899999</v>
      </c>
      <c r="H125" s="26">
        <v>-15.274735841304</v>
      </c>
      <c r="I125" s="26">
        <v>1.6326558561410001</v>
      </c>
      <c r="J125" s="49">
        <v>0.5</v>
      </c>
      <c r="K125" s="47" t="s">
        <v>1230</v>
      </c>
      <c r="L125" s="26">
        <v>0.82782603239499997</v>
      </c>
      <c r="M125" s="47" t="s">
        <v>1230</v>
      </c>
      <c r="N125" s="47" t="s">
        <v>1230</v>
      </c>
      <c r="O125" s="49" t="s">
        <v>1230</v>
      </c>
      <c r="P125" s="47" t="s">
        <v>1230</v>
      </c>
      <c r="Q125" s="26">
        <v>1.7650333579899999</v>
      </c>
      <c r="R125" s="47" t="s">
        <v>1230</v>
      </c>
      <c r="S125" s="47" t="s">
        <v>1230</v>
      </c>
      <c r="T125" s="49" t="s">
        <v>1230</v>
      </c>
      <c r="U125" s="47" t="s">
        <v>1230</v>
      </c>
      <c r="V125" s="26">
        <v>2.5928593903849997</v>
      </c>
      <c r="W125" s="47" t="s">
        <v>1230</v>
      </c>
      <c r="X125" s="47" t="s">
        <v>1230</v>
      </c>
      <c r="Y125" s="49" t="s">
        <v>1230</v>
      </c>
    </row>
    <row r="126" spans="1:25" x14ac:dyDescent="0.25">
      <c r="A126" s="40" t="s">
        <v>269</v>
      </c>
      <c r="B126" s="40" t="s">
        <v>947</v>
      </c>
      <c r="C126" s="40" t="s">
        <v>812</v>
      </c>
      <c r="D126" s="46" t="s">
        <v>268</v>
      </c>
      <c r="E126" s="26">
        <v>5.0866281592650004</v>
      </c>
      <c r="F126" s="26">
        <v>1.6987311746420002</v>
      </c>
      <c r="G126" s="26">
        <v>3.387896984623</v>
      </c>
      <c r="H126" s="26">
        <v>-6.389567409214</v>
      </c>
      <c r="I126" s="26">
        <v>3.1338047107759999</v>
      </c>
      <c r="J126" s="49">
        <v>0.5</v>
      </c>
      <c r="K126" s="47" t="s">
        <v>1230</v>
      </c>
      <c r="L126" s="26">
        <v>1.6987311746420002</v>
      </c>
      <c r="M126" s="47" t="s">
        <v>1230</v>
      </c>
      <c r="N126" s="47" t="s">
        <v>1230</v>
      </c>
      <c r="O126" s="49" t="s">
        <v>1230</v>
      </c>
      <c r="P126" s="47" t="s">
        <v>1230</v>
      </c>
      <c r="Q126" s="26">
        <v>3.387896984623</v>
      </c>
      <c r="R126" s="47" t="s">
        <v>1230</v>
      </c>
      <c r="S126" s="47" t="s">
        <v>1230</v>
      </c>
      <c r="T126" s="49" t="s">
        <v>1230</v>
      </c>
      <c r="U126" s="47" t="s">
        <v>1230</v>
      </c>
      <c r="V126" s="26">
        <v>5.0866281592650004</v>
      </c>
      <c r="W126" s="47" t="s">
        <v>1230</v>
      </c>
      <c r="X126" s="47" t="s">
        <v>1230</v>
      </c>
      <c r="Y126" s="49" t="s">
        <v>1230</v>
      </c>
    </row>
    <row r="127" spans="1:25" x14ac:dyDescent="0.25">
      <c r="A127" s="40" t="s">
        <v>271</v>
      </c>
      <c r="B127" s="40" t="s">
        <v>948</v>
      </c>
      <c r="C127" s="40" t="s">
        <v>812</v>
      </c>
      <c r="D127" s="46" t="s">
        <v>270</v>
      </c>
      <c r="E127" s="26">
        <v>2.8383348794870003</v>
      </c>
      <c r="F127" s="26">
        <v>1.0042151790280001</v>
      </c>
      <c r="G127" s="26">
        <v>1.834119700459</v>
      </c>
      <c r="H127" s="26">
        <v>-7.0234770546080005</v>
      </c>
      <c r="I127" s="26">
        <v>1.6965607229239998</v>
      </c>
      <c r="J127" s="49">
        <v>0.5</v>
      </c>
      <c r="K127" s="47" t="s">
        <v>1230</v>
      </c>
      <c r="L127" s="26">
        <v>1.0042151790280001</v>
      </c>
      <c r="M127" s="47" t="s">
        <v>1230</v>
      </c>
      <c r="N127" s="47" t="s">
        <v>1230</v>
      </c>
      <c r="O127" s="49" t="s">
        <v>1230</v>
      </c>
      <c r="P127" s="47" t="s">
        <v>1230</v>
      </c>
      <c r="Q127" s="26">
        <v>1.834119700459</v>
      </c>
      <c r="R127" s="47" t="s">
        <v>1230</v>
      </c>
      <c r="S127" s="47" t="s">
        <v>1230</v>
      </c>
      <c r="T127" s="49" t="s">
        <v>1230</v>
      </c>
      <c r="U127" s="47" t="s">
        <v>1230</v>
      </c>
      <c r="V127" s="26">
        <v>2.8383348794870003</v>
      </c>
      <c r="W127" s="47" t="s">
        <v>1230</v>
      </c>
      <c r="X127" s="47" t="s">
        <v>1230</v>
      </c>
      <c r="Y127" s="49" t="s">
        <v>1230</v>
      </c>
    </row>
    <row r="128" spans="1:25" x14ac:dyDescent="0.25">
      <c r="A128" s="40" t="s">
        <v>273</v>
      </c>
      <c r="B128" s="40" t="s">
        <v>949</v>
      </c>
      <c r="C128" s="40" t="s">
        <v>812</v>
      </c>
      <c r="D128" s="46" t="s">
        <v>272</v>
      </c>
      <c r="E128" s="26">
        <v>3.6195001308279995</v>
      </c>
      <c r="F128" s="26">
        <v>1.2471867768530001</v>
      </c>
      <c r="G128" s="26">
        <v>2.3723133539749997</v>
      </c>
      <c r="H128" s="26">
        <v>-2.3703730569330004</v>
      </c>
      <c r="I128" s="26">
        <v>2.1943898524270002</v>
      </c>
      <c r="J128" s="49">
        <v>0.49979499999999999</v>
      </c>
      <c r="K128" s="47" t="s">
        <v>1230</v>
      </c>
      <c r="L128" s="26">
        <v>1.2471867768530001</v>
      </c>
      <c r="M128" s="47" t="s">
        <v>1230</v>
      </c>
      <c r="N128" s="47" t="s">
        <v>1230</v>
      </c>
      <c r="O128" s="49" t="s">
        <v>1230</v>
      </c>
      <c r="P128" s="47" t="s">
        <v>1230</v>
      </c>
      <c r="Q128" s="26">
        <v>2.3723133539749997</v>
      </c>
      <c r="R128" s="47" t="s">
        <v>1230</v>
      </c>
      <c r="S128" s="47" t="s">
        <v>1230</v>
      </c>
      <c r="T128" s="49" t="s">
        <v>1230</v>
      </c>
      <c r="U128" s="47" t="s">
        <v>1230</v>
      </c>
      <c r="V128" s="26">
        <v>3.6195001308279995</v>
      </c>
      <c r="W128" s="47" t="s">
        <v>1230</v>
      </c>
      <c r="X128" s="47" t="s">
        <v>1230</v>
      </c>
      <c r="Y128" s="49" t="s">
        <v>1230</v>
      </c>
    </row>
    <row r="129" spans="1:25" x14ac:dyDescent="0.25">
      <c r="A129" s="40" t="s">
        <v>275</v>
      </c>
      <c r="B129" s="40" t="s">
        <v>950</v>
      </c>
      <c r="C129" s="40" t="s">
        <v>812</v>
      </c>
      <c r="D129" s="46" t="s">
        <v>274</v>
      </c>
      <c r="E129" s="26">
        <v>2.631826440028</v>
      </c>
      <c r="F129" s="26">
        <v>0.86064816519199994</v>
      </c>
      <c r="G129" s="26">
        <v>1.7711782748360001</v>
      </c>
      <c r="H129" s="26">
        <v>-8.2469078235409992</v>
      </c>
      <c r="I129" s="26">
        <v>1.638339904223</v>
      </c>
      <c r="J129" s="49">
        <v>0.5</v>
      </c>
      <c r="K129" s="47" t="s">
        <v>1230</v>
      </c>
      <c r="L129" s="26">
        <v>0.86064816519199994</v>
      </c>
      <c r="M129" s="47" t="s">
        <v>1230</v>
      </c>
      <c r="N129" s="47" t="s">
        <v>1230</v>
      </c>
      <c r="O129" s="49" t="s">
        <v>1230</v>
      </c>
      <c r="P129" s="47" t="s">
        <v>1230</v>
      </c>
      <c r="Q129" s="26">
        <v>1.7711782748360001</v>
      </c>
      <c r="R129" s="47" t="s">
        <v>1230</v>
      </c>
      <c r="S129" s="47" t="s">
        <v>1230</v>
      </c>
      <c r="T129" s="49" t="s">
        <v>1230</v>
      </c>
      <c r="U129" s="47" t="s">
        <v>1230</v>
      </c>
      <c r="V129" s="26">
        <v>2.631826440028</v>
      </c>
      <c r="W129" s="47" t="s">
        <v>1230</v>
      </c>
      <c r="X129" s="47" t="s">
        <v>1230</v>
      </c>
      <c r="Y129" s="49" t="s">
        <v>1230</v>
      </c>
    </row>
    <row r="130" spans="1:25" x14ac:dyDescent="0.25">
      <c r="A130" s="40" t="s">
        <v>277</v>
      </c>
      <c r="B130" s="40" t="s">
        <v>951</v>
      </c>
      <c r="C130" s="40" t="s">
        <v>827</v>
      </c>
      <c r="D130" s="46" t="s">
        <v>276</v>
      </c>
      <c r="E130" s="26">
        <v>90.767749363282007</v>
      </c>
      <c r="F130" s="26">
        <v>37.257601685348</v>
      </c>
      <c r="G130" s="26">
        <v>53.510147677934</v>
      </c>
      <c r="H130" s="26">
        <v>9.9513930611390009</v>
      </c>
      <c r="I130" s="26">
        <v>49.496886602089006</v>
      </c>
      <c r="J130" s="49">
        <v>0</v>
      </c>
      <c r="K130" s="47">
        <v>33.386591883058998</v>
      </c>
      <c r="L130" s="26">
        <v>3.8710098022900001</v>
      </c>
      <c r="M130" s="47" t="s">
        <v>1230</v>
      </c>
      <c r="N130" s="47" t="s">
        <v>1230</v>
      </c>
      <c r="O130" s="49" t="s">
        <v>1230</v>
      </c>
      <c r="P130" s="47">
        <v>46.108314438038995</v>
      </c>
      <c r="Q130" s="26">
        <v>7.4018332398960007</v>
      </c>
      <c r="R130" s="47" t="s">
        <v>1230</v>
      </c>
      <c r="S130" s="47" t="s">
        <v>1230</v>
      </c>
      <c r="T130" s="49" t="s">
        <v>1230</v>
      </c>
      <c r="U130" s="47">
        <v>79.494906321097005</v>
      </c>
      <c r="V130" s="26">
        <v>11.272843042184999</v>
      </c>
      <c r="W130" s="47" t="s">
        <v>1230</v>
      </c>
      <c r="X130" s="47" t="s">
        <v>1230</v>
      </c>
      <c r="Y130" s="49" t="s">
        <v>1230</v>
      </c>
    </row>
    <row r="131" spans="1:25" x14ac:dyDescent="0.25">
      <c r="A131" s="40" t="s">
        <v>279</v>
      </c>
      <c r="B131" s="40" t="s">
        <v>952</v>
      </c>
      <c r="C131" s="40" t="s">
        <v>812</v>
      </c>
      <c r="D131" s="46" t="s">
        <v>278</v>
      </c>
      <c r="E131" s="26">
        <v>4.2312247261889997</v>
      </c>
      <c r="F131" s="26">
        <v>1.415714289771</v>
      </c>
      <c r="G131" s="26">
        <v>2.8155104364180001</v>
      </c>
      <c r="H131" s="26">
        <v>-5.5278660362999998</v>
      </c>
      <c r="I131" s="26">
        <v>2.6043471536860001</v>
      </c>
      <c r="J131" s="49">
        <v>0.5</v>
      </c>
      <c r="K131" s="47" t="s">
        <v>1230</v>
      </c>
      <c r="L131" s="26">
        <v>1.415714289771</v>
      </c>
      <c r="M131" s="47" t="s">
        <v>1230</v>
      </c>
      <c r="N131" s="47" t="s">
        <v>1230</v>
      </c>
      <c r="O131" s="49" t="s">
        <v>1230</v>
      </c>
      <c r="P131" s="47" t="s">
        <v>1230</v>
      </c>
      <c r="Q131" s="26">
        <v>2.8155104364180001</v>
      </c>
      <c r="R131" s="47" t="s">
        <v>1230</v>
      </c>
      <c r="S131" s="47" t="s">
        <v>1230</v>
      </c>
      <c r="T131" s="49" t="s">
        <v>1230</v>
      </c>
      <c r="U131" s="47" t="s">
        <v>1230</v>
      </c>
      <c r="V131" s="26">
        <v>4.2312247261889997</v>
      </c>
      <c r="W131" s="47" t="s">
        <v>1230</v>
      </c>
      <c r="X131" s="47" t="s">
        <v>1230</v>
      </c>
      <c r="Y131" s="49" t="s">
        <v>1230</v>
      </c>
    </row>
    <row r="132" spans="1:25" x14ac:dyDescent="0.25">
      <c r="A132" s="40" t="s">
        <v>281</v>
      </c>
      <c r="B132" s="40" t="s">
        <v>953</v>
      </c>
      <c r="C132" s="40" t="s">
        <v>808</v>
      </c>
      <c r="D132" s="46" t="s">
        <v>280</v>
      </c>
      <c r="E132" s="26">
        <v>1156.5559663826079</v>
      </c>
      <c r="F132" s="26">
        <v>168.12009836088401</v>
      </c>
      <c r="G132" s="26">
        <v>988.43586802172399</v>
      </c>
      <c r="H132" s="26">
        <v>-358.61463976241305</v>
      </c>
      <c r="I132" s="26">
        <v>914.30317792009498</v>
      </c>
      <c r="J132" s="49">
        <v>0.26622200000000001</v>
      </c>
      <c r="K132" s="47" t="s">
        <v>1230</v>
      </c>
      <c r="L132" s="26" t="s">
        <v>1230</v>
      </c>
      <c r="M132" s="47">
        <v>113.141311841682</v>
      </c>
      <c r="N132" s="47">
        <v>25.392836011137998</v>
      </c>
      <c r="O132" s="49">
        <v>29.585950508064002</v>
      </c>
      <c r="P132" s="47" t="s">
        <v>1230</v>
      </c>
      <c r="Q132" s="26" t="s">
        <v>1230</v>
      </c>
      <c r="R132" s="47">
        <v>120.21292356925599</v>
      </c>
      <c r="S132" s="47">
        <v>861.30722747102106</v>
      </c>
      <c r="T132" s="49">
        <v>6.9157169814469999</v>
      </c>
      <c r="U132" s="47" t="s">
        <v>1230</v>
      </c>
      <c r="V132" s="26" t="s">
        <v>1230</v>
      </c>
      <c r="W132" s="47">
        <v>233.354235410938</v>
      </c>
      <c r="X132" s="47">
        <v>886.70006348215907</v>
      </c>
      <c r="Y132" s="49">
        <v>36.501667489511995</v>
      </c>
    </row>
    <row r="133" spans="1:25" x14ac:dyDescent="0.25">
      <c r="A133" s="40" t="s">
        <v>283</v>
      </c>
      <c r="B133" s="40" t="s">
        <v>954</v>
      </c>
      <c r="C133" s="40" t="s">
        <v>812</v>
      </c>
      <c r="D133" s="46" t="s">
        <v>282</v>
      </c>
      <c r="E133" s="26">
        <v>5.2467804407620005</v>
      </c>
      <c r="F133" s="26">
        <v>1.8564628599290001</v>
      </c>
      <c r="G133" s="26">
        <v>3.3903175808329999</v>
      </c>
      <c r="H133" s="26">
        <v>-16.641366979567</v>
      </c>
      <c r="I133" s="26">
        <v>3.136043762271</v>
      </c>
      <c r="J133" s="49">
        <v>0.5</v>
      </c>
      <c r="K133" s="47" t="s">
        <v>1230</v>
      </c>
      <c r="L133" s="26">
        <v>1.8564628599290001</v>
      </c>
      <c r="M133" s="47" t="s">
        <v>1230</v>
      </c>
      <c r="N133" s="47" t="s">
        <v>1230</v>
      </c>
      <c r="O133" s="49" t="s">
        <v>1230</v>
      </c>
      <c r="P133" s="47" t="s">
        <v>1230</v>
      </c>
      <c r="Q133" s="26">
        <v>3.3903175808329999</v>
      </c>
      <c r="R133" s="47" t="s">
        <v>1230</v>
      </c>
      <c r="S133" s="47" t="s">
        <v>1230</v>
      </c>
      <c r="T133" s="49" t="s">
        <v>1230</v>
      </c>
      <c r="U133" s="47" t="s">
        <v>1230</v>
      </c>
      <c r="V133" s="26">
        <v>5.2467804407620005</v>
      </c>
      <c r="W133" s="47" t="s">
        <v>1230</v>
      </c>
      <c r="X133" s="47" t="s">
        <v>1230</v>
      </c>
      <c r="Y133" s="49" t="s">
        <v>1230</v>
      </c>
    </row>
    <row r="134" spans="1:25" x14ac:dyDescent="0.25">
      <c r="A134" s="40" t="s">
        <v>285</v>
      </c>
      <c r="B134" s="40" t="s">
        <v>955</v>
      </c>
      <c r="C134" s="40" t="s">
        <v>862</v>
      </c>
      <c r="D134" s="46" t="s">
        <v>284</v>
      </c>
      <c r="E134" s="26">
        <v>119.248079012704</v>
      </c>
      <c r="F134" s="26">
        <v>49.905403869552003</v>
      </c>
      <c r="G134" s="26">
        <v>69.342675143151993</v>
      </c>
      <c r="H134" s="26">
        <v>48.710963880785002</v>
      </c>
      <c r="I134" s="26">
        <v>64.141974507416009</v>
      </c>
      <c r="J134" s="49">
        <v>0</v>
      </c>
      <c r="K134" s="47">
        <v>46.454277913285999</v>
      </c>
      <c r="L134" s="26" t="s">
        <v>1230</v>
      </c>
      <c r="M134" s="47">
        <v>3.4511259562659999</v>
      </c>
      <c r="N134" s="47" t="s">
        <v>1230</v>
      </c>
      <c r="O134" s="49" t="s">
        <v>1230</v>
      </c>
      <c r="P134" s="47">
        <v>65.676454953438991</v>
      </c>
      <c r="Q134" s="26" t="s">
        <v>1230</v>
      </c>
      <c r="R134" s="47">
        <v>3.666220189713</v>
      </c>
      <c r="S134" s="47" t="s">
        <v>1230</v>
      </c>
      <c r="T134" s="49" t="s">
        <v>1230</v>
      </c>
      <c r="U134" s="47">
        <v>112.130732866725</v>
      </c>
      <c r="V134" s="26" t="s">
        <v>1230</v>
      </c>
      <c r="W134" s="47">
        <v>7.1173461459789999</v>
      </c>
      <c r="X134" s="47" t="s">
        <v>1230</v>
      </c>
      <c r="Y134" s="49" t="s">
        <v>1230</v>
      </c>
    </row>
    <row r="135" spans="1:25" x14ac:dyDescent="0.25">
      <c r="A135" s="40" t="s">
        <v>287</v>
      </c>
      <c r="B135" s="40" t="s">
        <v>956</v>
      </c>
      <c r="C135" s="40" t="s">
        <v>812</v>
      </c>
      <c r="D135" s="46" t="s">
        <v>286</v>
      </c>
      <c r="E135" s="26">
        <v>3.4683593819620002</v>
      </c>
      <c r="F135" s="26">
        <v>1.175888577454</v>
      </c>
      <c r="G135" s="26">
        <v>2.292470804508</v>
      </c>
      <c r="H135" s="26">
        <v>-3.5207643022870001</v>
      </c>
      <c r="I135" s="26">
        <v>2.1205354941699999</v>
      </c>
      <c r="J135" s="49">
        <v>0.5</v>
      </c>
      <c r="K135" s="47" t="s">
        <v>1230</v>
      </c>
      <c r="L135" s="26">
        <v>1.175888577454</v>
      </c>
      <c r="M135" s="47" t="s">
        <v>1230</v>
      </c>
      <c r="N135" s="47" t="s">
        <v>1230</v>
      </c>
      <c r="O135" s="49" t="s">
        <v>1230</v>
      </c>
      <c r="P135" s="47" t="s">
        <v>1230</v>
      </c>
      <c r="Q135" s="26">
        <v>2.292470804508</v>
      </c>
      <c r="R135" s="47" t="s">
        <v>1230</v>
      </c>
      <c r="S135" s="47" t="s">
        <v>1230</v>
      </c>
      <c r="T135" s="49" t="s">
        <v>1230</v>
      </c>
      <c r="U135" s="47" t="s">
        <v>1230</v>
      </c>
      <c r="V135" s="26">
        <v>3.4683593819620002</v>
      </c>
      <c r="W135" s="47" t="s">
        <v>1230</v>
      </c>
      <c r="X135" s="47" t="s">
        <v>1230</v>
      </c>
      <c r="Y135" s="49" t="s">
        <v>1230</v>
      </c>
    </row>
    <row r="136" spans="1:25" x14ac:dyDescent="0.25">
      <c r="A136" s="40" t="s">
        <v>289</v>
      </c>
      <c r="B136" s="40" t="s">
        <v>957</v>
      </c>
      <c r="C136" s="40" t="s">
        <v>812</v>
      </c>
      <c r="D136" s="46" t="s">
        <v>288</v>
      </c>
      <c r="E136" s="26">
        <v>3.9391180439310003</v>
      </c>
      <c r="F136" s="26">
        <v>1.2257712102010001</v>
      </c>
      <c r="G136" s="26">
        <v>2.7133468337300002</v>
      </c>
      <c r="H136" s="26">
        <v>-6.4524626810950005</v>
      </c>
      <c r="I136" s="26">
        <v>2.509845821201</v>
      </c>
      <c r="J136" s="49">
        <v>0.5</v>
      </c>
      <c r="K136" s="47" t="s">
        <v>1230</v>
      </c>
      <c r="L136" s="26">
        <v>1.2257712102010001</v>
      </c>
      <c r="M136" s="47" t="s">
        <v>1230</v>
      </c>
      <c r="N136" s="47" t="s">
        <v>1230</v>
      </c>
      <c r="O136" s="49" t="s">
        <v>1230</v>
      </c>
      <c r="P136" s="47" t="s">
        <v>1230</v>
      </c>
      <c r="Q136" s="26">
        <v>2.7133468337300002</v>
      </c>
      <c r="R136" s="47" t="s">
        <v>1230</v>
      </c>
      <c r="S136" s="47" t="s">
        <v>1230</v>
      </c>
      <c r="T136" s="49" t="s">
        <v>1230</v>
      </c>
      <c r="U136" s="47" t="s">
        <v>1230</v>
      </c>
      <c r="V136" s="26">
        <v>3.9391180439310003</v>
      </c>
      <c r="W136" s="47" t="s">
        <v>1230</v>
      </c>
      <c r="X136" s="47" t="s">
        <v>1230</v>
      </c>
      <c r="Y136" s="49" t="s">
        <v>1230</v>
      </c>
    </row>
    <row r="137" spans="1:25" x14ac:dyDescent="0.25">
      <c r="A137" s="40" t="s">
        <v>291</v>
      </c>
      <c r="B137" s="40" t="s">
        <v>958</v>
      </c>
      <c r="C137" s="40" t="s">
        <v>812</v>
      </c>
      <c r="D137" s="46" t="s">
        <v>290</v>
      </c>
      <c r="E137" s="26">
        <v>7.2545947316620003</v>
      </c>
      <c r="F137" s="26">
        <v>3.7396674825260003</v>
      </c>
      <c r="G137" s="26">
        <v>3.514927249136</v>
      </c>
      <c r="H137" s="26">
        <v>-8.7291584976640006</v>
      </c>
      <c r="I137" s="26">
        <v>3.251307705451</v>
      </c>
      <c r="J137" s="49">
        <v>0.5</v>
      </c>
      <c r="K137" s="47" t="s">
        <v>1230</v>
      </c>
      <c r="L137" s="26">
        <v>3.7396674825260003</v>
      </c>
      <c r="M137" s="47" t="s">
        <v>1230</v>
      </c>
      <c r="N137" s="47" t="s">
        <v>1230</v>
      </c>
      <c r="O137" s="49" t="s">
        <v>1230</v>
      </c>
      <c r="P137" s="47" t="s">
        <v>1230</v>
      </c>
      <c r="Q137" s="26">
        <v>3.514927249136</v>
      </c>
      <c r="R137" s="47" t="s">
        <v>1230</v>
      </c>
      <c r="S137" s="47" t="s">
        <v>1230</v>
      </c>
      <c r="T137" s="49" t="s">
        <v>1230</v>
      </c>
      <c r="U137" s="47" t="s">
        <v>1230</v>
      </c>
      <c r="V137" s="26">
        <v>7.2545947316620003</v>
      </c>
      <c r="W137" s="47" t="s">
        <v>1230</v>
      </c>
      <c r="X137" s="47" t="s">
        <v>1230</v>
      </c>
      <c r="Y137" s="49" t="s">
        <v>1230</v>
      </c>
    </row>
    <row r="138" spans="1:25" x14ac:dyDescent="0.25">
      <c r="A138" s="40" t="s">
        <v>293</v>
      </c>
      <c r="B138" s="40" t="s">
        <v>959</v>
      </c>
      <c r="C138" s="40" t="s">
        <v>819</v>
      </c>
      <c r="D138" s="46" t="s">
        <v>292</v>
      </c>
      <c r="E138" s="26">
        <v>56.475758999789996</v>
      </c>
      <c r="F138" s="26">
        <v>27.156423513413998</v>
      </c>
      <c r="G138" s="26">
        <v>29.319335486375998</v>
      </c>
      <c r="H138" s="26">
        <v>18.826917309379997</v>
      </c>
      <c r="I138" s="26">
        <v>27.120385324898002</v>
      </c>
      <c r="J138" s="49">
        <v>0</v>
      </c>
      <c r="K138" s="47" t="s">
        <v>1230</v>
      </c>
      <c r="L138" s="26" t="s">
        <v>1230</v>
      </c>
      <c r="M138" s="47">
        <v>27.156423513413998</v>
      </c>
      <c r="N138" s="47" t="s">
        <v>1230</v>
      </c>
      <c r="O138" s="49" t="s">
        <v>1230</v>
      </c>
      <c r="P138" s="47" t="s">
        <v>1230</v>
      </c>
      <c r="Q138" s="26" t="s">
        <v>1230</v>
      </c>
      <c r="R138" s="47">
        <v>29.319335486375998</v>
      </c>
      <c r="S138" s="47" t="s">
        <v>1230</v>
      </c>
      <c r="T138" s="49" t="s">
        <v>1230</v>
      </c>
      <c r="U138" s="47" t="s">
        <v>1230</v>
      </c>
      <c r="V138" s="26" t="s">
        <v>1230</v>
      </c>
      <c r="W138" s="47">
        <v>56.475758999789996</v>
      </c>
      <c r="X138" s="47" t="s">
        <v>1230</v>
      </c>
      <c r="Y138" s="49" t="s">
        <v>1230</v>
      </c>
    </row>
    <row r="139" spans="1:25" x14ac:dyDescent="0.25">
      <c r="A139" s="40" t="s">
        <v>295</v>
      </c>
      <c r="B139" s="40" t="s">
        <v>960</v>
      </c>
      <c r="C139" s="40" t="s">
        <v>824</v>
      </c>
      <c r="D139" s="46" t="s">
        <v>294</v>
      </c>
      <c r="E139" s="26">
        <v>129.52732829635499</v>
      </c>
      <c r="F139" s="26">
        <v>53.121671035572</v>
      </c>
      <c r="G139" s="26">
        <v>76.405657260783002</v>
      </c>
      <c r="H139" s="26">
        <v>57.738332930388999</v>
      </c>
      <c r="I139" s="26">
        <v>70.675232966224002</v>
      </c>
      <c r="J139" s="49">
        <v>0</v>
      </c>
      <c r="K139" s="47">
        <v>45.454727190713001</v>
      </c>
      <c r="L139" s="26">
        <v>7.6669438448590004</v>
      </c>
      <c r="M139" s="47" t="s">
        <v>1230</v>
      </c>
      <c r="N139" s="47" t="s">
        <v>1230</v>
      </c>
      <c r="O139" s="49" t="s">
        <v>1230</v>
      </c>
      <c r="P139" s="47">
        <v>62.740597480668001</v>
      </c>
      <c r="Q139" s="26">
        <v>13.665059780115001</v>
      </c>
      <c r="R139" s="47" t="s">
        <v>1230</v>
      </c>
      <c r="S139" s="47" t="s">
        <v>1230</v>
      </c>
      <c r="T139" s="49" t="s">
        <v>1230</v>
      </c>
      <c r="U139" s="47">
        <v>108.195324671381</v>
      </c>
      <c r="V139" s="26">
        <v>21.332003624974</v>
      </c>
      <c r="W139" s="47" t="s">
        <v>1230</v>
      </c>
      <c r="X139" s="47" t="s">
        <v>1230</v>
      </c>
      <c r="Y139" s="49" t="s">
        <v>1230</v>
      </c>
    </row>
    <row r="140" spans="1:25" x14ac:dyDescent="0.25">
      <c r="A140" s="40" t="s">
        <v>297</v>
      </c>
      <c r="B140" s="40" t="s">
        <v>961</v>
      </c>
      <c r="C140" s="40" t="s">
        <v>812</v>
      </c>
      <c r="D140" s="46" t="s">
        <v>296</v>
      </c>
      <c r="E140" s="26">
        <v>3.7768897597910001</v>
      </c>
      <c r="F140" s="26">
        <v>1.09674900619</v>
      </c>
      <c r="G140" s="26">
        <v>2.680140753601</v>
      </c>
      <c r="H140" s="26">
        <v>-28.293585421671001</v>
      </c>
      <c r="I140" s="26">
        <v>2.479130197081</v>
      </c>
      <c r="J140" s="49">
        <v>0.5</v>
      </c>
      <c r="K140" s="47" t="s">
        <v>1230</v>
      </c>
      <c r="L140" s="26">
        <v>1.09674900619</v>
      </c>
      <c r="M140" s="47" t="s">
        <v>1230</v>
      </c>
      <c r="N140" s="47" t="s">
        <v>1230</v>
      </c>
      <c r="O140" s="49" t="s">
        <v>1230</v>
      </c>
      <c r="P140" s="47" t="s">
        <v>1230</v>
      </c>
      <c r="Q140" s="26">
        <v>2.680140753601</v>
      </c>
      <c r="R140" s="47" t="s">
        <v>1230</v>
      </c>
      <c r="S140" s="47" t="s">
        <v>1230</v>
      </c>
      <c r="T140" s="49" t="s">
        <v>1230</v>
      </c>
      <c r="U140" s="47" t="s">
        <v>1230</v>
      </c>
      <c r="V140" s="26">
        <v>3.7768897597910001</v>
      </c>
      <c r="W140" s="47" t="s">
        <v>1230</v>
      </c>
      <c r="X140" s="47" t="s">
        <v>1230</v>
      </c>
      <c r="Y140" s="49" t="s">
        <v>1230</v>
      </c>
    </row>
    <row r="141" spans="1:25" x14ac:dyDescent="0.25">
      <c r="A141" s="40" t="s">
        <v>299</v>
      </c>
      <c r="B141" s="40" t="s">
        <v>962</v>
      </c>
      <c r="C141" s="40" t="s">
        <v>824</v>
      </c>
      <c r="D141" s="46" t="s">
        <v>298</v>
      </c>
      <c r="E141" s="26">
        <v>170.75900987035601</v>
      </c>
      <c r="F141" s="26">
        <v>69.140457949137996</v>
      </c>
      <c r="G141" s="26">
        <v>101.618551921218</v>
      </c>
      <c r="H141" s="26">
        <v>75.147852606252002</v>
      </c>
      <c r="I141" s="26">
        <v>93.997160527125999</v>
      </c>
      <c r="J141" s="49">
        <v>0</v>
      </c>
      <c r="K141" s="47">
        <v>55.515723135439998</v>
      </c>
      <c r="L141" s="26">
        <v>13.624734813698</v>
      </c>
      <c r="M141" s="47" t="s">
        <v>1230</v>
      </c>
      <c r="N141" s="47" t="s">
        <v>1230</v>
      </c>
      <c r="O141" s="49" t="s">
        <v>1230</v>
      </c>
      <c r="P141" s="47">
        <v>77.981471878788994</v>
      </c>
      <c r="Q141" s="26">
        <v>23.637080042429002</v>
      </c>
      <c r="R141" s="47" t="s">
        <v>1230</v>
      </c>
      <c r="S141" s="47" t="s">
        <v>1230</v>
      </c>
      <c r="T141" s="49" t="s">
        <v>1230</v>
      </c>
      <c r="U141" s="47">
        <v>133.49719501422899</v>
      </c>
      <c r="V141" s="26">
        <v>37.261814856126001</v>
      </c>
      <c r="W141" s="47" t="s">
        <v>1230</v>
      </c>
      <c r="X141" s="47" t="s">
        <v>1230</v>
      </c>
      <c r="Y141" s="49" t="s">
        <v>1230</v>
      </c>
    </row>
    <row r="142" spans="1:25" x14ac:dyDescent="0.25">
      <c r="A142" s="40" t="s">
        <v>301</v>
      </c>
      <c r="B142" s="40" t="s">
        <v>963</v>
      </c>
      <c r="C142" s="40" t="s">
        <v>833</v>
      </c>
      <c r="D142" s="46" t="s">
        <v>300</v>
      </c>
      <c r="E142" s="26">
        <v>55.292191519767997</v>
      </c>
      <c r="F142" s="26">
        <v>22.250579822232002</v>
      </c>
      <c r="G142" s="26">
        <v>33.041611697535998</v>
      </c>
      <c r="H142" s="26">
        <v>7.5111558032900003</v>
      </c>
      <c r="I142" s="26">
        <v>30.56349082022</v>
      </c>
      <c r="J142" s="49">
        <v>0</v>
      </c>
      <c r="K142" s="47">
        <v>20.085002003694001</v>
      </c>
      <c r="L142" s="26">
        <v>2.1655778185379999</v>
      </c>
      <c r="M142" s="47" t="s">
        <v>1230</v>
      </c>
      <c r="N142" s="47" t="s">
        <v>1230</v>
      </c>
      <c r="O142" s="49" t="s">
        <v>1230</v>
      </c>
      <c r="P142" s="47">
        <v>28.737925269981002</v>
      </c>
      <c r="Q142" s="26">
        <v>4.3036864275540001</v>
      </c>
      <c r="R142" s="47" t="s">
        <v>1230</v>
      </c>
      <c r="S142" s="47" t="s">
        <v>1230</v>
      </c>
      <c r="T142" s="49" t="s">
        <v>1230</v>
      </c>
      <c r="U142" s="47">
        <v>48.822927273676001</v>
      </c>
      <c r="V142" s="26">
        <v>6.469264246092</v>
      </c>
      <c r="W142" s="47" t="s">
        <v>1230</v>
      </c>
      <c r="X142" s="47" t="s">
        <v>1230</v>
      </c>
      <c r="Y142" s="49" t="s">
        <v>1230</v>
      </c>
    </row>
    <row r="143" spans="1:25" x14ac:dyDescent="0.25">
      <c r="A143" s="40" t="s">
        <v>303</v>
      </c>
      <c r="B143" s="40" t="s">
        <v>964</v>
      </c>
      <c r="C143" s="40" t="s">
        <v>812</v>
      </c>
      <c r="D143" s="46" t="s">
        <v>302</v>
      </c>
      <c r="E143" s="26">
        <v>2.9313048890109998</v>
      </c>
      <c r="F143" s="26">
        <v>1.0207478960859999</v>
      </c>
      <c r="G143" s="26">
        <v>1.9105569929249999</v>
      </c>
      <c r="H143" s="26">
        <v>-8.9349839428699998</v>
      </c>
      <c r="I143" s="26">
        <v>1.767265218456</v>
      </c>
      <c r="J143" s="49">
        <v>0.5</v>
      </c>
      <c r="K143" s="47" t="s">
        <v>1230</v>
      </c>
      <c r="L143" s="26">
        <v>1.0207478960859999</v>
      </c>
      <c r="M143" s="47" t="s">
        <v>1230</v>
      </c>
      <c r="N143" s="47" t="s">
        <v>1230</v>
      </c>
      <c r="O143" s="49" t="s">
        <v>1230</v>
      </c>
      <c r="P143" s="47" t="s">
        <v>1230</v>
      </c>
      <c r="Q143" s="26">
        <v>1.9105569929249999</v>
      </c>
      <c r="R143" s="47" t="s">
        <v>1230</v>
      </c>
      <c r="S143" s="47" t="s">
        <v>1230</v>
      </c>
      <c r="T143" s="49" t="s">
        <v>1230</v>
      </c>
      <c r="U143" s="47" t="s">
        <v>1230</v>
      </c>
      <c r="V143" s="26">
        <v>2.9313048890109998</v>
      </c>
      <c r="W143" s="47" t="s">
        <v>1230</v>
      </c>
      <c r="X143" s="47" t="s">
        <v>1230</v>
      </c>
      <c r="Y143" s="49" t="s">
        <v>1230</v>
      </c>
    </row>
    <row r="144" spans="1:25" x14ac:dyDescent="0.25">
      <c r="A144" s="40" t="s">
        <v>305</v>
      </c>
      <c r="B144" s="40" t="s">
        <v>965</v>
      </c>
      <c r="C144" s="40" t="s">
        <v>824</v>
      </c>
      <c r="D144" s="46" t="s">
        <v>304</v>
      </c>
      <c r="E144" s="26">
        <v>95.062281545187005</v>
      </c>
      <c r="F144" s="26">
        <v>38.452810995483006</v>
      </c>
      <c r="G144" s="26">
        <v>56.609470549704</v>
      </c>
      <c r="H144" s="26">
        <v>-2.9614846685600003</v>
      </c>
      <c r="I144" s="26">
        <v>52.363760258475999</v>
      </c>
      <c r="J144" s="49">
        <v>4.9714000000000001E-2</v>
      </c>
      <c r="K144" s="47">
        <v>27.696073688790001</v>
      </c>
      <c r="L144" s="26">
        <v>10.756737306693001</v>
      </c>
      <c r="M144" s="47" t="s">
        <v>1230</v>
      </c>
      <c r="N144" s="47" t="s">
        <v>1230</v>
      </c>
      <c r="O144" s="49" t="s">
        <v>1230</v>
      </c>
      <c r="P144" s="47">
        <v>37.865898028415998</v>
      </c>
      <c r="Q144" s="26">
        <v>18.743572521288002</v>
      </c>
      <c r="R144" s="47" t="s">
        <v>1230</v>
      </c>
      <c r="S144" s="47" t="s">
        <v>1230</v>
      </c>
      <c r="T144" s="49" t="s">
        <v>1230</v>
      </c>
      <c r="U144" s="47">
        <v>65.561971717206006</v>
      </c>
      <c r="V144" s="26">
        <v>29.500309827980999</v>
      </c>
      <c r="W144" s="47" t="s">
        <v>1230</v>
      </c>
      <c r="X144" s="47" t="s">
        <v>1230</v>
      </c>
      <c r="Y144" s="49" t="s">
        <v>1230</v>
      </c>
    </row>
    <row r="145" spans="1:25" x14ac:dyDescent="0.25">
      <c r="A145" s="40" t="s">
        <v>307</v>
      </c>
      <c r="B145" s="40" t="s">
        <v>966</v>
      </c>
      <c r="C145" s="40" t="s">
        <v>862</v>
      </c>
      <c r="D145" s="46" t="s">
        <v>306</v>
      </c>
      <c r="E145" s="26">
        <v>190.81843090398701</v>
      </c>
      <c r="F145" s="26">
        <v>80.764214714432995</v>
      </c>
      <c r="G145" s="26">
        <v>110.05421618955401</v>
      </c>
      <c r="H145" s="26">
        <v>66.220400016653997</v>
      </c>
      <c r="I145" s="26">
        <v>101.80014997533699</v>
      </c>
      <c r="J145" s="49">
        <v>0</v>
      </c>
      <c r="K145" s="47">
        <v>80.764214714432995</v>
      </c>
      <c r="L145" s="26" t="s">
        <v>1230</v>
      </c>
      <c r="M145" s="47" t="s">
        <v>1230</v>
      </c>
      <c r="N145" s="47" t="s">
        <v>1230</v>
      </c>
      <c r="O145" s="49" t="s">
        <v>1230</v>
      </c>
      <c r="P145" s="47">
        <v>110.05421618955401</v>
      </c>
      <c r="Q145" s="26" t="s">
        <v>1230</v>
      </c>
      <c r="R145" s="47" t="s">
        <v>1230</v>
      </c>
      <c r="S145" s="47" t="s">
        <v>1230</v>
      </c>
      <c r="T145" s="49" t="s">
        <v>1230</v>
      </c>
      <c r="U145" s="47">
        <v>190.81843090398701</v>
      </c>
      <c r="V145" s="26" t="s">
        <v>1230</v>
      </c>
      <c r="W145" s="47" t="s">
        <v>1230</v>
      </c>
      <c r="X145" s="47" t="s">
        <v>1230</v>
      </c>
      <c r="Y145" s="49" t="s">
        <v>1230</v>
      </c>
    </row>
    <row r="146" spans="1:25" x14ac:dyDescent="0.25">
      <c r="A146" s="40" t="s">
        <v>309</v>
      </c>
      <c r="B146" s="40" t="s">
        <v>967</v>
      </c>
      <c r="C146" s="40" t="s">
        <v>819</v>
      </c>
      <c r="D146" s="46" t="s">
        <v>968</v>
      </c>
      <c r="E146" s="26">
        <v>25.85753983144</v>
      </c>
      <c r="F146" s="26">
        <v>12.525961517015</v>
      </c>
      <c r="G146" s="26">
        <v>13.331578314425</v>
      </c>
      <c r="H146" s="26">
        <v>6.6460588956390003</v>
      </c>
      <c r="I146" s="26">
        <v>12.331709940843</v>
      </c>
      <c r="J146" s="49">
        <v>0</v>
      </c>
      <c r="K146" s="47" t="s">
        <v>1230</v>
      </c>
      <c r="L146" s="26" t="s">
        <v>1230</v>
      </c>
      <c r="M146" s="47">
        <v>12.525961517015</v>
      </c>
      <c r="N146" s="47" t="s">
        <v>1230</v>
      </c>
      <c r="O146" s="49" t="s">
        <v>1230</v>
      </c>
      <c r="P146" s="47" t="s">
        <v>1230</v>
      </c>
      <c r="Q146" s="26" t="s">
        <v>1230</v>
      </c>
      <c r="R146" s="47">
        <v>13.331578314425</v>
      </c>
      <c r="S146" s="47" t="s">
        <v>1230</v>
      </c>
      <c r="T146" s="49" t="s">
        <v>1230</v>
      </c>
      <c r="U146" s="47" t="s">
        <v>1230</v>
      </c>
      <c r="V146" s="26" t="s">
        <v>1230</v>
      </c>
      <c r="W146" s="47">
        <v>25.85753983144</v>
      </c>
      <c r="X146" s="47" t="s">
        <v>1230</v>
      </c>
      <c r="Y146" s="49" t="s">
        <v>1230</v>
      </c>
    </row>
    <row r="147" spans="1:25" x14ac:dyDescent="0.25">
      <c r="A147" s="40" t="s">
        <v>311</v>
      </c>
      <c r="B147" s="40" t="s">
        <v>969</v>
      </c>
      <c r="C147" s="40" t="s">
        <v>812</v>
      </c>
      <c r="D147" s="46" t="s">
        <v>310</v>
      </c>
      <c r="E147" s="26">
        <v>2.4056680869829998</v>
      </c>
      <c r="F147" s="26">
        <v>0.785267795697</v>
      </c>
      <c r="G147" s="26">
        <v>1.620400291286</v>
      </c>
      <c r="H147" s="26">
        <v>-12.013323536614999</v>
      </c>
      <c r="I147" s="26">
        <v>1.49887026944</v>
      </c>
      <c r="J147" s="49">
        <v>0.5</v>
      </c>
      <c r="K147" s="47" t="s">
        <v>1230</v>
      </c>
      <c r="L147" s="26">
        <v>0.785267795697</v>
      </c>
      <c r="M147" s="47" t="s">
        <v>1230</v>
      </c>
      <c r="N147" s="47" t="s">
        <v>1230</v>
      </c>
      <c r="O147" s="49" t="s">
        <v>1230</v>
      </c>
      <c r="P147" s="47" t="s">
        <v>1230</v>
      </c>
      <c r="Q147" s="26">
        <v>1.620400291286</v>
      </c>
      <c r="R147" s="47" t="s">
        <v>1230</v>
      </c>
      <c r="S147" s="47" t="s">
        <v>1230</v>
      </c>
      <c r="T147" s="49" t="s">
        <v>1230</v>
      </c>
      <c r="U147" s="47" t="s">
        <v>1230</v>
      </c>
      <c r="V147" s="26">
        <v>2.4056680869829998</v>
      </c>
      <c r="W147" s="47" t="s">
        <v>1230</v>
      </c>
      <c r="X147" s="47" t="s">
        <v>1230</v>
      </c>
      <c r="Y147" s="49" t="s">
        <v>1230</v>
      </c>
    </row>
    <row r="148" spans="1:25" x14ac:dyDescent="0.25">
      <c r="A148" s="40" t="s">
        <v>313</v>
      </c>
      <c r="B148" s="40" t="s">
        <v>970</v>
      </c>
      <c r="C148" s="40" t="s">
        <v>824</v>
      </c>
      <c r="D148" s="46" t="s">
        <v>312</v>
      </c>
      <c r="E148" s="26">
        <v>126.02357012640999</v>
      </c>
      <c r="F148" s="26">
        <v>50.988373449686001</v>
      </c>
      <c r="G148" s="26">
        <v>75.035196676723999</v>
      </c>
      <c r="H148" s="26">
        <v>55.219711069935002</v>
      </c>
      <c r="I148" s="26">
        <v>69.407556925969999</v>
      </c>
      <c r="J148" s="49">
        <v>0</v>
      </c>
      <c r="K148" s="47">
        <v>41.909492336687002</v>
      </c>
      <c r="L148" s="26">
        <v>9.0788811129989995</v>
      </c>
      <c r="M148" s="47" t="s">
        <v>1230</v>
      </c>
      <c r="N148" s="47" t="s">
        <v>1230</v>
      </c>
      <c r="O148" s="49" t="s">
        <v>1230</v>
      </c>
      <c r="P148" s="47">
        <v>58.793879548456999</v>
      </c>
      <c r="Q148" s="26">
        <v>16.241317128268001</v>
      </c>
      <c r="R148" s="47" t="s">
        <v>1230</v>
      </c>
      <c r="S148" s="47" t="s">
        <v>1230</v>
      </c>
      <c r="T148" s="49" t="s">
        <v>1230</v>
      </c>
      <c r="U148" s="47">
        <v>100.703371885143</v>
      </c>
      <c r="V148" s="26">
        <v>25.320198241267001</v>
      </c>
      <c r="W148" s="47" t="s">
        <v>1230</v>
      </c>
      <c r="X148" s="47" t="s">
        <v>1230</v>
      </c>
      <c r="Y148" s="49" t="s">
        <v>1230</v>
      </c>
    </row>
    <row r="149" spans="1:25" x14ac:dyDescent="0.25">
      <c r="A149" s="40" t="s">
        <v>315</v>
      </c>
      <c r="B149" s="40" t="s">
        <v>971</v>
      </c>
      <c r="C149" s="40" t="s">
        <v>812</v>
      </c>
      <c r="D149" s="46" t="s">
        <v>314</v>
      </c>
      <c r="E149" s="26">
        <v>4.1429780281620001</v>
      </c>
      <c r="F149" s="26">
        <v>1.2892663676039999</v>
      </c>
      <c r="G149" s="26">
        <v>2.8537116605580004</v>
      </c>
      <c r="H149" s="26">
        <v>-15.849312070149001</v>
      </c>
      <c r="I149" s="26">
        <v>2.639683286016</v>
      </c>
      <c r="J149" s="49">
        <v>0.5</v>
      </c>
      <c r="K149" s="47" t="s">
        <v>1230</v>
      </c>
      <c r="L149" s="26">
        <v>1.2892663676039999</v>
      </c>
      <c r="M149" s="47" t="s">
        <v>1230</v>
      </c>
      <c r="N149" s="47" t="s">
        <v>1230</v>
      </c>
      <c r="O149" s="49" t="s">
        <v>1230</v>
      </c>
      <c r="P149" s="47" t="s">
        <v>1230</v>
      </c>
      <c r="Q149" s="26">
        <v>2.8537116605580004</v>
      </c>
      <c r="R149" s="47" t="s">
        <v>1230</v>
      </c>
      <c r="S149" s="47" t="s">
        <v>1230</v>
      </c>
      <c r="T149" s="49" t="s">
        <v>1230</v>
      </c>
      <c r="U149" s="47" t="s">
        <v>1230</v>
      </c>
      <c r="V149" s="26">
        <v>4.1429780281620001</v>
      </c>
      <c r="W149" s="47" t="s">
        <v>1230</v>
      </c>
      <c r="X149" s="47" t="s">
        <v>1230</v>
      </c>
      <c r="Y149" s="49" t="s">
        <v>1230</v>
      </c>
    </row>
    <row r="150" spans="1:25" x14ac:dyDescent="0.25">
      <c r="A150" s="40" t="s">
        <v>317</v>
      </c>
      <c r="B150" s="40" t="s">
        <v>972</v>
      </c>
      <c r="C150" s="40" t="s">
        <v>812</v>
      </c>
      <c r="D150" s="46" t="s">
        <v>316</v>
      </c>
      <c r="E150" s="26">
        <v>4.9684651168730003</v>
      </c>
      <c r="F150" s="26">
        <v>1.543344019466</v>
      </c>
      <c r="G150" s="26">
        <v>3.4251210974070001</v>
      </c>
      <c r="H150" s="26">
        <v>-21.098905130729001</v>
      </c>
      <c r="I150" s="26">
        <v>3.1682370151020001</v>
      </c>
      <c r="J150" s="49">
        <v>0.5</v>
      </c>
      <c r="K150" s="47" t="s">
        <v>1230</v>
      </c>
      <c r="L150" s="26">
        <v>1.543344019466</v>
      </c>
      <c r="M150" s="47" t="s">
        <v>1230</v>
      </c>
      <c r="N150" s="47" t="s">
        <v>1230</v>
      </c>
      <c r="O150" s="49" t="s">
        <v>1230</v>
      </c>
      <c r="P150" s="47" t="s">
        <v>1230</v>
      </c>
      <c r="Q150" s="26">
        <v>3.4251210974070001</v>
      </c>
      <c r="R150" s="47" t="s">
        <v>1230</v>
      </c>
      <c r="S150" s="47" t="s">
        <v>1230</v>
      </c>
      <c r="T150" s="49" t="s">
        <v>1230</v>
      </c>
      <c r="U150" s="47" t="s">
        <v>1230</v>
      </c>
      <c r="V150" s="26">
        <v>4.9684651168730003</v>
      </c>
      <c r="W150" s="47" t="s">
        <v>1230</v>
      </c>
      <c r="X150" s="47" t="s">
        <v>1230</v>
      </c>
      <c r="Y150" s="49" t="s">
        <v>1230</v>
      </c>
    </row>
    <row r="151" spans="1:25" x14ac:dyDescent="0.25">
      <c r="A151" s="40" t="s">
        <v>319</v>
      </c>
      <c r="B151" s="40" t="s">
        <v>973</v>
      </c>
      <c r="C151" s="40" t="s">
        <v>824</v>
      </c>
      <c r="D151" s="46" t="s">
        <v>318</v>
      </c>
      <c r="E151" s="26">
        <v>58.24582063106601</v>
      </c>
      <c r="F151" s="26">
        <v>21.935452091192001</v>
      </c>
      <c r="G151" s="26">
        <v>36.310368539874005</v>
      </c>
      <c r="H151" s="26">
        <v>21.113423625972001</v>
      </c>
      <c r="I151" s="26">
        <v>33.587090899383</v>
      </c>
      <c r="J151" s="49">
        <v>0</v>
      </c>
      <c r="K151" s="47">
        <v>18.247730736108998</v>
      </c>
      <c r="L151" s="26">
        <v>3.6877213550840002</v>
      </c>
      <c r="M151" s="47" t="s">
        <v>1230</v>
      </c>
      <c r="N151" s="47" t="s">
        <v>1230</v>
      </c>
      <c r="O151" s="49" t="s">
        <v>1230</v>
      </c>
      <c r="P151" s="47">
        <v>27.745693968245</v>
      </c>
      <c r="Q151" s="26">
        <v>8.5646745716290003</v>
      </c>
      <c r="R151" s="47" t="s">
        <v>1230</v>
      </c>
      <c r="S151" s="47" t="s">
        <v>1230</v>
      </c>
      <c r="T151" s="49" t="s">
        <v>1230</v>
      </c>
      <c r="U151" s="47">
        <v>45.993424704352996</v>
      </c>
      <c r="V151" s="26">
        <v>12.252395926713</v>
      </c>
      <c r="W151" s="47" t="s">
        <v>1230</v>
      </c>
      <c r="X151" s="47" t="s">
        <v>1230</v>
      </c>
      <c r="Y151" s="49" t="s">
        <v>1230</v>
      </c>
    </row>
    <row r="152" spans="1:25" x14ac:dyDescent="0.25">
      <c r="A152" s="40" t="s">
        <v>321</v>
      </c>
      <c r="B152" s="40" t="s">
        <v>974</v>
      </c>
      <c r="C152" s="40" t="s">
        <v>812</v>
      </c>
      <c r="D152" s="46" t="s">
        <v>320</v>
      </c>
      <c r="E152" s="26">
        <v>1.826590132522</v>
      </c>
      <c r="F152" s="26">
        <v>0.56175858918300003</v>
      </c>
      <c r="G152" s="26">
        <v>1.2648315433390001</v>
      </c>
      <c r="H152" s="26">
        <v>-10.654645412489002</v>
      </c>
      <c r="I152" s="26">
        <v>1.1699691775879999</v>
      </c>
      <c r="J152" s="49">
        <v>0.5</v>
      </c>
      <c r="K152" s="47" t="s">
        <v>1230</v>
      </c>
      <c r="L152" s="26">
        <v>0.56175858918300003</v>
      </c>
      <c r="M152" s="47" t="s">
        <v>1230</v>
      </c>
      <c r="N152" s="47" t="s">
        <v>1230</v>
      </c>
      <c r="O152" s="49" t="s">
        <v>1230</v>
      </c>
      <c r="P152" s="47" t="s">
        <v>1230</v>
      </c>
      <c r="Q152" s="26">
        <v>1.2648315433390001</v>
      </c>
      <c r="R152" s="47" t="s">
        <v>1230</v>
      </c>
      <c r="S152" s="47" t="s">
        <v>1230</v>
      </c>
      <c r="T152" s="49" t="s">
        <v>1230</v>
      </c>
      <c r="U152" s="47" t="s">
        <v>1230</v>
      </c>
      <c r="V152" s="26">
        <v>1.826590132522</v>
      </c>
      <c r="W152" s="47" t="s">
        <v>1230</v>
      </c>
      <c r="X152" s="47" t="s">
        <v>1230</v>
      </c>
      <c r="Y152" s="49" t="s">
        <v>1230</v>
      </c>
    </row>
    <row r="153" spans="1:25" x14ac:dyDescent="0.25">
      <c r="A153" s="40" t="s">
        <v>323</v>
      </c>
      <c r="B153" s="40" t="s">
        <v>975</v>
      </c>
      <c r="C153" s="40" t="s">
        <v>833</v>
      </c>
      <c r="D153" s="46" t="s">
        <v>322</v>
      </c>
      <c r="E153" s="26">
        <v>44.280618885491997</v>
      </c>
      <c r="F153" s="26">
        <v>18.206183537517997</v>
      </c>
      <c r="G153" s="26">
        <v>26.074435347973999</v>
      </c>
      <c r="H153" s="26">
        <v>7.5096537202740006</v>
      </c>
      <c r="I153" s="26">
        <v>24.118852696876001</v>
      </c>
      <c r="J153" s="49">
        <v>0</v>
      </c>
      <c r="K153" s="47">
        <v>15.933179573217</v>
      </c>
      <c r="L153" s="26">
        <v>2.2730039643020001</v>
      </c>
      <c r="M153" s="47" t="s">
        <v>1230</v>
      </c>
      <c r="N153" s="47" t="s">
        <v>1230</v>
      </c>
      <c r="O153" s="49" t="s">
        <v>1230</v>
      </c>
      <c r="P153" s="47">
        <v>21.954281587731998</v>
      </c>
      <c r="Q153" s="26">
        <v>4.1201537602420002</v>
      </c>
      <c r="R153" s="47" t="s">
        <v>1230</v>
      </c>
      <c r="S153" s="47" t="s">
        <v>1230</v>
      </c>
      <c r="T153" s="49" t="s">
        <v>1230</v>
      </c>
      <c r="U153" s="47">
        <v>37.887461160949002</v>
      </c>
      <c r="V153" s="26">
        <v>6.3931577245439994</v>
      </c>
      <c r="W153" s="47" t="s">
        <v>1230</v>
      </c>
      <c r="X153" s="47" t="s">
        <v>1230</v>
      </c>
      <c r="Y153" s="49" t="s">
        <v>1230</v>
      </c>
    </row>
    <row r="154" spans="1:25" x14ac:dyDescent="0.25">
      <c r="A154" s="40" t="s">
        <v>325</v>
      </c>
      <c r="B154" s="40" t="s">
        <v>976</v>
      </c>
      <c r="C154" s="40" t="s">
        <v>812</v>
      </c>
      <c r="D154" s="46" t="s">
        <v>324</v>
      </c>
      <c r="E154" s="26">
        <v>6.3308612703579996</v>
      </c>
      <c r="F154" s="26">
        <v>2.8353025212510001</v>
      </c>
      <c r="G154" s="26">
        <v>3.4955587491069999</v>
      </c>
      <c r="H154" s="26">
        <v>-5.3706090172180003</v>
      </c>
      <c r="I154" s="26">
        <v>3.2333918429240001</v>
      </c>
      <c r="J154" s="49">
        <v>0.5</v>
      </c>
      <c r="K154" s="47" t="s">
        <v>1230</v>
      </c>
      <c r="L154" s="26">
        <v>2.8353025212510001</v>
      </c>
      <c r="M154" s="47" t="s">
        <v>1230</v>
      </c>
      <c r="N154" s="47" t="s">
        <v>1230</v>
      </c>
      <c r="O154" s="49" t="s">
        <v>1230</v>
      </c>
      <c r="P154" s="47" t="s">
        <v>1230</v>
      </c>
      <c r="Q154" s="26">
        <v>3.4955587491069999</v>
      </c>
      <c r="R154" s="47" t="s">
        <v>1230</v>
      </c>
      <c r="S154" s="47" t="s">
        <v>1230</v>
      </c>
      <c r="T154" s="49" t="s">
        <v>1230</v>
      </c>
      <c r="U154" s="47" t="s">
        <v>1230</v>
      </c>
      <c r="V154" s="26">
        <v>6.3308612703579996</v>
      </c>
      <c r="W154" s="47" t="s">
        <v>1230</v>
      </c>
      <c r="X154" s="47" t="s">
        <v>1230</v>
      </c>
      <c r="Y154" s="49" t="s">
        <v>1230</v>
      </c>
    </row>
    <row r="155" spans="1:25" x14ac:dyDescent="0.25">
      <c r="A155" s="40" t="s">
        <v>327</v>
      </c>
      <c r="B155" s="40" t="s">
        <v>977</v>
      </c>
      <c r="C155" s="40" t="s">
        <v>812</v>
      </c>
      <c r="D155" s="46" t="s">
        <v>326</v>
      </c>
      <c r="E155" s="26">
        <v>4.6203563949739994</v>
      </c>
      <c r="F155" s="26">
        <v>1.556482502355</v>
      </c>
      <c r="G155" s="26">
        <v>3.0638738926189997</v>
      </c>
      <c r="H155" s="26">
        <v>-9.8440065174069993</v>
      </c>
      <c r="I155" s="26">
        <v>2.8340833506729997</v>
      </c>
      <c r="J155" s="49">
        <v>0.5</v>
      </c>
      <c r="K155" s="47" t="s">
        <v>1230</v>
      </c>
      <c r="L155" s="26">
        <v>1.556482502355</v>
      </c>
      <c r="M155" s="47" t="s">
        <v>1230</v>
      </c>
      <c r="N155" s="47" t="s">
        <v>1230</v>
      </c>
      <c r="O155" s="49" t="s">
        <v>1230</v>
      </c>
      <c r="P155" s="47" t="s">
        <v>1230</v>
      </c>
      <c r="Q155" s="26">
        <v>3.0638738926189997</v>
      </c>
      <c r="R155" s="47" t="s">
        <v>1230</v>
      </c>
      <c r="S155" s="47" t="s">
        <v>1230</v>
      </c>
      <c r="T155" s="49" t="s">
        <v>1230</v>
      </c>
      <c r="U155" s="47" t="s">
        <v>1230</v>
      </c>
      <c r="V155" s="26">
        <v>4.6203563949739994</v>
      </c>
      <c r="W155" s="47" t="s">
        <v>1230</v>
      </c>
      <c r="X155" s="47" t="s">
        <v>1230</v>
      </c>
      <c r="Y155" s="49" t="s">
        <v>1230</v>
      </c>
    </row>
    <row r="156" spans="1:25" x14ac:dyDescent="0.25">
      <c r="A156" s="40" t="s">
        <v>329</v>
      </c>
      <c r="B156" s="40" t="s">
        <v>978</v>
      </c>
      <c r="C156" s="40" t="s">
        <v>824</v>
      </c>
      <c r="D156" s="46" t="s">
        <v>328</v>
      </c>
      <c r="E156" s="26">
        <v>52.516359943190999</v>
      </c>
      <c r="F156" s="26">
        <v>20.889741457986002</v>
      </c>
      <c r="G156" s="26">
        <v>31.626618485204997</v>
      </c>
      <c r="H156" s="26">
        <v>9.4621674787939991</v>
      </c>
      <c r="I156" s="26">
        <v>29.254622098814</v>
      </c>
      <c r="J156" s="49">
        <v>0</v>
      </c>
      <c r="K156" s="47">
        <v>18.287525708575</v>
      </c>
      <c r="L156" s="26">
        <v>2.6022157494110001</v>
      </c>
      <c r="M156" s="47" t="s">
        <v>1230</v>
      </c>
      <c r="N156" s="47" t="s">
        <v>1230</v>
      </c>
      <c r="O156" s="49" t="s">
        <v>1230</v>
      </c>
      <c r="P156" s="47">
        <v>25.633075351709</v>
      </c>
      <c r="Q156" s="26">
        <v>5.9935431334960008</v>
      </c>
      <c r="R156" s="47" t="s">
        <v>1230</v>
      </c>
      <c r="S156" s="47" t="s">
        <v>1230</v>
      </c>
      <c r="T156" s="49" t="s">
        <v>1230</v>
      </c>
      <c r="U156" s="47">
        <v>43.920601060284007</v>
      </c>
      <c r="V156" s="26">
        <v>8.5957588829069991</v>
      </c>
      <c r="W156" s="47" t="s">
        <v>1230</v>
      </c>
      <c r="X156" s="47" t="s">
        <v>1230</v>
      </c>
      <c r="Y156" s="49" t="s">
        <v>1230</v>
      </c>
    </row>
    <row r="157" spans="1:25" x14ac:dyDescent="0.25">
      <c r="A157" s="40" t="s">
        <v>331</v>
      </c>
      <c r="B157" s="40" t="s">
        <v>979</v>
      </c>
      <c r="C157" s="40" t="s">
        <v>819</v>
      </c>
      <c r="D157" s="46" t="s">
        <v>980</v>
      </c>
      <c r="E157" s="26">
        <v>9.6695550605280012</v>
      </c>
      <c r="F157" s="26">
        <v>4.4642698763600004</v>
      </c>
      <c r="G157" s="26">
        <v>5.2052851841679999</v>
      </c>
      <c r="H157" s="26">
        <v>2.84462625418</v>
      </c>
      <c r="I157" s="26">
        <v>4.8148887953559996</v>
      </c>
      <c r="J157" s="49">
        <v>0</v>
      </c>
      <c r="K157" s="47" t="s">
        <v>1230</v>
      </c>
      <c r="L157" s="26" t="s">
        <v>1230</v>
      </c>
      <c r="M157" s="47">
        <v>4.4642698763600004</v>
      </c>
      <c r="N157" s="47" t="s">
        <v>1230</v>
      </c>
      <c r="O157" s="49" t="s">
        <v>1230</v>
      </c>
      <c r="P157" s="47" t="s">
        <v>1230</v>
      </c>
      <c r="Q157" s="26" t="s">
        <v>1230</v>
      </c>
      <c r="R157" s="47">
        <v>5.2052851841679999</v>
      </c>
      <c r="S157" s="47" t="s">
        <v>1230</v>
      </c>
      <c r="T157" s="49" t="s">
        <v>1230</v>
      </c>
      <c r="U157" s="47" t="s">
        <v>1230</v>
      </c>
      <c r="V157" s="26" t="s">
        <v>1230</v>
      </c>
      <c r="W157" s="47">
        <v>9.6695550605280012</v>
      </c>
      <c r="X157" s="47" t="s">
        <v>1230</v>
      </c>
      <c r="Y157" s="49" t="s">
        <v>1230</v>
      </c>
    </row>
    <row r="158" spans="1:25" x14ac:dyDescent="0.25">
      <c r="A158" s="40" t="s">
        <v>333</v>
      </c>
      <c r="B158" s="40" t="s">
        <v>981</v>
      </c>
      <c r="C158" s="40" t="s">
        <v>833</v>
      </c>
      <c r="D158" s="46" t="s">
        <v>332</v>
      </c>
      <c r="E158" s="26">
        <v>47.347343044372998</v>
      </c>
      <c r="F158" s="26">
        <v>17.474970496916999</v>
      </c>
      <c r="G158" s="26">
        <v>29.872372547455999</v>
      </c>
      <c r="H158" s="26">
        <v>6.870932738095</v>
      </c>
      <c r="I158" s="26">
        <v>27.631944606396999</v>
      </c>
      <c r="J158" s="49">
        <v>0</v>
      </c>
      <c r="K158" s="47">
        <v>15.386390666719999</v>
      </c>
      <c r="L158" s="26">
        <v>2.0885798301969998</v>
      </c>
      <c r="M158" s="47" t="s">
        <v>1230</v>
      </c>
      <c r="N158" s="47" t="s">
        <v>1230</v>
      </c>
      <c r="O158" s="49" t="s">
        <v>1230</v>
      </c>
      <c r="P158" s="47">
        <v>24.491352871604001</v>
      </c>
      <c r="Q158" s="26">
        <v>5.3810196758519995</v>
      </c>
      <c r="R158" s="47" t="s">
        <v>1230</v>
      </c>
      <c r="S158" s="47" t="s">
        <v>1230</v>
      </c>
      <c r="T158" s="49" t="s">
        <v>1230</v>
      </c>
      <c r="U158" s="47">
        <v>39.877743538323998</v>
      </c>
      <c r="V158" s="26">
        <v>7.4695995060499998</v>
      </c>
      <c r="W158" s="47" t="s">
        <v>1230</v>
      </c>
      <c r="X158" s="47" t="s">
        <v>1230</v>
      </c>
      <c r="Y158" s="49" t="s">
        <v>1230</v>
      </c>
    </row>
    <row r="159" spans="1:25" x14ac:dyDescent="0.25">
      <c r="A159" s="40" t="s">
        <v>335</v>
      </c>
      <c r="B159" s="40" t="s">
        <v>982</v>
      </c>
      <c r="C159" s="40" t="s">
        <v>862</v>
      </c>
      <c r="D159" s="46" t="s">
        <v>334</v>
      </c>
      <c r="E159" s="26">
        <v>193.53169041105701</v>
      </c>
      <c r="F159" s="26">
        <v>79.991697383518996</v>
      </c>
      <c r="G159" s="26">
        <v>113.539993027538</v>
      </c>
      <c r="H159" s="26">
        <v>64.230511734139995</v>
      </c>
      <c r="I159" s="26">
        <v>105.024493550472</v>
      </c>
      <c r="J159" s="49">
        <v>0</v>
      </c>
      <c r="K159" s="47">
        <v>72.193951993688003</v>
      </c>
      <c r="L159" s="26" t="s">
        <v>1230</v>
      </c>
      <c r="M159" s="47">
        <v>7.7977453898300002</v>
      </c>
      <c r="N159" s="47" t="s">
        <v>1230</v>
      </c>
      <c r="O159" s="49" t="s">
        <v>1230</v>
      </c>
      <c r="P159" s="47">
        <v>104.73228150632801</v>
      </c>
      <c r="Q159" s="26" t="s">
        <v>1230</v>
      </c>
      <c r="R159" s="47">
        <v>8.8077115212089989</v>
      </c>
      <c r="S159" s="47" t="s">
        <v>1230</v>
      </c>
      <c r="T159" s="49" t="s">
        <v>1230</v>
      </c>
      <c r="U159" s="47">
        <v>176.92623350001699</v>
      </c>
      <c r="V159" s="26" t="s">
        <v>1230</v>
      </c>
      <c r="W159" s="47">
        <v>16.605456911040001</v>
      </c>
      <c r="X159" s="47" t="s">
        <v>1230</v>
      </c>
      <c r="Y159" s="49" t="s">
        <v>1230</v>
      </c>
    </row>
    <row r="160" spans="1:25" x14ac:dyDescent="0.25">
      <c r="A160" s="40" t="s">
        <v>337</v>
      </c>
      <c r="B160" s="40" t="s">
        <v>983</v>
      </c>
      <c r="C160" s="40" t="s">
        <v>812</v>
      </c>
      <c r="D160" s="46" t="s">
        <v>336</v>
      </c>
      <c r="E160" s="26">
        <v>3.7453117407759997</v>
      </c>
      <c r="F160" s="26">
        <v>1.253478646941</v>
      </c>
      <c r="G160" s="26">
        <v>2.491833093835</v>
      </c>
      <c r="H160" s="26">
        <v>-15.217082477192999</v>
      </c>
      <c r="I160" s="26">
        <v>2.3049456117969997</v>
      </c>
      <c r="J160" s="49">
        <v>0.5</v>
      </c>
      <c r="K160" s="47" t="s">
        <v>1230</v>
      </c>
      <c r="L160" s="26">
        <v>1.253478646941</v>
      </c>
      <c r="M160" s="47" t="s">
        <v>1230</v>
      </c>
      <c r="N160" s="47" t="s">
        <v>1230</v>
      </c>
      <c r="O160" s="49" t="s">
        <v>1230</v>
      </c>
      <c r="P160" s="47" t="s">
        <v>1230</v>
      </c>
      <c r="Q160" s="26">
        <v>2.491833093835</v>
      </c>
      <c r="R160" s="47" t="s">
        <v>1230</v>
      </c>
      <c r="S160" s="47" t="s">
        <v>1230</v>
      </c>
      <c r="T160" s="49" t="s">
        <v>1230</v>
      </c>
      <c r="U160" s="47" t="s">
        <v>1230</v>
      </c>
      <c r="V160" s="26">
        <v>3.7453117407759997</v>
      </c>
      <c r="W160" s="47" t="s">
        <v>1230</v>
      </c>
      <c r="X160" s="47" t="s">
        <v>1230</v>
      </c>
      <c r="Y160" s="49" t="s">
        <v>1230</v>
      </c>
    </row>
    <row r="161" spans="1:25" x14ac:dyDescent="0.25">
      <c r="A161" s="40" t="s">
        <v>339</v>
      </c>
      <c r="B161" s="40" t="s">
        <v>984</v>
      </c>
      <c r="C161" s="40" t="s">
        <v>812</v>
      </c>
      <c r="D161" s="46" t="s">
        <v>338</v>
      </c>
      <c r="E161" s="26">
        <v>3.2914671371619999</v>
      </c>
      <c r="F161" s="26">
        <v>1.1245742253270001</v>
      </c>
      <c r="G161" s="26">
        <v>2.1668929118349998</v>
      </c>
      <c r="H161" s="26">
        <v>-7.2485801653359996</v>
      </c>
      <c r="I161" s="26">
        <v>2.0043759434470001</v>
      </c>
      <c r="J161" s="49">
        <v>0.5</v>
      </c>
      <c r="K161" s="47" t="s">
        <v>1230</v>
      </c>
      <c r="L161" s="26">
        <v>1.1245742253270001</v>
      </c>
      <c r="M161" s="47" t="s">
        <v>1230</v>
      </c>
      <c r="N161" s="47" t="s">
        <v>1230</v>
      </c>
      <c r="O161" s="49" t="s">
        <v>1230</v>
      </c>
      <c r="P161" s="47" t="s">
        <v>1230</v>
      </c>
      <c r="Q161" s="26">
        <v>2.1668929118349998</v>
      </c>
      <c r="R161" s="47" t="s">
        <v>1230</v>
      </c>
      <c r="S161" s="47" t="s">
        <v>1230</v>
      </c>
      <c r="T161" s="49" t="s">
        <v>1230</v>
      </c>
      <c r="U161" s="47" t="s">
        <v>1230</v>
      </c>
      <c r="V161" s="26">
        <v>3.2914671371619999</v>
      </c>
      <c r="W161" s="47" t="s">
        <v>1230</v>
      </c>
      <c r="X161" s="47" t="s">
        <v>1230</v>
      </c>
      <c r="Y161" s="49" t="s">
        <v>1230</v>
      </c>
    </row>
    <row r="162" spans="1:25" x14ac:dyDescent="0.25">
      <c r="A162" s="40" t="s">
        <v>341</v>
      </c>
      <c r="B162" s="40" t="s">
        <v>985</v>
      </c>
      <c r="C162" s="40" t="s">
        <v>824</v>
      </c>
      <c r="D162" s="46" t="s">
        <v>340</v>
      </c>
      <c r="E162" s="26">
        <v>72.647347711837</v>
      </c>
      <c r="F162" s="26">
        <v>29.431260748930001</v>
      </c>
      <c r="G162" s="26">
        <v>43.216086962906999</v>
      </c>
      <c r="H162" s="26">
        <v>-60.790469051449001</v>
      </c>
      <c r="I162" s="26">
        <v>39.974880440688999</v>
      </c>
      <c r="J162" s="49">
        <v>0.5</v>
      </c>
      <c r="K162" s="47">
        <v>24.773838261238001</v>
      </c>
      <c r="L162" s="26">
        <v>4.6574224876920001</v>
      </c>
      <c r="M162" s="47" t="s">
        <v>1230</v>
      </c>
      <c r="N162" s="47" t="s">
        <v>1230</v>
      </c>
      <c r="O162" s="49" t="s">
        <v>1230</v>
      </c>
      <c r="P162" s="47">
        <v>34.035356784328002</v>
      </c>
      <c r="Q162" s="26">
        <v>9.180730178579001</v>
      </c>
      <c r="R162" s="47" t="s">
        <v>1230</v>
      </c>
      <c r="S162" s="47" t="s">
        <v>1230</v>
      </c>
      <c r="T162" s="49" t="s">
        <v>1230</v>
      </c>
      <c r="U162" s="47">
        <v>58.809195045567002</v>
      </c>
      <c r="V162" s="26">
        <v>13.838152666270998</v>
      </c>
      <c r="W162" s="47" t="s">
        <v>1230</v>
      </c>
      <c r="X162" s="47" t="s">
        <v>1230</v>
      </c>
      <c r="Y162" s="49" t="s">
        <v>1230</v>
      </c>
    </row>
    <row r="163" spans="1:25" x14ac:dyDescent="0.25">
      <c r="A163" s="40" t="s">
        <v>343</v>
      </c>
      <c r="B163" s="40" t="s">
        <v>986</v>
      </c>
      <c r="C163" s="40" t="s">
        <v>812</v>
      </c>
      <c r="D163" s="46" t="s">
        <v>342</v>
      </c>
      <c r="E163" s="26">
        <v>3.635744729482</v>
      </c>
      <c r="F163" s="26">
        <v>1.257386329394</v>
      </c>
      <c r="G163" s="26">
        <v>2.378358400088</v>
      </c>
      <c r="H163" s="26">
        <v>-9.0419858575289993</v>
      </c>
      <c r="I163" s="26">
        <v>2.1999815200809998</v>
      </c>
      <c r="J163" s="49">
        <v>0.5</v>
      </c>
      <c r="K163" s="47" t="s">
        <v>1230</v>
      </c>
      <c r="L163" s="26">
        <v>1.257386329394</v>
      </c>
      <c r="M163" s="47" t="s">
        <v>1230</v>
      </c>
      <c r="N163" s="47" t="s">
        <v>1230</v>
      </c>
      <c r="O163" s="49" t="s">
        <v>1230</v>
      </c>
      <c r="P163" s="47" t="s">
        <v>1230</v>
      </c>
      <c r="Q163" s="26">
        <v>2.378358400088</v>
      </c>
      <c r="R163" s="47" t="s">
        <v>1230</v>
      </c>
      <c r="S163" s="47" t="s">
        <v>1230</v>
      </c>
      <c r="T163" s="49" t="s">
        <v>1230</v>
      </c>
      <c r="U163" s="47" t="s">
        <v>1230</v>
      </c>
      <c r="V163" s="26">
        <v>3.635744729482</v>
      </c>
      <c r="W163" s="47" t="s">
        <v>1230</v>
      </c>
      <c r="X163" s="47" t="s">
        <v>1230</v>
      </c>
      <c r="Y163" s="49" t="s">
        <v>1230</v>
      </c>
    </row>
    <row r="164" spans="1:25" x14ac:dyDescent="0.25">
      <c r="A164" s="40" t="s">
        <v>345</v>
      </c>
      <c r="B164" s="40" t="s">
        <v>987</v>
      </c>
      <c r="C164" s="40" t="s">
        <v>812</v>
      </c>
      <c r="D164" s="46" t="s">
        <v>344</v>
      </c>
      <c r="E164" s="26">
        <v>2.7027264056279998</v>
      </c>
      <c r="F164" s="26">
        <v>0.82464612878300003</v>
      </c>
      <c r="G164" s="26">
        <v>1.878080276845</v>
      </c>
      <c r="H164" s="26">
        <v>-14.072398981179999</v>
      </c>
      <c r="I164" s="26">
        <v>1.7372242560819999</v>
      </c>
      <c r="J164" s="49">
        <v>0.5</v>
      </c>
      <c r="K164" s="47" t="s">
        <v>1230</v>
      </c>
      <c r="L164" s="26">
        <v>0.82464612878300003</v>
      </c>
      <c r="M164" s="47" t="s">
        <v>1230</v>
      </c>
      <c r="N164" s="47" t="s">
        <v>1230</v>
      </c>
      <c r="O164" s="49" t="s">
        <v>1230</v>
      </c>
      <c r="P164" s="47" t="s">
        <v>1230</v>
      </c>
      <c r="Q164" s="26">
        <v>1.878080276845</v>
      </c>
      <c r="R164" s="47" t="s">
        <v>1230</v>
      </c>
      <c r="S164" s="47" t="s">
        <v>1230</v>
      </c>
      <c r="T164" s="49" t="s">
        <v>1230</v>
      </c>
      <c r="U164" s="47" t="s">
        <v>1230</v>
      </c>
      <c r="V164" s="26">
        <v>2.7027264056279998</v>
      </c>
      <c r="W164" s="47" t="s">
        <v>1230</v>
      </c>
      <c r="X164" s="47" t="s">
        <v>1230</v>
      </c>
      <c r="Y164" s="49" t="s">
        <v>1230</v>
      </c>
    </row>
    <row r="165" spans="1:25" x14ac:dyDescent="0.25">
      <c r="A165" s="40" t="s">
        <v>347</v>
      </c>
      <c r="B165" s="40" t="s">
        <v>988</v>
      </c>
      <c r="C165" s="40" t="s">
        <v>824</v>
      </c>
      <c r="D165" s="46" t="s">
        <v>346</v>
      </c>
      <c r="E165" s="26">
        <v>76.201539149005001</v>
      </c>
      <c r="F165" s="26">
        <v>31.081899884843001</v>
      </c>
      <c r="G165" s="26">
        <v>45.119639264161997</v>
      </c>
      <c r="H165" s="26">
        <v>0.53107463833599999</v>
      </c>
      <c r="I165" s="26">
        <v>41.735666319349995</v>
      </c>
      <c r="J165" s="49">
        <v>0</v>
      </c>
      <c r="K165" s="47">
        <v>25.614142009045</v>
      </c>
      <c r="L165" s="26">
        <v>5.4677578757980001</v>
      </c>
      <c r="M165" s="47" t="s">
        <v>1230</v>
      </c>
      <c r="N165" s="47" t="s">
        <v>1230</v>
      </c>
      <c r="O165" s="49" t="s">
        <v>1230</v>
      </c>
      <c r="P165" s="47">
        <v>34.714441320901997</v>
      </c>
      <c r="Q165" s="26">
        <v>10.405197943259999</v>
      </c>
      <c r="R165" s="47" t="s">
        <v>1230</v>
      </c>
      <c r="S165" s="47" t="s">
        <v>1230</v>
      </c>
      <c r="T165" s="49" t="s">
        <v>1230</v>
      </c>
      <c r="U165" s="47">
        <v>60.328583329947001</v>
      </c>
      <c r="V165" s="26">
        <v>15.872955819057999</v>
      </c>
      <c r="W165" s="47" t="s">
        <v>1230</v>
      </c>
      <c r="X165" s="47" t="s">
        <v>1230</v>
      </c>
      <c r="Y165" s="49" t="s">
        <v>1230</v>
      </c>
    </row>
    <row r="166" spans="1:25" x14ac:dyDescent="0.25">
      <c r="A166" s="40" t="s">
        <v>349</v>
      </c>
      <c r="B166" s="40" t="s">
        <v>989</v>
      </c>
      <c r="C166" s="40" t="s">
        <v>819</v>
      </c>
      <c r="D166" s="46" t="s">
        <v>990</v>
      </c>
      <c r="E166" s="26">
        <v>22.720525391259002</v>
      </c>
      <c r="F166" s="26">
        <v>11.020968659801001</v>
      </c>
      <c r="G166" s="26">
        <v>11.699556731458001</v>
      </c>
      <c r="H166" s="26">
        <v>8.4511441050879998</v>
      </c>
      <c r="I166" s="26">
        <v>10.822089976599001</v>
      </c>
      <c r="J166" s="49">
        <v>0</v>
      </c>
      <c r="K166" s="47" t="s">
        <v>1230</v>
      </c>
      <c r="L166" s="26" t="s">
        <v>1230</v>
      </c>
      <c r="M166" s="47">
        <v>11.020968659801001</v>
      </c>
      <c r="N166" s="47" t="s">
        <v>1230</v>
      </c>
      <c r="O166" s="49" t="s">
        <v>1230</v>
      </c>
      <c r="P166" s="47" t="s">
        <v>1230</v>
      </c>
      <c r="Q166" s="26" t="s">
        <v>1230</v>
      </c>
      <c r="R166" s="47">
        <v>11.699556731458001</v>
      </c>
      <c r="S166" s="47" t="s">
        <v>1230</v>
      </c>
      <c r="T166" s="49" t="s">
        <v>1230</v>
      </c>
      <c r="U166" s="47" t="s">
        <v>1230</v>
      </c>
      <c r="V166" s="26" t="s">
        <v>1230</v>
      </c>
      <c r="W166" s="47">
        <v>22.720525391258999</v>
      </c>
      <c r="X166" s="47" t="s">
        <v>1230</v>
      </c>
      <c r="Y166" s="49" t="s">
        <v>1230</v>
      </c>
    </row>
    <row r="167" spans="1:25" x14ac:dyDescent="0.25">
      <c r="A167" s="40" t="s">
        <v>351</v>
      </c>
      <c r="B167" s="40" t="s">
        <v>991</v>
      </c>
      <c r="C167" s="40" t="s">
        <v>812</v>
      </c>
      <c r="D167" s="46" t="s">
        <v>350</v>
      </c>
      <c r="E167" s="26">
        <v>6.3017388433849995</v>
      </c>
      <c r="F167" s="26">
        <v>2.106919261197</v>
      </c>
      <c r="G167" s="26">
        <v>4.1948195821879999</v>
      </c>
      <c r="H167" s="26">
        <v>-18.987443594083999</v>
      </c>
      <c r="I167" s="26">
        <v>3.8802081135240001</v>
      </c>
      <c r="J167" s="49">
        <v>0.5</v>
      </c>
      <c r="K167" s="47" t="s">
        <v>1230</v>
      </c>
      <c r="L167" s="26">
        <v>2.106919261197</v>
      </c>
      <c r="M167" s="47" t="s">
        <v>1230</v>
      </c>
      <c r="N167" s="47" t="s">
        <v>1230</v>
      </c>
      <c r="O167" s="49" t="s">
        <v>1230</v>
      </c>
      <c r="P167" s="47" t="s">
        <v>1230</v>
      </c>
      <c r="Q167" s="26">
        <v>4.1948195821879999</v>
      </c>
      <c r="R167" s="47" t="s">
        <v>1230</v>
      </c>
      <c r="S167" s="47" t="s">
        <v>1230</v>
      </c>
      <c r="T167" s="49" t="s">
        <v>1230</v>
      </c>
      <c r="U167" s="47" t="s">
        <v>1230</v>
      </c>
      <c r="V167" s="26">
        <v>6.3017388433849995</v>
      </c>
      <c r="W167" s="47" t="s">
        <v>1230</v>
      </c>
      <c r="X167" s="47" t="s">
        <v>1230</v>
      </c>
      <c r="Y167" s="49" t="s">
        <v>1230</v>
      </c>
    </row>
    <row r="168" spans="1:25" x14ac:dyDescent="0.25">
      <c r="A168" s="40" t="s">
        <v>353</v>
      </c>
      <c r="B168" s="40" t="s">
        <v>992</v>
      </c>
      <c r="C168" s="40" t="s">
        <v>812</v>
      </c>
      <c r="D168" s="46" t="s">
        <v>352</v>
      </c>
      <c r="E168" s="26">
        <v>6.49000203645</v>
      </c>
      <c r="F168" s="26">
        <v>3.1946879871570002</v>
      </c>
      <c r="G168" s="26">
        <v>3.2953140492929998</v>
      </c>
      <c r="H168" s="26">
        <v>-5.0632380200130003</v>
      </c>
      <c r="I168" s="26">
        <v>3.0481654955959998</v>
      </c>
      <c r="J168" s="49">
        <v>0.5</v>
      </c>
      <c r="K168" s="47" t="s">
        <v>1230</v>
      </c>
      <c r="L168" s="26">
        <v>3.1946879871570002</v>
      </c>
      <c r="M168" s="47" t="s">
        <v>1230</v>
      </c>
      <c r="N168" s="47" t="s">
        <v>1230</v>
      </c>
      <c r="O168" s="49" t="s">
        <v>1230</v>
      </c>
      <c r="P168" s="47" t="s">
        <v>1230</v>
      </c>
      <c r="Q168" s="26">
        <v>3.2953140492929998</v>
      </c>
      <c r="R168" s="47" t="s">
        <v>1230</v>
      </c>
      <c r="S168" s="47" t="s">
        <v>1230</v>
      </c>
      <c r="T168" s="49" t="s">
        <v>1230</v>
      </c>
      <c r="U168" s="47" t="s">
        <v>1230</v>
      </c>
      <c r="V168" s="26">
        <v>6.49000203645</v>
      </c>
      <c r="W168" s="47" t="s">
        <v>1230</v>
      </c>
      <c r="X168" s="47" t="s">
        <v>1230</v>
      </c>
      <c r="Y168" s="49" t="s">
        <v>1230</v>
      </c>
    </row>
    <row r="169" spans="1:25" x14ac:dyDescent="0.25">
      <c r="A169" s="40" t="s">
        <v>355</v>
      </c>
      <c r="B169" s="40" t="s">
        <v>993</v>
      </c>
      <c r="C169" s="40" t="s">
        <v>812</v>
      </c>
      <c r="D169" s="46" t="s">
        <v>354</v>
      </c>
      <c r="E169" s="26">
        <v>5.5562408847320004</v>
      </c>
      <c r="F169" s="26">
        <v>1.5685750088079999</v>
      </c>
      <c r="G169" s="26">
        <v>3.9876658759240002</v>
      </c>
      <c r="H169" s="26">
        <v>-18.076601412595998</v>
      </c>
      <c r="I169" s="26">
        <v>3.6885909352290001</v>
      </c>
      <c r="J169" s="49">
        <v>0.5</v>
      </c>
      <c r="K169" s="47" t="s">
        <v>1230</v>
      </c>
      <c r="L169" s="26">
        <v>1.5685750088079999</v>
      </c>
      <c r="M169" s="47" t="s">
        <v>1230</v>
      </c>
      <c r="N169" s="47" t="s">
        <v>1230</v>
      </c>
      <c r="O169" s="49" t="s">
        <v>1230</v>
      </c>
      <c r="P169" s="47" t="s">
        <v>1230</v>
      </c>
      <c r="Q169" s="26">
        <v>3.9876658759240002</v>
      </c>
      <c r="R169" s="47" t="s">
        <v>1230</v>
      </c>
      <c r="S169" s="47" t="s">
        <v>1230</v>
      </c>
      <c r="T169" s="49" t="s">
        <v>1230</v>
      </c>
      <c r="U169" s="47" t="s">
        <v>1230</v>
      </c>
      <c r="V169" s="26">
        <v>5.5562408847320004</v>
      </c>
      <c r="W169" s="47" t="s">
        <v>1230</v>
      </c>
      <c r="X169" s="47" t="s">
        <v>1230</v>
      </c>
      <c r="Y169" s="49" t="s">
        <v>1230</v>
      </c>
    </row>
    <row r="170" spans="1:25" x14ac:dyDescent="0.25">
      <c r="A170" s="40" t="s">
        <v>357</v>
      </c>
      <c r="B170" s="40" t="s">
        <v>994</v>
      </c>
      <c r="C170" s="40" t="s">
        <v>833</v>
      </c>
      <c r="D170" s="46" t="s">
        <v>995</v>
      </c>
      <c r="E170" s="26">
        <v>49.160594671614</v>
      </c>
      <c r="F170" s="26">
        <v>19.169992767149999</v>
      </c>
      <c r="G170" s="26">
        <v>29.990601904464</v>
      </c>
      <c r="H170" s="26">
        <v>12.552853828171999</v>
      </c>
      <c r="I170" s="26">
        <v>27.741306761629001</v>
      </c>
      <c r="J170" s="49">
        <v>0</v>
      </c>
      <c r="K170" s="47">
        <v>15.807866050814001</v>
      </c>
      <c r="L170" s="26">
        <v>1.8546846137119999</v>
      </c>
      <c r="M170" s="47">
        <v>1.5074421026240001</v>
      </c>
      <c r="N170" s="47" t="s">
        <v>1230</v>
      </c>
      <c r="O170" s="49" t="s">
        <v>1230</v>
      </c>
      <c r="P170" s="47">
        <v>24.338044747651001</v>
      </c>
      <c r="Q170" s="26">
        <v>3.9595610784089996</v>
      </c>
      <c r="R170" s="47">
        <v>1.6929960784040001</v>
      </c>
      <c r="S170" s="47" t="s">
        <v>1230</v>
      </c>
      <c r="T170" s="49" t="s">
        <v>1230</v>
      </c>
      <c r="U170" s="47">
        <v>40.145910798464996</v>
      </c>
      <c r="V170" s="26">
        <v>5.8142456921210002</v>
      </c>
      <c r="W170" s="47">
        <v>3.2004381810280003</v>
      </c>
      <c r="X170" s="47" t="s">
        <v>1230</v>
      </c>
      <c r="Y170" s="49" t="s">
        <v>1230</v>
      </c>
    </row>
    <row r="171" spans="1:25" x14ac:dyDescent="0.25">
      <c r="A171" s="40" t="s">
        <v>359</v>
      </c>
      <c r="B171" s="40" t="s">
        <v>996</v>
      </c>
      <c r="C171" s="40" t="s">
        <v>833</v>
      </c>
      <c r="D171" s="46" t="s">
        <v>358</v>
      </c>
      <c r="E171" s="26">
        <v>3.2850000000000001</v>
      </c>
      <c r="F171" s="26">
        <v>1.8898866415270001</v>
      </c>
      <c r="G171" s="26">
        <v>1.3951133584729998</v>
      </c>
      <c r="H171" s="26">
        <v>0.50224842533699998</v>
      </c>
      <c r="I171" s="26">
        <v>1.290479856588</v>
      </c>
      <c r="J171" s="49">
        <v>0</v>
      </c>
      <c r="K171" s="47" t="s">
        <v>1230</v>
      </c>
      <c r="L171" s="26" t="s">
        <v>1230</v>
      </c>
      <c r="M171" s="47" t="s">
        <v>1230</v>
      </c>
      <c r="N171" s="47" t="s">
        <v>1230</v>
      </c>
      <c r="O171" s="49" t="s">
        <v>1230</v>
      </c>
      <c r="P171" s="47" t="s">
        <v>1230</v>
      </c>
      <c r="Q171" s="26" t="s">
        <v>1230</v>
      </c>
      <c r="R171" s="47" t="s">
        <v>1230</v>
      </c>
      <c r="S171" s="47" t="s">
        <v>1230</v>
      </c>
      <c r="T171" s="49" t="s">
        <v>1230</v>
      </c>
      <c r="U171" s="47" t="s">
        <v>1230</v>
      </c>
      <c r="V171" s="26" t="s">
        <v>1230</v>
      </c>
      <c r="W171" s="47" t="s">
        <v>1230</v>
      </c>
      <c r="X171" s="47" t="s">
        <v>1230</v>
      </c>
      <c r="Y171" s="49" t="s">
        <v>1230</v>
      </c>
    </row>
    <row r="172" spans="1:25" x14ac:dyDescent="0.25">
      <c r="A172" s="40" t="s">
        <v>361</v>
      </c>
      <c r="B172" s="40" t="s">
        <v>997</v>
      </c>
      <c r="C172" s="40" t="s">
        <v>824</v>
      </c>
      <c r="D172" s="46" t="s">
        <v>360</v>
      </c>
      <c r="E172" s="26">
        <v>130.94086915789899</v>
      </c>
      <c r="F172" s="26">
        <v>52.918000187963997</v>
      </c>
      <c r="G172" s="26">
        <v>78.022868969935004</v>
      </c>
      <c r="H172" s="26">
        <v>20.549870013791999</v>
      </c>
      <c r="I172" s="26">
        <v>72.171153797190001</v>
      </c>
      <c r="J172" s="49">
        <v>0</v>
      </c>
      <c r="K172" s="47">
        <v>41.944304994001996</v>
      </c>
      <c r="L172" s="26">
        <v>10.973695193962</v>
      </c>
      <c r="M172" s="47" t="s">
        <v>1230</v>
      </c>
      <c r="N172" s="47" t="s">
        <v>1230</v>
      </c>
      <c r="O172" s="49" t="s">
        <v>1230</v>
      </c>
      <c r="P172" s="47">
        <v>58.214720293192997</v>
      </c>
      <c r="Q172" s="26">
        <v>19.808148676742</v>
      </c>
      <c r="R172" s="47" t="s">
        <v>1230</v>
      </c>
      <c r="S172" s="47" t="s">
        <v>1230</v>
      </c>
      <c r="T172" s="49" t="s">
        <v>1230</v>
      </c>
      <c r="U172" s="47">
        <v>100.15902528719499</v>
      </c>
      <c r="V172" s="26">
        <v>30.781843870703998</v>
      </c>
      <c r="W172" s="47" t="s">
        <v>1230</v>
      </c>
      <c r="X172" s="47" t="s">
        <v>1230</v>
      </c>
      <c r="Y172" s="49" t="s">
        <v>1230</v>
      </c>
    </row>
    <row r="173" spans="1:25" x14ac:dyDescent="0.25">
      <c r="A173" s="40" t="s">
        <v>363</v>
      </c>
      <c r="B173" s="40" t="s">
        <v>998</v>
      </c>
      <c r="C173" s="40" t="s">
        <v>824</v>
      </c>
      <c r="D173" s="46" t="s">
        <v>362</v>
      </c>
      <c r="E173" s="26">
        <v>79.805285369341988</v>
      </c>
      <c r="F173" s="26">
        <v>31.548026225752999</v>
      </c>
      <c r="G173" s="26">
        <v>48.257259143588996</v>
      </c>
      <c r="H173" s="26">
        <v>-36.033061861890999</v>
      </c>
      <c r="I173" s="26">
        <v>44.637964707819997</v>
      </c>
      <c r="J173" s="49">
        <v>0.42748799999999998</v>
      </c>
      <c r="K173" s="47">
        <v>19.735178169178003</v>
      </c>
      <c r="L173" s="26">
        <v>11.812848056574</v>
      </c>
      <c r="M173" s="47" t="s">
        <v>1230</v>
      </c>
      <c r="N173" s="47" t="s">
        <v>1230</v>
      </c>
      <c r="O173" s="49" t="s">
        <v>1230</v>
      </c>
      <c r="P173" s="47">
        <v>26.844751286495001</v>
      </c>
      <c r="Q173" s="26">
        <v>21.412507857095001</v>
      </c>
      <c r="R173" s="47" t="s">
        <v>1230</v>
      </c>
      <c r="S173" s="47" t="s">
        <v>1230</v>
      </c>
      <c r="T173" s="49" t="s">
        <v>1230</v>
      </c>
      <c r="U173" s="47">
        <v>46.579929455673003</v>
      </c>
      <c r="V173" s="26">
        <v>33.225355913668999</v>
      </c>
      <c r="W173" s="47" t="s">
        <v>1230</v>
      </c>
      <c r="X173" s="47" t="s">
        <v>1230</v>
      </c>
      <c r="Y173" s="49" t="s">
        <v>1230</v>
      </c>
    </row>
    <row r="174" spans="1:25" x14ac:dyDescent="0.25">
      <c r="A174" s="40" t="s">
        <v>365</v>
      </c>
      <c r="B174" s="40" t="s">
        <v>999</v>
      </c>
      <c r="C174" s="40" t="s">
        <v>862</v>
      </c>
      <c r="D174" s="46" t="s">
        <v>364</v>
      </c>
      <c r="E174" s="26">
        <v>283.38566903436998</v>
      </c>
      <c r="F174" s="26">
        <v>111.424590197583</v>
      </c>
      <c r="G174" s="26">
        <v>171.96107883678698</v>
      </c>
      <c r="H174" s="26">
        <v>123.963548071619</v>
      </c>
      <c r="I174" s="26">
        <v>159.063997924028</v>
      </c>
      <c r="J174" s="49">
        <v>0</v>
      </c>
      <c r="K174" s="47">
        <v>111.424590197583</v>
      </c>
      <c r="L174" s="26" t="s">
        <v>1230</v>
      </c>
      <c r="M174" s="47" t="s">
        <v>1230</v>
      </c>
      <c r="N174" s="47" t="s">
        <v>1230</v>
      </c>
      <c r="O174" s="49" t="s">
        <v>1230</v>
      </c>
      <c r="P174" s="47">
        <v>171.96107883678698</v>
      </c>
      <c r="Q174" s="26" t="s">
        <v>1230</v>
      </c>
      <c r="R174" s="47" t="s">
        <v>1230</v>
      </c>
      <c r="S174" s="47" t="s">
        <v>1230</v>
      </c>
      <c r="T174" s="49" t="s">
        <v>1230</v>
      </c>
      <c r="U174" s="47">
        <v>283.38566903436998</v>
      </c>
      <c r="V174" s="26" t="s">
        <v>1230</v>
      </c>
      <c r="W174" s="47" t="s">
        <v>1230</v>
      </c>
      <c r="X174" s="47" t="s">
        <v>1230</v>
      </c>
      <c r="Y174" s="49" t="s">
        <v>1230</v>
      </c>
    </row>
    <row r="175" spans="1:25" x14ac:dyDescent="0.25">
      <c r="A175" s="40" t="s">
        <v>367</v>
      </c>
      <c r="B175" s="40" t="s">
        <v>1000</v>
      </c>
      <c r="C175" s="40" t="s">
        <v>819</v>
      </c>
      <c r="D175" s="46" t="s">
        <v>1001</v>
      </c>
      <c r="E175" s="26">
        <v>25.578607281887003</v>
      </c>
      <c r="F175" s="26">
        <v>11.939511486269001</v>
      </c>
      <c r="G175" s="26">
        <v>13.639095795617999</v>
      </c>
      <c r="H175" s="26">
        <v>7.414362888006</v>
      </c>
      <c r="I175" s="26">
        <v>12.616163610946</v>
      </c>
      <c r="J175" s="49">
        <v>0</v>
      </c>
      <c r="K175" s="47" t="s">
        <v>1230</v>
      </c>
      <c r="L175" s="26" t="s">
        <v>1230</v>
      </c>
      <c r="M175" s="47">
        <v>11.939511486269001</v>
      </c>
      <c r="N175" s="47" t="s">
        <v>1230</v>
      </c>
      <c r="O175" s="49" t="s">
        <v>1230</v>
      </c>
      <c r="P175" s="47" t="s">
        <v>1230</v>
      </c>
      <c r="Q175" s="26" t="s">
        <v>1230</v>
      </c>
      <c r="R175" s="47">
        <v>13.639095795617999</v>
      </c>
      <c r="S175" s="47" t="s">
        <v>1230</v>
      </c>
      <c r="T175" s="49" t="s">
        <v>1230</v>
      </c>
      <c r="U175" s="47" t="s">
        <v>1230</v>
      </c>
      <c r="V175" s="26" t="s">
        <v>1230</v>
      </c>
      <c r="W175" s="47">
        <v>25.578607281886999</v>
      </c>
      <c r="X175" s="47" t="s">
        <v>1230</v>
      </c>
      <c r="Y175" s="49" t="s">
        <v>1230</v>
      </c>
    </row>
    <row r="176" spans="1:25" x14ac:dyDescent="0.25">
      <c r="A176" s="40" t="s">
        <v>369</v>
      </c>
      <c r="B176" s="40" t="s">
        <v>1002</v>
      </c>
      <c r="C176" s="40" t="s">
        <v>812</v>
      </c>
      <c r="D176" s="46" t="s">
        <v>368</v>
      </c>
      <c r="E176" s="26">
        <v>3.4706508601319999</v>
      </c>
      <c r="F176" s="26">
        <v>1.1604179389259999</v>
      </c>
      <c r="G176" s="26">
        <v>2.310232921206</v>
      </c>
      <c r="H176" s="26">
        <v>-9.0634484862420006</v>
      </c>
      <c r="I176" s="26">
        <v>2.1369654521160002</v>
      </c>
      <c r="J176" s="49">
        <v>0.5</v>
      </c>
      <c r="K176" s="47" t="s">
        <v>1230</v>
      </c>
      <c r="L176" s="26">
        <v>1.1604179389259999</v>
      </c>
      <c r="M176" s="47" t="s">
        <v>1230</v>
      </c>
      <c r="N176" s="47" t="s">
        <v>1230</v>
      </c>
      <c r="O176" s="49" t="s">
        <v>1230</v>
      </c>
      <c r="P176" s="47" t="s">
        <v>1230</v>
      </c>
      <c r="Q176" s="26">
        <v>2.310232921206</v>
      </c>
      <c r="R176" s="47" t="s">
        <v>1230</v>
      </c>
      <c r="S176" s="47" t="s">
        <v>1230</v>
      </c>
      <c r="T176" s="49" t="s">
        <v>1230</v>
      </c>
      <c r="U176" s="47" t="s">
        <v>1230</v>
      </c>
      <c r="V176" s="26">
        <v>3.4706508601319999</v>
      </c>
      <c r="W176" s="47" t="s">
        <v>1230</v>
      </c>
      <c r="X176" s="47" t="s">
        <v>1230</v>
      </c>
      <c r="Y176" s="49" t="s">
        <v>1230</v>
      </c>
    </row>
    <row r="177" spans="1:25" x14ac:dyDescent="0.25">
      <c r="A177" s="40" t="s">
        <v>371</v>
      </c>
      <c r="B177" s="40" t="s">
        <v>1003</v>
      </c>
      <c r="C177" s="40" t="s">
        <v>812</v>
      </c>
      <c r="D177" s="46" t="s">
        <v>370</v>
      </c>
      <c r="E177" s="26">
        <v>7.7957403863399994</v>
      </c>
      <c r="F177" s="26">
        <v>2.770262059537</v>
      </c>
      <c r="G177" s="26">
        <v>5.0254783268029994</v>
      </c>
      <c r="H177" s="26">
        <v>-11.819834120927</v>
      </c>
      <c r="I177" s="26">
        <v>4.6485674522930003</v>
      </c>
      <c r="J177" s="49">
        <v>0.5</v>
      </c>
      <c r="K177" s="47" t="s">
        <v>1230</v>
      </c>
      <c r="L177" s="26">
        <v>2.770262059537</v>
      </c>
      <c r="M177" s="47" t="s">
        <v>1230</v>
      </c>
      <c r="N177" s="47" t="s">
        <v>1230</v>
      </c>
      <c r="O177" s="49" t="s">
        <v>1230</v>
      </c>
      <c r="P177" s="47" t="s">
        <v>1230</v>
      </c>
      <c r="Q177" s="26">
        <v>5.0254783268029994</v>
      </c>
      <c r="R177" s="47" t="s">
        <v>1230</v>
      </c>
      <c r="S177" s="47" t="s">
        <v>1230</v>
      </c>
      <c r="T177" s="49" t="s">
        <v>1230</v>
      </c>
      <c r="U177" s="47" t="s">
        <v>1230</v>
      </c>
      <c r="V177" s="26">
        <v>7.7957403863399994</v>
      </c>
      <c r="W177" s="47" t="s">
        <v>1230</v>
      </c>
      <c r="X177" s="47" t="s">
        <v>1230</v>
      </c>
      <c r="Y177" s="49" t="s">
        <v>1230</v>
      </c>
    </row>
    <row r="178" spans="1:25" x14ac:dyDescent="0.25">
      <c r="A178" s="40" t="s">
        <v>373</v>
      </c>
      <c r="B178" s="40" t="s">
        <v>1004</v>
      </c>
      <c r="C178" s="40" t="s">
        <v>833</v>
      </c>
      <c r="D178" s="46" t="s">
        <v>372</v>
      </c>
      <c r="E178" s="26">
        <v>125.38731346193799</v>
      </c>
      <c r="F178" s="26">
        <v>50.725295585346998</v>
      </c>
      <c r="G178" s="26">
        <v>74.662017876590994</v>
      </c>
      <c r="H178" s="26">
        <v>31.380736173112002</v>
      </c>
      <c r="I178" s="26">
        <v>69.062366535846991</v>
      </c>
      <c r="J178" s="49">
        <v>0</v>
      </c>
      <c r="K178" s="47">
        <v>44.759275352628997</v>
      </c>
      <c r="L178" s="26">
        <v>5.9660202327169998</v>
      </c>
      <c r="M178" s="47" t="s">
        <v>1230</v>
      </c>
      <c r="N178" s="47" t="s">
        <v>1230</v>
      </c>
      <c r="O178" s="49" t="s">
        <v>1230</v>
      </c>
      <c r="P178" s="47">
        <v>63.353480078114998</v>
      </c>
      <c r="Q178" s="26">
        <v>11.308537798476999</v>
      </c>
      <c r="R178" s="47" t="s">
        <v>1230</v>
      </c>
      <c r="S178" s="47" t="s">
        <v>1230</v>
      </c>
      <c r="T178" s="49" t="s">
        <v>1230</v>
      </c>
      <c r="U178" s="47">
        <v>108.112755430744</v>
      </c>
      <c r="V178" s="26">
        <v>17.274558031194001</v>
      </c>
      <c r="W178" s="47" t="s">
        <v>1230</v>
      </c>
      <c r="X178" s="47" t="s">
        <v>1230</v>
      </c>
      <c r="Y178" s="49" t="s">
        <v>1230</v>
      </c>
    </row>
    <row r="179" spans="1:25" x14ac:dyDescent="0.25">
      <c r="A179" s="40" t="s">
        <v>375</v>
      </c>
      <c r="B179" s="40" t="s">
        <v>1005</v>
      </c>
      <c r="C179" s="40" t="s">
        <v>824</v>
      </c>
      <c r="D179" s="46" t="s">
        <v>374</v>
      </c>
      <c r="E179" s="26">
        <v>32.152646688147001</v>
      </c>
      <c r="F179" s="26">
        <v>11.959129935001998</v>
      </c>
      <c r="G179" s="26">
        <v>20.193516753145001</v>
      </c>
      <c r="H179" s="26">
        <v>-4.4932082588690001</v>
      </c>
      <c r="I179" s="26">
        <v>18.679002996659001</v>
      </c>
      <c r="J179" s="49">
        <v>0.182009</v>
      </c>
      <c r="K179" s="47">
        <v>9.7222628245310005</v>
      </c>
      <c r="L179" s="26">
        <v>2.2368671104720002</v>
      </c>
      <c r="M179" s="47" t="s">
        <v>1230</v>
      </c>
      <c r="N179" s="47" t="s">
        <v>1230</v>
      </c>
      <c r="O179" s="49" t="s">
        <v>1230</v>
      </c>
      <c r="P179" s="47">
        <v>14.407480679111</v>
      </c>
      <c r="Q179" s="26">
        <v>5.7860360740339996</v>
      </c>
      <c r="R179" s="47" t="s">
        <v>1230</v>
      </c>
      <c r="S179" s="47" t="s">
        <v>1230</v>
      </c>
      <c r="T179" s="49" t="s">
        <v>1230</v>
      </c>
      <c r="U179" s="47">
        <v>24.129743503642</v>
      </c>
      <c r="V179" s="26">
        <v>8.0229031845059993</v>
      </c>
      <c r="W179" s="47" t="s">
        <v>1230</v>
      </c>
      <c r="X179" s="47" t="s">
        <v>1230</v>
      </c>
      <c r="Y179" s="49" t="s">
        <v>1230</v>
      </c>
    </row>
    <row r="180" spans="1:25" x14ac:dyDescent="0.25">
      <c r="A180" s="40" t="s">
        <v>377</v>
      </c>
      <c r="B180" s="40" t="s">
        <v>1006</v>
      </c>
      <c r="C180" s="40" t="s">
        <v>827</v>
      </c>
      <c r="D180" s="46" t="s">
        <v>376</v>
      </c>
      <c r="E180" s="26">
        <v>123.51239923856102</v>
      </c>
      <c r="F180" s="26">
        <v>47.846265758929</v>
      </c>
      <c r="G180" s="26">
        <v>75.666133479632009</v>
      </c>
      <c r="H180" s="26">
        <v>21.429246890099002</v>
      </c>
      <c r="I180" s="26">
        <v>69.991173468659994</v>
      </c>
      <c r="J180" s="49">
        <v>0</v>
      </c>
      <c r="K180" s="47">
        <v>42.317472784821007</v>
      </c>
      <c r="L180" s="26">
        <v>5.5287929741089998</v>
      </c>
      <c r="M180" s="47" t="s">
        <v>1230</v>
      </c>
      <c r="N180" s="47" t="s">
        <v>1230</v>
      </c>
      <c r="O180" s="49" t="s">
        <v>1230</v>
      </c>
      <c r="P180" s="47">
        <v>64.187656080441002</v>
      </c>
      <c r="Q180" s="26">
        <v>11.478477399191</v>
      </c>
      <c r="R180" s="47" t="s">
        <v>1230</v>
      </c>
      <c r="S180" s="47" t="s">
        <v>1230</v>
      </c>
      <c r="T180" s="49" t="s">
        <v>1230</v>
      </c>
      <c r="U180" s="47">
        <v>106.50512886526201</v>
      </c>
      <c r="V180" s="26">
        <v>17.007270373300003</v>
      </c>
      <c r="W180" s="47" t="s">
        <v>1230</v>
      </c>
      <c r="X180" s="47" t="s">
        <v>1230</v>
      </c>
      <c r="Y180" s="49" t="s">
        <v>1230</v>
      </c>
    </row>
    <row r="181" spans="1:25" x14ac:dyDescent="0.25">
      <c r="A181" s="40" t="s">
        <v>379</v>
      </c>
      <c r="B181" s="40" t="s">
        <v>1007</v>
      </c>
      <c r="C181" s="40" t="s">
        <v>827</v>
      </c>
      <c r="D181" s="46" t="s">
        <v>378</v>
      </c>
      <c r="E181" s="26">
        <v>98.139144340271997</v>
      </c>
      <c r="F181" s="26">
        <v>41.043127314121996</v>
      </c>
      <c r="G181" s="26">
        <v>57.096017026150001</v>
      </c>
      <c r="H181" s="26">
        <v>36.843869423419001</v>
      </c>
      <c r="I181" s="26">
        <v>52.813815749188997</v>
      </c>
      <c r="J181" s="49">
        <v>0</v>
      </c>
      <c r="K181" s="47">
        <v>37.155133188689</v>
      </c>
      <c r="L181" s="26">
        <v>3.8879941254329999</v>
      </c>
      <c r="M181" s="47" t="s">
        <v>1230</v>
      </c>
      <c r="N181" s="47" t="s">
        <v>1230</v>
      </c>
      <c r="O181" s="49" t="s">
        <v>1230</v>
      </c>
      <c r="P181" s="47">
        <v>50.223438785150996</v>
      </c>
      <c r="Q181" s="26">
        <v>6.8725782409990002</v>
      </c>
      <c r="R181" s="47" t="s">
        <v>1230</v>
      </c>
      <c r="S181" s="47" t="s">
        <v>1230</v>
      </c>
      <c r="T181" s="49" t="s">
        <v>1230</v>
      </c>
      <c r="U181" s="47">
        <v>87.378571973839996</v>
      </c>
      <c r="V181" s="26">
        <v>10.760572366431999</v>
      </c>
      <c r="W181" s="47" t="s">
        <v>1230</v>
      </c>
      <c r="X181" s="47" t="s">
        <v>1230</v>
      </c>
      <c r="Y181" s="49" t="s">
        <v>1230</v>
      </c>
    </row>
    <row r="182" spans="1:25" x14ac:dyDescent="0.25">
      <c r="A182" s="40" t="s">
        <v>381</v>
      </c>
      <c r="B182" s="40" t="s">
        <v>1008</v>
      </c>
      <c r="C182" s="40" t="s">
        <v>824</v>
      </c>
      <c r="D182" s="46" t="s">
        <v>380</v>
      </c>
      <c r="E182" s="26">
        <v>171.413008845679</v>
      </c>
      <c r="F182" s="26">
        <v>69.344571530663004</v>
      </c>
      <c r="G182" s="26">
        <v>102.068437315016</v>
      </c>
      <c r="H182" s="26">
        <v>65.912749419318999</v>
      </c>
      <c r="I182" s="26">
        <v>94.413304516389999</v>
      </c>
      <c r="J182" s="49">
        <v>0</v>
      </c>
      <c r="K182" s="47">
        <v>55.390345121416004</v>
      </c>
      <c r="L182" s="26">
        <v>13.954226409246999</v>
      </c>
      <c r="M182" s="47" t="s">
        <v>1230</v>
      </c>
      <c r="N182" s="47" t="s">
        <v>1230</v>
      </c>
      <c r="O182" s="49" t="s">
        <v>1230</v>
      </c>
      <c r="P182" s="47">
        <v>77.556290053316999</v>
      </c>
      <c r="Q182" s="26">
        <v>24.512147261698999</v>
      </c>
      <c r="R182" s="47" t="s">
        <v>1230</v>
      </c>
      <c r="S182" s="47" t="s">
        <v>1230</v>
      </c>
      <c r="T182" s="49" t="s">
        <v>1230</v>
      </c>
      <c r="U182" s="47">
        <v>132.94663517473299</v>
      </c>
      <c r="V182" s="26">
        <v>38.466373670946005</v>
      </c>
      <c r="W182" s="47" t="s">
        <v>1230</v>
      </c>
      <c r="X182" s="47" t="s">
        <v>1230</v>
      </c>
      <c r="Y182" s="49" t="s">
        <v>1230</v>
      </c>
    </row>
    <row r="183" spans="1:25" x14ac:dyDescent="0.25">
      <c r="A183" s="40" t="s">
        <v>383</v>
      </c>
      <c r="B183" s="40" t="s">
        <v>1009</v>
      </c>
      <c r="C183" s="40" t="s">
        <v>862</v>
      </c>
      <c r="D183" s="46" t="s">
        <v>382</v>
      </c>
      <c r="E183" s="26">
        <v>292.24947216607001</v>
      </c>
      <c r="F183" s="26">
        <v>118.84160334193299</v>
      </c>
      <c r="G183" s="26">
        <v>173.40786882413701</v>
      </c>
      <c r="H183" s="26">
        <v>140.072421308179</v>
      </c>
      <c r="I183" s="26">
        <v>160.40227866232698</v>
      </c>
      <c r="J183" s="49">
        <v>0</v>
      </c>
      <c r="K183" s="47">
        <v>118.84160334193299</v>
      </c>
      <c r="L183" s="26" t="s">
        <v>1230</v>
      </c>
      <c r="M183" s="47" t="s">
        <v>1230</v>
      </c>
      <c r="N183" s="47" t="s">
        <v>1230</v>
      </c>
      <c r="O183" s="49" t="s">
        <v>1230</v>
      </c>
      <c r="P183" s="47">
        <v>173.40786882413701</v>
      </c>
      <c r="Q183" s="26" t="s">
        <v>1230</v>
      </c>
      <c r="R183" s="47" t="s">
        <v>1230</v>
      </c>
      <c r="S183" s="47" t="s">
        <v>1230</v>
      </c>
      <c r="T183" s="49" t="s">
        <v>1230</v>
      </c>
      <c r="U183" s="47">
        <v>292.24947216607001</v>
      </c>
      <c r="V183" s="26" t="s">
        <v>1230</v>
      </c>
      <c r="W183" s="47" t="s">
        <v>1230</v>
      </c>
      <c r="X183" s="47" t="s">
        <v>1230</v>
      </c>
      <c r="Y183" s="49" t="s">
        <v>1230</v>
      </c>
    </row>
    <row r="184" spans="1:25" x14ac:dyDescent="0.25">
      <c r="A184" s="40" t="s">
        <v>385</v>
      </c>
      <c r="B184" s="40" t="s">
        <v>1010</v>
      </c>
      <c r="C184" s="40" t="s">
        <v>819</v>
      </c>
      <c r="D184" s="46" t="s">
        <v>1011</v>
      </c>
      <c r="E184" s="26">
        <v>27.569685313179001</v>
      </c>
      <c r="F184" s="26">
        <v>13.218223729952999</v>
      </c>
      <c r="G184" s="26">
        <v>14.351461583226001</v>
      </c>
      <c r="H184" s="26">
        <v>9.6741790992739993</v>
      </c>
      <c r="I184" s="26">
        <v>13.275101964484001</v>
      </c>
      <c r="J184" s="49">
        <v>0</v>
      </c>
      <c r="K184" s="47" t="s">
        <v>1230</v>
      </c>
      <c r="L184" s="26" t="s">
        <v>1230</v>
      </c>
      <c r="M184" s="47">
        <v>13.218223729952999</v>
      </c>
      <c r="N184" s="47" t="s">
        <v>1230</v>
      </c>
      <c r="O184" s="49" t="s">
        <v>1230</v>
      </c>
      <c r="P184" s="47" t="s">
        <v>1230</v>
      </c>
      <c r="Q184" s="26" t="s">
        <v>1230</v>
      </c>
      <c r="R184" s="47">
        <v>14.351461583226001</v>
      </c>
      <c r="S184" s="47" t="s">
        <v>1230</v>
      </c>
      <c r="T184" s="49" t="s">
        <v>1230</v>
      </c>
      <c r="U184" s="47" t="s">
        <v>1230</v>
      </c>
      <c r="V184" s="26" t="s">
        <v>1230</v>
      </c>
      <c r="W184" s="47">
        <v>27.569685313179999</v>
      </c>
      <c r="X184" s="47" t="s">
        <v>1230</v>
      </c>
      <c r="Y184" s="49" t="s">
        <v>1230</v>
      </c>
    </row>
    <row r="185" spans="1:25" x14ac:dyDescent="0.25">
      <c r="A185" s="40" t="s">
        <v>387</v>
      </c>
      <c r="B185" s="40" t="s">
        <v>1012</v>
      </c>
      <c r="C185" s="40" t="s">
        <v>812</v>
      </c>
      <c r="D185" s="46" t="s">
        <v>386</v>
      </c>
      <c r="E185" s="26">
        <v>7.9020959239459998</v>
      </c>
      <c r="F185" s="26">
        <v>2.6519073749370001</v>
      </c>
      <c r="G185" s="26">
        <v>5.2501885490089997</v>
      </c>
      <c r="H185" s="26">
        <v>-19.927637631207002</v>
      </c>
      <c r="I185" s="26">
        <v>4.8564244078329999</v>
      </c>
      <c r="J185" s="49">
        <v>0.5</v>
      </c>
      <c r="K185" s="47" t="s">
        <v>1230</v>
      </c>
      <c r="L185" s="26">
        <v>2.6519073749370001</v>
      </c>
      <c r="M185" s="47" t="s">
        <v>1230</v>
      </c>
      <c r="N185" s="47" t="s">
        <v>1230</v>
      </c>
      <c r="O185" s="49" t="s">
        <v>1230</v>
      </c>
      <c r="P185" s="47" t="s">
        <v>1230</v>
      </c>
      <c r="Q185" s="26">
        <v>5.2501885490089997</v>
      </c>
      <c r="R185" s="47" t="s">
        <v>1230</v>
      </c>
      <c r="S185" s="47" t="s">
        <v>1230</v>
      </c>
      <c r="T185" s="49" t="s">
        <v>1230</v>
      </c>
      <c r="U185" s="47" t="s">
        <v>1230</v>
      </c>
      <c r="V185" s="26">
        <v>7.9020959239459998</v>
      </c>
      <c r="W185" s="47" t="s">
        <v>1230</v>
      </c>
      <c r="X185" s="47" t="s">
        <v>1230</v>
      </c>
      <c r="Y185" s="49" t="s">
        <v>1230</v>
      </c>
    </row>
    <row r="186" spans="1:25" x14ac:dyDescent="0.25">
      <c r="A186" s="40" t="s">
        <v>389</v>
      </c>
      <c r="B186" s="40" t="s">
        <v>1013</v>
      </c>
      <c r="C186" s="40" t="s">
        <v>827</v>
      </c>
      <c r="D186" s="46" t="s">
        <v>388</v>
      </c>
      <c r="E186" s="26">
        <v>238.04440448212199</v>
      </c>
      <c r="F186" s="26">
        <v>93.047867430290992</v>
      </c>
      <c r="G186" s="26">
        <v>144.99653705183101</v>
      </c>
      <c r="H186" s="26">
        <v>-33.150852371897003</v>
      </c>
      <c r="I186" s="26">
        <v>134.12179677294401</v>
      </c>
      <c r="J186" s="49">
        <v>0.186087</v>
      </c>
      <c r="K186" s="47">
        <v>80.737995998391</v>
      </c>
      <c r="L186" s="26">
        <v>12.309871431898999</v>
      </c>
      <c r="M186" s="47" t="s">
        <v>1230</v>
      </c>
      <c r="N186" s="47" t="s">
        <v>1230</v>
      </c>
      <c r="O186" s="49" t="s">
        <v>1230</v>
      </c>
      <c r="P186" s="47">
        <v>120.08990491873</v>
      </c>
      <c r="Q186" s="26">
        <v>24.906632133101002</v>
      </c>
      <c r="R186" s="47" t="s">
        <v>1230</v>
      </c>
      <c r="S186" s="47" t="s">
        <v>1230</v>
      </c>
      <c r="T186" s="49" t="s">
        <v>1230</v>
      </c>
      <c r="U186" s="47">
        <v>200.82790091712099</v>
      </c>
      <c r="V186" s="26">
        <v>37.216503564999996</v>
      </c>
      <c r="W186" s="47" t="s">
        <v>1230</v>
      </c>
      <c r="X186" s="47" t="s">
        <v>1230</v>
      </c>
      <c r="Y186" s="49" t="s">
        <v>1230</v>
      </c>
    </row>
    <row r="187" spans="1:25" x14ac:dyDescent="0.25">
      <c r="A187" s="40" t="s">
        <v>391</v>
      </c>
      <c r="B187" s="40" t="s">
        <v>1014</v>
      </c>
      <c r="C187" s="40" t="s">
        <v>833</v>
      </c>
      <c r="D187" s="46" t="s">
        <v>390</v>
      </c>
      <c r="E187" s="26">
        <v>155.130697713193</v>
      </c>
      <c r="F187" s="26">
        <v>62.398395715706997</v>
      </c>
      <c r="G187" s="26">
        <v>92.73230199748599</v>
      </c>
      <c r="H187" s="26">
        <v>44.216738630073003</v>
      </c>
      <c r="I187" s="26">
        <v>85.777379347674</v>
      </c>
      <c r="J187" s="49">
        <v>0</v>
      </c>
      <c r="K187" s="47">
        <v>53.981368327863002</v>
      </c>
      <c r="L187" s="26">
        <v>8.4170273878439996</v>
      </c>
      <c r="M187" s="47" t="s">
        <v>1230</v>
      </c>
      <c r="N187" s="47" t="s">
        <v>1230</v>
      </c>
      <c r="O187" s="49" t="s">
        <v>1230</v>
      </c>
      <c r="P187" s="47">
        <v>76.788549515853006</v>
      </c>
      <c r="Q187" s="26">
        <v>15.943752481632</v>
      </c>
      <c r="R187" s="47" t="s">
        <v>1230</v>
      </c>
      <c r="S187" s="47" t="s">
        <v>1230</v>
      </c>
      <c r="T187" s="49" t="s">
        <v>1230</v>
      </c>
      <c r="U187" s="47">
        <v>130.769917843717</v>
      </c>
      <c r="V187" s="26">
        <v>24.360779869477</v>
      </c>
      <c r="W187" s="47" t="s">
        <v>1230</v>
      </c>
      <c r="X187" s="47" t="s">
        <v>1230</v>
      </c>
      <c r="Y187" s="49" t="s">
        <v>1230</v>
      </c>
    </row>
    <row r="188" spans="1:25" x14ac:dyDescent="0.25">
      <c r="A188" s="40" t="s">
        <v>393</v>
      </c>
      <c r="B188" s="40" t="s">
        <v>1015</v>
      </c>
      <c r="C188" s="40" t="s">
        <v>862</v>
      </c>
      <c r="D188" s="46" t="s">
        <v>392</v>
      </c>
      <c r="E188" s="26">
        <v>93.618505323303992</v>
      </c>
      <c r="F188" s="26">
        <v>36.991880540422002</v>
      </c>
      <c r="G188" s="26">
        <v>56.626624782881997</v>
      </c>
      <c r="H188" s="26">
        <v>36.742837247391002</v>
      </c>
      <c r="I188" s="26">
        <v>52.379627924166002</v>
      </c>
      <c r="J188" s="49">
        <v>0</v>
      </c>
      <c r="K188" s="47">
        <v>36.991880540422002</v>
      </c>
      <c r="L188" s="26" t="s">
        <v>1230</v>
      </c>
      <c r="M188" s="47" t="s">
        <v>1230</v>
      </c>
      <c r="N188" s="47" t="s">
        <v>1230</v>
      </c>
      <c r="O188" s="49" t="s">
        <v>1230</v>
      </c>
      <c r="P188" s="47">
        <v>56.626624782881997</v>
      </c>
      <c r="Q188" s="26" t="s">
        <v>1230</v>
      </c>
      <c r="R188" s="47" t="s">
        <v>1230</v>
      </c>
      <c r="S188" s="47" t="s">
        <v>1230</v>
      </c>
      <c r="T188" s="49" t="s">
        <v>1230</v>
      </c>
      <c r="U188" s="47">
        <v>93.618505323303992</v>
      </c>
      <c r="V188" s="26" t="s">
        <v>1230</v>
      </c>
      <c r="W188" s="47" t="s">
        <v>1230</v>
      </c>
      <c r="X188" s="47" t="s">
        <v>1230</v>
      </c>
      <c r="Y188" s="49" t="s">
        <v>1230</v>
      </c>
    </row>
    <row r="189" spans="1:25" x14ac:dyDescent="0.25">
      <c r="A189" s="40" t="s">
        <v>395</v>
      </c>
      <c r="B189" s="40" t="s">
        <v>1016</v>
      </c>
      <c r="C189" s="40" t="s">
        <v>819</v>
      </c>
      <c r="D189" s="46" t="s">
        <v>1017</v>
      </c>
      <c r="E189" s="26">
        <v>15.412438526458999</v>
      </c>
      <c r="F189" s="26">
        <v>7.1688203863769999</v>
      </c>
      <c r="G189" s="26">
        <v>8.243618140081999</v>
      </c>
      <c r="H189" s="26">
        <v>4.9447457711369998</v>
      </c>
      <c r="I189" s="26">
        <v>7.6253467795759997</v>
      </c>
      <c r="J189" s="49">
        <v>0</v>
      </c>
      <c r="K189" s="47" t="s">
        <v>1230</v>
      </c>
      <c r="L189" s="26" t="s">
        <v>1230</v>
      </c>
      <c r="M189" s="47">
        <v>7.1688203863769999</v>
      </c>
      <c r="N189" s="47" t="s">
        <v>1230</v>
      </c>
      <c r="O189" s="49" t="s">
        <v>1230</v>
      </c>
      <c r="P189" s="47" t="s">
        <v>1230</v>
      </c>
      <c r="Q189" s="26" t="s">
        <v>1230</v>
      </c>
      <c r="R189" s="47">
        <v>8.243618140081999</v>
      </c>
      <c r="S189" s="47" t="s">
        <v>1230</v>
      </c>
      <c r="T189" s="49" t="s">
        <v>1230</v>
      </c>
      <c r="U189" s="47" t="s">
        <v>1230</v>
      </c>
      <c r="V189" s="26" t="s">
        <v>1230</v>
      </c>
      <c r="W189" s="47">
        <v>15.412438526458999</v>
      </c>
      <c r="X189" s="47" t="s">
        <v>1230</v>
      </c>
      <c r="Y189" s="49" t="s">
        <v>1230</v>
      </c>
    </row>
    <row r="190" spans="1:25" x14ac:dyDescent="0.25">
      <c r="A190" s="40" t="s">
        <v>397</v>
      </c>
      <c r="B190" s="40" t="s">
        <v>1018</v>
      </c>
      <c r="C190" s="40" t="s">
        <v>812</v>
      </c>
      <c r="D190" s="46" t="s">
        <v>396</v>
      </c>
      <c r="E190" s="26">
        <v>3.0476442289350003</v>
      </c>
      <c r="F190" s="26">
        <v>0.99501471812800002</v>
      </c>
      <c r="G190" s="26">
        <v>2.0526295108070003</v>
      </c>
      <c r="H190" s="26">
        <v>-7.3992443544329998</v>
      </c>
      <c r="I190" s="26">
        <v>1.8986822974970001</v>
      </c>
      <c r="J190" s="49">
        <v>0.5</v>
      </c>
      <c r="K190" s="47" t="s">
        <v>1230</v>
      </c>
      <c r="L190" s="26">
        <v>0.99501471812800002</v>
      </c>
      <c r="M190" s="47" t="s">
        <v>1230</v>
      </c>
      <c r="N190" s="47" t="s">
        <v>1230</v>
      </c>
      <c r="O190" s="49" t="s">
        <v>1230</v>
      </c>
      <c r="P190" s="47" t="s">
        <v>1230</v>
      </c>
      <c r="Q190" s="26">
        <v>2.0526295108070003</v>
      </c>
      <c r="R190" s="47" t="s">
        <v>1230</v>
      </c>
      <c r="S190" s="47" t="s">
        <v>1230</v>
      </c>
      <c r="T190" s="49" t="s">
        <v>1230</v>
      </c>
      <c r="U190" s="47" t="s">
        <v>1230</v>
      </c>
      <c r="V190" s="26">
        <v>3.0476442289350003</v>
      </c>
      <c r="W190" s="47" t="s">
        <v>1230</v>
      </c>
      <c r="X190" s="47" t="s">
        <v>1230</v>
      </c>
      <c r="Y190" s="49" t="s">
        <v>1230</v>
      </c>
    </row>
    <row r="191" spans="1:25" x14ac:dyDescent="0.25">
      <c r="A191" s="40" t="s">
        <v>399</v>
      </c>
      <c r="B191" s="40" t="s">
        <v>1019</v>
      </c>
      <c r="C191" s="40" t="s">
        <v>824</v>
      </c>
      <c r="D191" s="46" t="s">
        <v>398</v>
      </c>
      <c r="E191" s="26">
        <v>146.69080518055401</v>
      </c>
      <c r="F191" s="26">
        <v>59.608092950838</v>
      </c>
      <c r="G191" s="26">
        <v>87.082712229716009</v>
      </c>
      <c r="H191" s="26">
        <v>71.567774591635995</v>
      </c>
      <c r="I191" s="26">
        <v>80.551508812487</v>
      </c>
      <c r="J191" s="49">
        <v>0</v>
      </c>
      <c r="K191" s="47">
        <v>50.607749196642999</v>
      </c>
      <c r="L191" s="26">
        <v>9.0003437541949989</v>
      </c>
      <c r="M191" s="47" t="s">
        <v>1230</v>
      </c>
      <c r="N191" s="47" t="s">
        <v>1230</v>
      </c>
      <c r="O191" s="49" t="s">
        <v>1230</v>
      </c>
      <c r="P191" s="47">
        <v>70.723745003600996</v>
      </c>
      <c r="Q191" s="26">
        <v>16.358967226114999</v>
      </c>
      <c r="R191" s="47" t="s">
        <v>1230</v>
      </c>
      <c r="S191" s="47" t="s">
        <v>1230</v>
      </c>
      <c r="T191" s="49" t="s">
        <v>1230</v>
      </c>
      <c r="U191" s="47">
        <v>121.33149420024399</v>
      </c>
      <c r="V191" s="26">
        <v>25.359310980309999</v>
      </c>
      <c r="W191" s="47" t="s">
        <v>1230</v>
      </c>
      <c r="X191" s="47" t="s">
        <v>1230</v>
      </c>
      <c r="Y191" s="49" t="s">
        <v>1230</v>
      </c>
    </row>
    <row r="192" spans="1:25" x14ac:dyDescent="0.25">
      <c r="A192" s="40" t="s">
        <v>401</v>
      </c>
      <c r="B192" s="40" t="s">
        <v>1020</v>
      </c>
      <c r="C192" s="40" t="s">
        <v>812</v>
      </c>
      <c r="D192" s="46" t="s">
        <v>400</v>
      </c>
      <c r="E192" s="26">
        <v>2.710660733808</v>
      </c>
      <c r="F192" s="26">
        <v>0.77344424166000003</v>
      </c>
      <c r="G192" s="26">
        <v>1.937216492148</v>
      </c>
      <c r="H192" s="26">
        <v>-11.269405350628</v>
      </c>
      <c r="I192" s="26">
        <v>1.791925255237</v>
      </c>
      <c r="J192" s="49">
        <v>0.5</v>
      </c>
      <c r="K192" s="47" t="s">
        <v>1230</v>
      </c>
      <c r="L192" s="26">
        <v>0.77344424166000003</v>
      </c>
      <c r="M192" s="47" t="s">
        <v>1230</v>
      </c>
      <c r="N192" s="47" t="s">
        <v>1230</v>
      </c>
      <c r="O192" s="49" t="s">
        <v>1230</v>
      </c>
      <c r="P192" s="47" t="s">
        <v>1230</v>
      </c>
      <c r="Q192" s="26">
        <v>1.937216492148</v>
      </c>
      <c r="R192" s="47" t="s">
        <v>1230</v>
      </c>
      <c r="S192" s="47" t="s">
        <v>1230</v>
      </c>
      <c r="T192" s="49" t="s">
        <v>1230</v>
      </c>
      <c r="U192" s="47" t="s">
        <v>1230</v>
      </c>
      <c r="V192" s="26">
        <v>2.710660733808</v>
      </c>
      <c r="W192" s="47" t="s">
        <v>1230</v>
      </c>
      <c r="X192" s="47" t="s">
        <v>1230</v>
      </c>
      <c r="Y192" s="49" t="s">
        <v>1230</v>
      </c>
    </row>
    <row r="193" spans="1:25" x14ac:dyDescent="0.25">
      <c r="A193" s="40" t="s">
        <v>403</v>
      </c>
      <c r="B193" s="40" t="s">
        <v>1021</v>
      </c>
      <c r="C193" s="40" t="s">
        <v>812</v>
      </c>
      <c r="D193" s="46" t="s">
        <v>402</v>
      </c>
      <c r="E193" s="26">
        <v>5.1881871482249995</v>
      </c>
      <c r="F193" s="26">
        <v>1.697505306517</v>
      </c>
      <c r="G193" s="26">
        <v>3.4906818417079997</v>
      </c>
      <c r="H193" s="26">
        <v>-12.936117794285</v>
      </c>
      <c r="I193" s="26">
        <v>3.2288807035799998</v>
      </c>
      <c r="J193" s="49">
        <v>0.5</v>
      </c>
      <c r="K193" s="47" t="s">
        <v>1230</v>
      </c>
      <c r="L193" s="26">
        <v>1.697505306517</v>
      </c>
      <c r="M193" s="47" t="s">
        <v>1230</v>
      </c>
      <c r="N193" s="47" t="s">
        <v>1230</v>
      </c>
      <c r="O193" s="49" t="s">
        <v>1230</v>
      </c>
      <c r="P193" s="47" t="s">
        <v>1230</v>
      </c>
      <c r="Q193" s="26">
        <v>3.4906818417079997</v>
      </c>
      <c r="R193" s="47" t="s">
        <v>1230</v>
      </c>
      <c r="S193" s="47" t="s">
        <v>1230</v>
      </c>
      <c r="T193" s="49" t="s">
        <v>1230</v>
      </c>
      <c r="U193" s="47" t="s">
        <v>1230</v>
      </c>
      <c r="V193" s="26">
        <v>5.1881871482249995</v>
      </c>
      <c r="W193" s="47" t="s">
        <v>1230</v>
      </c>
      <c r="X193" s="47" t="s">
        <v>1230</v>
      </c>
      <c r="Y193" s="49" t="s">
        <v>1230</v>
      </c>
    </row>
    <row r="194" spans="1:25" x14ac:dyDescent="0.25">
      <c r="A194" s="40" t="s">
        <v>405</v>
      </c>
      <c r="B194" s="40" t="s">
        <v>1022</v>
      </c>
      <c r="C194" s="40" t="s">
        <v>862</v>
      </c>
      <c r="D194" s="46" t="s">
        <v>404</v>
      </c>
      <c r="E194" s="26">
        <v>172.36060979949798</v>
      </c>
      <c r="F194" s="26">
        <v>70.350697798972988</v>
      </c>
      <c r="G194" s="26">
        <v>102.00991200052499</v>
      </c>
      <c r="H194" s="26">
        <v>82.425774979389999</v>
      </c>
      <c r="I194" s="26">
        <v>94.359168600486001</v>
      </c>
      <c r="J194" s="49">
        <v>0</v>
      </c>
      <c r="K194" s="47">
        <v>64.910340482340004</v>
      </c>
      <c r="L194" s="26" t="s">
        <v>1230</v>
      </c>
      <c r="M194" s="47">
        <v>5.4403573166330004</v>
      </c>
      <c r="N194" s="47" t="s">
        <v>1230</v>
      </c>
      <c r="O194" s="49" t="s">
        <v>1230</v>
      </c>
      <c r="P194" s="47">
        <v>96.064663679620992</v>
      </c>
      <c r="Q194" s="26" t="s">
        <v>1230</v>
      </c>
      <c r="R194" s="47">
        <v>5.9452483209049998</v>
      </c>
      <c r="S194" s="47" t="s">
        <v>1230</v>
      </c>
      <c r="T194" s="49" t="s">
        <v>1230</v>
      </c>
      <c r="U194" s="47">
        <v>160.97500416196002</v>
      </c>
      <c r="V194" s="26" t="s">
        <v>1230</v>
      </c>
      <c r="W194" s="47">
        <v>11.385605637537999</v>
      </c>
      <c r="X194" s="47" t="s">
        <v>1230</v>
      </c>
      <c r="Y194" s="49" t="s">
        <v>1230</v>
      </c>
    </row>
    <row r="195" spans="1:25" x14ac:dyDescent="0.25">
      <c r="A195" s="40" t="s">
        <v>407</v>
      </c>
      <c r="B195" s="40" t="s">
        <v>1023</v>
      </c>
      <c r="C195" s="40" t="s">
        <v>827</v>
      </c>
      <c r="D195" s="46" t="s">
        <v>406</v>
      </c>
      <c r="E195" s="26">
        <v>271.15000831408298</v>
      </c>
      <c r="F195" s="26">
        <v>109.430902063516</v>
      </c>
      <c r="G195" s="26">
        <v>161.71910625056699</v>
      </c>
      <c r="H195" s="26">
        <v>65.120234264565994</v>
      </c>
      <c r="I195" s="26">
        <v>149.59017328177501</v>
      </c>
      <c r="J195" s="49">
        <v>0</v>
      </c>
      <c r="K195" s="47">
        <v>96.085434633104001</v>
      </c>
      <c r="L195" s="26">
        <v>13.345467430412</v>
      </c>
      <c r="M195" s="47" t="s">
        <v>1230</v>
      </c>
      <c r="N195" s="47" t="s">
        <v>1230</v>
      </c>
      <c r="O195" s="49" t="s">
        <v>1230</v>
      </c>
      <c r="P195" s="47">
        <v>136.75218319803</v>
      </c>
      <c r="Q195" s="26">
        <v>24.966923052538</v>
      </c>
      <c r="R195" s="47" t="s">
        <v>1230</v>
      </c>
      <c r="S195" s="47" t="s">
        <v>1230</v>
      </c>
      <c r="T195" s="49" t="s">
        <v>1230</v>
      </c>
      <c r="U195" s="47">
        <v>232.837617831134</v>
      </c>
      <c r="V195" s="26">
        <v>38.312390482950001</v>
      </c>
      <c r="W195" s="47" t="s">
        <v>1230</v>
      </c>
      <c r="X195" s="47" t="s">
        <v>1230</v>
      </c>
      <c r="Y195" s="49" t="s">
        <v>1230</v>
      </c>
    </row>
    <row r="196" spans="1:25" x14ac:dyDescent="0.25">
      <c r="A196" s="40" t="s">
        <v>409</v>
      </c>
      <c r="B196" s="40" t="s">
        <v>1024</v>
      </c>
      <c r="C196" s="40" t="s">
        <v>833</v>
      </c>
      <c r="D196" s="46" t="s">
        <v>408</v>
      </c>
      <c r="E196" s="26">
        <v>73.370364724558002</v>
      </c>
      <c r="F196" s="26">
        <v>28.769021449041002</v>
      </c>
      <c r="G196" s="26">
        <v>44.601343275517003</v>
      </c>
      <c r="H196" s="26">
        <v>10.841075194541</v>
      </c>
      <c r="I196" s="26">
        <v>41.256242529853999</v>
      </c>
      <c r="J196" s="49">
        <v>0</v>
      </c>
      <c r="K196" s="47">
        <v>24.770355402555001</v>
      </c>
      <c r="L196" s="26">
        <v>3.998666046486</v>
      </c>
      <c r="M196" s="47" t="s">
        <v>1230</v>
      </c>
      <c r="N196" s="47" t="s">
        <v>1230</v>
      </c>
      <c r="O196" s="49" t="s">
        <v>1230</v>
      </c>
      <c r="P196" s="47">
        <v>36.580273480152002</v>
      </c>
      <c r="Q196" s="26">
        <v>8.0210697953649994</v>
      </c>
      <c r="R196" s="47" t="s">
        <v>1230</v>
      </c>
      <c r="S196" s="47" t="s">
        <v>1230</v>
      </c>
      <c r="T196" s="49" t="s">
        <v>1230</v>
      </c>
      <c r="U196" s="47">
        <v>61.350628882706999</v>
      </c>
      <c r="V196" s="26">
        <v>12.019735841851</v>
      </c>
      <c r="W196" s="47" t="s">
        <v>1230</v>
      </c>
      <c r="X196" s="47" t="s">
        <v>1230</v>
      </c>
      <c r="Y196" s="49" t="s">
        <v>1230</v>
      </c>
    </row>
    <row r="197" spans="1:25" x14ac:dyDescent="0.25">
      <c r="A197" s="40" t="s">
        <v>411</v>
      </c>
      <c r="B197" s="40" t="s">
        <v>1025</v>
      </c>
      <c r="C197" s="40" t="s">
        <v>812</v>
      </c>
      <c r="D197" s="46" t="s">
        <v>410</v>
      </c>
      <c r="E197" s="26">
        <v>3.853520349898</v>
      </c>
      <c r="F197" s="26">
        <v>0.87017941708200008</v>
      </c>
      <c r="G197" s="26">
        <v>2.9833409328160001</v>
      </c>
      <c r="H197" s="26">
        <v>-19.653700387260002</v>
      </c>
      <c r="I197" s="26">
        <v>2.759590362855</v>
      </c>
      <c r="J197" s="49">
        <v>0.5</v>
      </c>
      <c r="K197" s="47" t="s">
        <v>1230</v>
      </c>
      <c r="L197" s="26">
        <v>0.87017941708200008</v>
      </c>
      <c r="M197" s="47" t="s">
        <v>1230</v>
      </c>
      <c r="N197" s="47" t="s">
        <v>1230</v>
      </c>
      <c r="O197" s="49" t="s">
        <v>1230</v>
      </c>
      <c r="P197" s="47" t="s">
        <v>1230</v>
      </c>
      <c r="Q197" s="26">
        <v>2.9833409328160001</v>
      </c>
      <c r="R197" s="47" t="s">
        <v>1230</v>
      </c>
      <c r="S197" s="47" t="s">
        <v>1230</v>
      </c>
      <c r="T197" s="49" t="s">
        <v>1230</v>
      </c>
      <c r="U197" s="47" t="s">
        <v>1230</v>
      </c>
      <c r="V197" s="26">
        <v>3.853520349898</v>
      </c>
      <c r="W197" s="47" t="s">
        <v>1230</v>
      </c>
      <c r="X197" s="47" t="s">
        <v>1230</v>
      </c>
      <c r="Y197" s="49" t="s">
        <v>1230</v>
      </c>
    </row>
    <row r="198" spans="1:25" x14ac:dyDescent="0.25">
      <c r="A198" s="40" t="s">
        <v>413</v>
      </c>
      <c r="B198" s="40" t="s">
        <v>1026</v>
      </c>
      <c r="C198" s="40" t="s">
        <v>812</v>
      </c>
      <c r="D198" s="46" t="s">
        <v>412</v>
      </c>
      <c r="E198" s="26">
        <v>1.9639481879509999</v>
      </c>
      <c r="F198" s="26">
        <v>0.56144276146399996</v>
      </c>
      <c r="G198" s="26">
        <v>1.4025054264870001</v>
      </c>
      <c r="H198" s="26">
        <v>-3.849007197663</v>
      </c>
      <c r="I198" s="26">
        <v>1.2973175195</v>
      </c>
      <c r="J198" s="49">
        <v>0.5</v>
      </c>
      <c r="K198" s="47" t="s">
        <v>1230</v>
      </c>
      <c r="L198" s="26">
        <v>0.56144276146399996</v>
      </c>
      <c r="M198" s="47" t="s">
        <v>1230</v>
      </c>
      <c r="N198" s="47" t="s">
        <v>1230</v>
      </c>
      <c r="O198" s="49" t="s">
        <v>1230</v>
      </c>
      <c r="P198" s="47" t="s">
        <v>1230</v>
      </c>
      <c r="Q198" s="26">
        <v>1.4025054264870001</v>
      </c>
      <c r="R198" s="47" t="s">
        <v>1230</v>
      </c>
      <c r="S198" s="47" t="s">
        <v>1230</v>
      </c>
      <c r="T198" s="49" t="s">
        <v>1230</v>
      </c>
      <c r="U198" s="47" t="s">
        <v>1230</v>
      </c>
      <c r="V198" s="26">
        <v>1.9639481879509999</v>
      </c>
      <c r="W198" s="47" t="s">
        <v>1230</v>
      </c>
      <c r="X198" s="47" t="s">
        <v>1230</v>
      </c>
      <c r="Y198" s="49" t="s">
        <v>1230</v>
      </c>
    </row>
    <row r="199" spans="1:25" x14ac:dyDescent="0.25">
      <c r="A199" s="40" t="s">
        <v>415</v>
      </c>
      <c r="B199" s="40" t="s">
        <v>1027</v>
      </c>
      <c r="C199" s="40" t="s">
        <v>812</v>
      </c>
      <c r="D199" s="46" t="s">
        <v>414</v>
      </c>
      <c r="E199" s="26">
        <v>2.452087865323</v>
      </c>
      <c r="F199" s="26">
        <v>0.77878830573000002</v>
      </c>
      <c r="G199" s="26">
        <v>1.673299559593</v>
      </c>
      <c r="H199" s="26">
        <v>-4.8483978754049994</v>
      </c>
      <c r="I199" s="26">
        <v>1.5478020926230001</v>
      </c>
      <c r="J199" s="49">
        <v>0.5</v>
      </c>
      <c r="K199" s="47" t="s">
        <v>1230</v>
      </c>
      <c r="L199" s="26">
        <v>0.77878830573000002</v>
      </c>
      <c r="M199" s="47" t="s">
        <v>1230</v>
      </c>
      <c r="N199" s="47" t="s">
        <v>1230</v>
      </c>
      <c r="O199" s="49" t="s">
        <v>1230</v>
      </c>
      <c r="P199" s="47" t="s">
        <v>1230</v>
      </c>
      <c r="Q199" s="26">
        <v>1.673299559593</v>
      </c>
      <c r="R199" s="47" t="s">
        <v>1230</v>
      </c>
      <c r="S199" s="47" t="s">
        <v>1230</v>
      </c>
      <c r="T199" s="49" t="s">
        <v>1230</v>
      </c>
      <c r="U199" s="47" t="s">
        <v>1230</v>
      </c>
      <c r="V199" s="26">
        <v>2.452087865323</v>
      </c>
      <c r="W199" s="47" t="s">
        <v>1230</v>
      </c>
      <c r="X199" s="47" t="s">
        <v>1230</v>
      </c>
      <c r="Y199" s="49" t="s">
        <v>1230</v>
      </c>
    </row>
    <row r="200" spans="1:25" x14ac:dyDescent="0.25">
      <c r="A200" s="40" t="s">
        <v>417</v>
      </c>
      <c r="B200" s="40" t="s">
        <v>1028</v>
      </c>
      <c r="C200" s="40" t="s">
        <v>827</v>
      </c>
      <c r="D200" s="46" t="s">
        <v>416</v>
      </c>
      <c r="E200" s="26">
        <v>277.37269391810202</v>
      </c>
      <c r="F200" s="26">
        <v>113.76771094947</v>
      </c>
      <c r="G200" s="26">
        <v>163.60498296863202</v>
      </c>
      <c r="H200" s="26">
        <v>7.5745693574900006</v>
      </c>
      <c r="I200" s="26">
        <v>151.33460924598501</v>
      </c>
      <c r="J200" s="49">
        <v>0</v>
      </c>
      <c r="K200" s="47">
        <v>98.771633720217011</v>
      </c>
      <c r="L200" s="26">
        <v>14.996077229253</v>
      </c>
      <c r="M200" s="47" t="s">
        <v>1230</v>
      </c>
      <c r="N200" s="47" t="s">
        <v>1230</v>
      </c>
      <c r="O200" s="49" t="s">
        <v>1230</v>
      </c>
      <c r="P200" s="47">
        <v>137.04027070019902</v>
      </c>
      <c r="Q200" s="26">
        <v>26.564712268433002</v>
      </c>
      <c r="R200" s="47" t="s">
        <v>1230</v>
      </c>
      <c r="S200" s="47" t="s">
        <v>1230</v>
      </c>
      <c r="T200" s="49" t="s">
        <v>1230</v>
      </c>
      <c r="U200" s="47">
        <v>235.811904420416</v>
      </c>
      <c r="V200" s="26">
        <v>41.560789497685995</v>
      </c>
      <c r="W200" s="47" t="s">
        <v>1230</v>
      </c>
      <c r="X200" s="47" t="s">
        <v>1230</v>
      </c>
      <c r="Y200" s="49" t="s">
        <v>1230</v>
      </c>
    </row>
    <row r="201" spans="1:25" x14ac:dyDescent="0.25">
      <c r="A201" s="40" t="s">
        <v>419</v>
      </c>
      <c r="B201" s="40" t="s">
        <v>1029</v>
      </c>
      <c r="C201" s="40" t="s">
        <v>812</v>
      </c>
      <c r="D201" s="46" t="s">
        <v>418</v>
      </c>
      <c r="E201" s="26">
        <v>5.2742449636130004</v>
      </c>
      <c r="F201" s="26">
        <v>1.858759408766</v>
      </c>
      <c r="G201" s="26">
        <v>3.4154855548470002</v>
      </c>
      <c r="H201" s="26">
        <v>-7.4760222055780003</v>
      </c>
      <c r="I201" s="26">
        <v>3.159324138234</v>
      </c>
      <c r="J201" s="49">
        <v>0.5</v>
      </c>
      <c r="K201" s="47" t="s">
        <v>1230</v>
      </c>
      <c r="L201" s="26">
        <v>1.858759408766</v>
      </c>
      <c r="M201" s="47" t="s">
        <v>1230</v>
      </c>
      <c r="N201" s="47" t="s">
        <v>1230</v>
      </c>
      <c r="O201" s="49" t="s">
        <v>1230</v>
      </c>
      <c r="P201" s="47" t="s">
        <v>1230</v>
      </c>
      <c r="Q201" s="26">
        <v>3.4154855548470002</v>
      </c>
      <c r="R201" s="47" t="s">
        <v>1230</v>
      </c>
      <c r="S201" s="47" t="s">
        <v>1230</v>
      </c>
      <c r="T201" s="49" t="s">
        <v>1230</v>
      </c>
      <c r="U201" s="47" t="s">
        <v>1230</v>
      </c>
      <c r="V201" s="26">
        <v>5.2742449636130004</v>
      </c>
      <c r="W201" s="47" t="s">
        <v>1230</v>
      </c>
      <c r="X201" s="47" t="s">
        <v>1230</v>
      </c>
      <c r="Y201" s="49" t="s">
        <v>1230</v>
      </c>
    </row>
    <row r="202" spans="1:25" x14ac:dyDescent="0.25">
      <c r="A202" s="40" t="s">
        <v>421</v>
      </c>
      <c r="B202" s="40" t="s">
        <v>1030</v>
      </c>
      <c r="C202" s="40" t="s">
        <v>833</v>
      </c>
      <c r="D202" s="46" t="s">
        <v>420</v>
      </c>
      <c r="E202" s="26">
        <v>72.156192877875</v>
      </c>
      <c r="F202" s="26">
        <v>28.031371083615003</v>
      </c>
      <c r="G202" s="26">
        <v>44.124821794260001</v>
      </c>
      <c r="H202" s="26">
        <v>0.432792688511</v>
      </c>
      <c r="I202" s="26">
        <v>40.815460159691</v>
      </c>
      <c r="J202" s="49">
        <v>0</v>
      </c>
      <c r="K202" s="47">
        <v>24.688082561881</v>
      </c>
      <c r="L202" s="26">
        <v>3.3432885217340003</v>
      </c>
      <c r="M202" s="47" t="s">
        <v>1230</v>
      </c>
      <c r="N202" s="47" t="s">
        <v>1230</v>
      </c>
      <c r="O202" s="49" t="s">
        <v>1230</v>
      </c>
      <c r="P202" s="47">
        <v>36.30925342463</v>
      </c>
      <c r="Q202" s="26">
        <v>7.8155683696309994</v>
      </c>
      <c r="R202" s="47" t="s">
        <v>1230</v>
      </c>
      <c r="S202" s="47" t="s">
        <v>1230</v>
      </c>
      <c r="T202" s="49" t="s">
        <v>1230</v>
      </c>
      <c r="U202" s="47">
        <v>60.997335986510997</v>
      </c>
      <c r="V202" s="26">
        <v>11.158856891364001</v>
      </c>
      <c r="W202" s="47" t="s">
        <v>1230</v>
      </c>
      <c r="X202" s="47" t="s">
        <v>1230</v>
      </c>
      <c r="Y202" s="49" t="s">
        <v>1230</v>
      </c>
    </row>
    <row r="203" spans="1:25" x14ac:dyDescent="0.25">
      <c r="A203" s="40" t="s">
        <v>423</v>
      </c>
      <c r="B203" s="40" t="s">
        <v>1031</v>
      </c>
      <c r="C203" s="40" t="s">
        <v>812</v>
      </c>
      <c r="D203" s="46" t="s">
        <v>422</v>
      </c>
      <c r="E203" s="26">
        <v>1.7908888340339999</v>
      </c>
      <c r="F203" s="26">
        <v>0.57586328359100003</v>
      </c>
      <c r="G203" s="26">
        <v>1.2150255504429999</v>
      </c>
      <c r="H203" s="26">
        <v>-3.988584540837</v>
      </c>
      <c r="I203" s="26">
        <v>1.1238986341589998</v>
      </c>
      <c r="J203" s="49">
        <v>0.5</v>
      </c>
      <c r="K203" s="47" t="s">
        <v>1230</v>
      </c>
      <c r="L203" s="26">
        <v>0.57586328359100003</v>
      </c>
      <c r="M203" s="47" t="s">
        <v>1230</v>
      </c>
      <c r="N203" s="47" t="s">
        <v>1230</v>
      </c>
      <c r="O203" s="49" t="s">
        <v>1230</v>
      </c>
      <c r="P203" s="47" t="s">
        <v>1230</v>
      </c>
      <c r="Q203" s="26">
        <v>1.2150255504429999</v>
      </c>
      <c r="R203" s="47" t="s">
        <v>1230</v>
      </c>
      <c r="S203" s="47" t="s">
        <v>1230</v>
      </c>
      <c r="T203" s="49" t="s">
        <v>1230</v>
      </c>
      <c r="U203" s="47" t="s">
        <v>1230</v>
      </c>
      <c r="V203" s="26">
        <v>1.7908888340339999</v>
      </c>
      <c r="W203" s="47" t="s">
        <v>1230</v>
      </c>
      <c r="X203" s="47" t="s">
        <v>1230</v>
      </c>
      <c r="Y203" s="49" t="s">
        <v>1230</v>
      </c>
    </row>
    <row r="204" spans="1:25" x14ac:dyDescent="0.25">
      <c r="A204" s="40" t="s">
        <v>425</v>
      </c>
      <c r="B204" s="40" t="s">
        <v>1032</v>
      </c>
      <c r="C204" s="40" t="s">
        <v>812</v>
      </c>
      <c r="D204" s="46" t="s">
        <v>424</v>
      </c>
      <c r="E204" s="26">
        <v>4.0632544229479999</v>
      </c>
      <c r="F204" s="26">
        <v>1.403342933147</v>
      </c>
      <c r="G204" s="26">
        <v>2.6599114898009999</v>
      </c>
      <c r="H204" s="26">
        <v>-10.04259827077</v>
      </c>
      <c r="I204" s="26">
        <v>2.4604181280660002</v>
      </c>
      <c r="J204" s="49">
        <v>0.5</v>
      </c>
      <c r="K204" s="47" t="s">
        <v>1230</v>
      </c>
      <c r="L204" s="26">
        <v>1.403342933147</v>
      </c>
      <c r="M204" s="47" t="s">
        <v>1230</v>
      </c>
      <c r="N204" s="47" t="s">
        <v>1230</v>
      </c>
      <c r="O204" s="49" t="s">
        <v>1230</v>
      </c>
      <c r="P204" s="47" t="s">
        <v>1230</v>
      </c>
      <c r="Q204" s="26">
        <v>2.6599114898009999</v>
      </c>
      <c r="R204" s="47" t="s">
        <v>1230</v>
      </c>
      <c r="S204" s="47" t="s">
        <v>1230</v>
      </c>
      <c r="T204" s="49" t="s">
        <v>1230</v>
      </c>
      <c r="U204" s="47" t="s">
        <v>1230</v>
      </c>
      <c r="V204" s="26">
        <v>4.0632544229479999</v>
      </c>
      <c r="W204" s="47" t="s">
        <v>1230</v>
      </c>
      <c r="X204" s="47" t="s">
        <v>1230</v>
      </c>
      <c r="Y204" s="49" t="s">
        <v>1230</v>
      </c>
    </row>
    <row r="205" spans="1:25" x14ac:dyDescent="0.25">
      <c r="A205" s="40" t="s">
        <v>427</v>
      </c>
      <c r="B205" s="40" t="s">
        <v>1033</v>
      </c>
      <c r="C205" s="40" t="s">
        <v>819</v>
      </c>
      <c r="D205" s="46" t="s">
        <v>426</v>
      </c>
      <c r="E205" s="26">
        <v>34.950992933485004</v>
      </c>
      <c r="F205" s="26">
        <v>16.522860822251001</v>
      </c>
      <c r="G205" s="26">
        <v>18.428132111234003</v>
      </c>
      <c r="H205" s="26">
        <v>14.165022456113</v>
      </c>
      <c r="I205" s="26">
        <v>17.046022202890999</v>
      </c>
      <c r="J205" s="49">
        <v>0</v>
      </c>
      <c r="K205" s="47" t="s">
        <v>1230</v>
      </c>
      <c r="L205" s="26" t="s">
        <v>1230</v>
      </c>
      <c r="M205" s="47">
        <v>16.522860822251001</v>
      </c>
      <c r="N205" s="47" t="s">
        <v>1230</v>
      </c>
      <c r="O205" s="49" t="s">
        <v>1230</v>
      </c>
      <c r="P205" s="47" t="s">
        <v>1230</v>
      </c>
      <c r="Q205" s="26" t="s">
        <v>1230</v>
      </c>
      <c r="R205" s="47">
        <v>18.428132111234003</v>
      </c>
      <c r="S205" s="47" t="s">
        <v>1230</v>
      </c>
      <c r="T205" s="49" t="s">
        <v>1230</v>
      </c>
      <c r="U205" s="47" t="s">
        <v>1230</v>
      </c>
      <c r="V205" s="26" t="s">
        <v>1230</v>
      </c>
      <c r="W205" s="47">
        <v>34.950992933485004</v>
      </c>
      <c r="X205" s="47" t="s">
        <v>1230</v>
      </c>
      <c r="Y205" s="49" t="s">
        <v>1230</v>
      </c>
    </row>
    <row r="206" spans="1:25" x14ac:dyDescent="0.25">
      <c r="A206" s="40" t="s">
        <v>429</v>
      </c>
      <c r="B206" s="40" t="s">
        <v>1034</v>
      </c>
      <c r="C206" s="40" t="s">
        <v>824</v>
      </c>
      <c r="D206" s="46" t="s">
        <v>428</v>
      </c>
      <c r="E206" s="26">
        <v>55.500136921191</v>
      </c>
      <c r="F206" s="26">
        <v>22.589463526764003</v>
      </c>
      <c r="G206" s="26">
        <v>32.910673394427</v>
      </c>
      <c r="H206" s="26">
        <v>7.9063611271249998</v>
      </c>
      <c r="I206" s="26">
        <v>30.442372889845</v>
      </c>
      <c r="J206" s="49">
        <v>0</v>
      </c>
      <c r="K206" s="47">
        <v>18.301515214538998</v>
      </c>
      <c r="L206" s="26">
        <v>4.2879483122239996</v>
      </c>
      <c r="M206" s="47" t="s">
        <v>1230</v>
      </c>
      <c r="N206" s="47" t="s">
        <v>1230</v>
      </c>
      <c r="O206" s="49" t="s">
        <v>1230</v>
      </c>
      <c r="P206" s="47">
        <v>24.334962646568002</v>
      </c>
      <c r="Q206" s="26">
        <v>8.5757107478589987</v>
      </c>
      <c r="R206" s="47" t="s">
        <v>1230</v>
      </c>
      <c r="S206" s="47" t="s">
        <v>1230</v>
      </c>
      <c r="T206" s="49" t="s">
        <v>1230</v>
      </c>
      <c r="U206" s="47">
        <v>42.636477861106997</v>
      </c>
      <c r="V206" s="26">
        <v>12.863659060083</v>
      </c>
      <c r="W206" s="47" t="s">
        <v>1230</v>
      </c>
      <c r="X206" s="47" t="s">
        <v>1230</v>
      </c>
      <c r="Y206" s="49" t="s">
        <v>1230</v>
      </c>
    </row>
    <row r="207" spans="1:25" x14ac:dyDescent="0.25">
      <c r="A207" s="40" t="s">
        <v>431</v>
      </c>
      <c r="B207" s="40" t="s">
        <v>1035</v>
      </c>
      <c r="C207" s="40" t="s">
        <v>812</v>
      </c>
      <c r="D207" s="46" t="s">
        <v>430</v>
      </c>
      <c r="E207" s="26">
        <v>3.0426362923730004</v>
      </c>
      <c r="F207" s="26">
        <v>1.01726634902</v>
      </c>
      <c r="G207" s="26">
        <v>2.0253699433530001</v>
      </c>
      <c r="H207" s="26">
        <v>-4.0965534791460003</v>
      </c>
      <c r="I207" s="26">
        <v>1.8734671976020001</v>
      </c>
      <c r="J207" s="49">
        <v>0.5</v>
      </c>
      <c r="K207" s="47" t="s">
        <v>1230</v>
      </c>
      <c r="L207" s="26">
        <v>1.01726634902</v>
      </c>
      <c r="M207" s="47" t="s">
        <v>1230</v>
      </c>
      <c r="N207" s="47" t="s">
        <v>1230</v>
      </c>
      <c r="O207" s="49" t="s">
        <v>1230</v>
      </c>
      <c r="P207" s="47" t="s">
        <v>1230</v>
      </c>
      <c r="Q207" s="26">
        <v>2.0253699433530001</v>
      </c>
      <c r="R207" s="47" t="s">
        <v>1230</v>
      </c>
      <c r="S207" s="47" t="s">
        <v>1230</v>
      </c>
      <c r="T207" s="49" t="s">
        <v>1230</v>
      </c>
      <c r="U207" s="47" t="s">
        <v>1230</v>
      </c>
      <c r="V207" s="26">
        <v>3.0426362923730004</v>
      </c>
      <c r="W207" s="47" t="s">
        <v>1230</v>
      </c>
      <c r="X207" s="47" t="s">
        <v>1230</v>
      </c>
      <c r="Y207" s="49" t="s">
        <v>1230</v>
      </c>
    </row>
    <row r="208" spans="1:25" x14ac:dyDescent="0.25">
      <c r="A208" s="40" t="s">
        <v>433</v>
      </c>
      <c r="B208" s="40" t="s">
        <v>1036</v>
      </c>
      <c r="C208" s="40" t="s">
        <v>812</v>
      </c>
      <c r="D208" s="46" t="s">
        <v>432</v>
      </c>
      <c r="E208" s="26">
        <v>2.9991999634760003</v>
      </c>
      <c r="F208" s="26">
        <v>0.91789230999600002</v>
      </c>
      <c r="G208" s="26">
        <v>2.0813076534800001</v>
      </c>
      <c r="H208" s="26">
        <v>-6.6152084576120007</v>
      </c>
      <c r="I208" s="26">
        <v>1.9252095794690001</v>
      </c>
      <c r="J208" s="49">
        <v>0.5</v>
      </c>
      <c r="K208" s="47" t="s">
        <v>1230</v>
      </c>
      <c r="L208" s="26">
        <v>0.91789230999600002</v>
      </c>
      <c r="M208" s="47" t="s">
        <v>1230</v>
      </c>
      <c r="N208" s="47" t="s">
        <v>1230</v>
      </c>
      <c r="O208" s="49" t="s">
        <v>1230</v>
      </c>
      <c r="P208" s="47" t="s">
        <v>1230</v>
      </c>
      <c r="Q208" s="26">
        <v>2.0813076534800001</v>
      </c>
      <c r="R208" s="47" t="s">
        <v>1230</v>
      </c>
      <c r="S208" s="47" t="s">
        <v>1230</v>
      </c>
      <c r="T208" s="49" t="s">
        <v>1230</v>
      </c>
      <c r="U208" s="47" t="s">
        <v>1230</v>
      </c>
      <c r="V208" s="26">
        <v>2.9991999634760003</v>
      </c>
      <c r="W208" s="47" t="s">
        <v>1230</v>
      </c>
      <c r="X208" s="47" t="s">
        <v>1230</v>
      </c>
      <c r="Y208" s="49" t="s">
        <v>1230</v>
      </c>
    </row>
    <row r="209" spans="1:25" x14ac:dyDescent="0.25">
      <c r="A209" s="40" t="s">
        <v>435</v>
      </c>
      <c r="B209" s="40" t="s">
        <v>1037</v>
      </c>
      <c r="C209" s="40" t="s">
        <v>812</v>
      </c>
      <c r="D209" s="46" t="s">
        <v>434</v>
      </c>
      <c r="E209" s="26">
        <v>2.8058228789140003</v>
      </c>
      <c r="F209" s="26">
        <v>0.84525062160199993</v>
      </c>
      <c r="G209" s="26">
        <v>1.9605722573120001</v>
      </c>
      <c r="H209" s="26">
        <v>-14.990934939138</v>
      </c>
      <c r="I209" s="26">
        <v>1.8135293380140001</v>
      </c>
      <c r="J209" s="49">
        <v>0.5</v>
      </c>
      <c r="K209" s="47" t="s">
        <v>1230</v>
      </c>
      <c r="L209" s="26">
        <v>0.84525062160199993</v>
      </c>
      <c r="M209" s="47" t="s">
        <v>1230</v>
      </c>
      <c r="N209" s="47" t="s">
        <v>1230</v>
      </c>
      <c r="O209" s="49" t="s">
        <v>1230</v>
      </c>
      <c r="P209" s="47" t="s">
        <v>1230</v>
      </c>
      <c r="Q209" s="26">
        <v>1.9605722573120001</v>
      </c>
      <c r="R209" s="47" t="s">
        <v>1230</v>
      </c>
      <c r="S209" s="47" t="s">
        <v>1230</v>
      </c>
      <c r="T209" s="49" t="s">
        <v>1230</v>
      </c>
      <c r="U209" s="47" t="s">
        <v>1230</v>
      </c>
      <c r="V209" s="26">
        <v>2.8058228789140003</v>
      </c>
      <c r="W209" s="47" t="s">
        <v>1230</v>
      </c>
      <c r="X209" s="47" t="s">
        <v>1230</v>
      </c>
      <c r="Y209" s="49" t="s">
        <v>1230</v>
      </c>
    </row>
    <row r="210" spans="1:25" x14ac:dyDescent="0.25">
      <c r="A210" s="40" t="s">
        <v>437</v>
      </c>
      <c r="B210" s="40" t="s">
        <v>1038</v>
      </c>
      <c r="C210" s="40" t="s">
        <v>833</v>
      </c>
      <c r="D210" s="46" t="s">
        <v>436</v>
      </c>
      <c r="E210" s="26">
        <v>69.759385161029002</v>
      </c>
      <c r="F210" s="26">
        <v>27.644535732117998</v>
      </c>
      <c r="G210" s="26">
        <v>42.114849428911</v>
      </c>
      <c r="H210" s="26">
        <v>21.810370346081001</v>
      </c>
      <c r="I210" s="26">
        <v>38.956235721742999</v>
      </c>
      <c r="J210" s="49">
        <v>0</v>
      </c>
      <c r="K210" s="47">
        <v>24.446801954341002</v>
      </c>
      <c r="L210" s="26">
        <v>3.197733777776</v>
      </c>
      <c r="M210" s="47" t="s">
        <v>1230</v>
      </c>
      <c r="N210" s="47" t="s">
        <v>1230</v>
      </c>
      <c r="O210" s="49" t="s">
        <v>1230</v>
      </c>
      <c r="P210" s="47">
        <v>35.988029417824002</v>
      </c>
      <c r="Q210" s="26">
        <v>6.1268200110870001</v>
      </c>
      <c r="R210" s="47" t="s">
        <v>1230</v>
      </c>
      <c r="S210" s="47" t="s">
        <v>1230</v>
      </c>
      <c r="T210" s="49" t="s">
        <v>1230</v>
      </c>
      <c r="U210" s="47">
        <v>60.434831372165</v>
      </c>
      <c r="V210" s="26">
        <v>9.3245537888629997</v>
      </c>
      <c r="W210" s="47" t="s">
        <v>1230</v>
      </c>
      <c r="X210" s="47" t="s">
        <v>1230</v>
      </c>
      <c r="Y210" s="49" t="s">
        <v>1230</v>
      </c>
    </row>
    <row r="211" spans="1:25" x14ac:dyDescent="0.25">
      <c r="A211" s="40" t="s">
        <v>439</v>
      </c>
      <c r="B211" s="40" t="s">
        <v>1039</v>
      </c>
      <c r="C211" s="40" t="s">
        <v>833</v>
      </c>
      <c r="D211" s="46" t="s">
        <v>438</v>
      </c>
      <c r="E211" s="26">
        <v>69.033797917018006</v>
      </c>
      <c r="F211" s="26">
        <v>26.504505517772998</v>
      </c>
      <c r="G211" s="26">
        <v>42.529292399245001</v>
      </c>
      <c r="H211" s="26">
        <v>-27.912368686291003</v>
      </c>
      <c r="I211" s="26">
        <v>39.339595469301003</v>
      </c>
      <c r="J211" s="49">
        <v>0.39624799999999999</v>
      </c>
      <c r="K211" s="47">
        <v>23.101085568920002</v>
      </c>
      <c r="L211" s="26">
        <v>3.4034199488530001</v>
      </c>
      <c r="M211" s="47" t="s">
        <v>1230</v>
      </c>
      <c r="N211" s="47" t="s">
        <v>1230</v>
      </c>
      <c r="O211" s="49" t="s">
        <v>1230</v>
      </c>
      <c r="P211" s="47">
        <v>35.284780250128001</v>
      </c>
      <c r="Q211" s="26">
        <v>7.2445121491170008</v>
      </c>
      <c r="R211" s="47" t="s">
        <v>1230</v>
      </c>
      <c r="S211" s="47" t="s">
        <v>1230</v>
      </c>
      <c r="T211" s="49" t="s">
        <v>1230</v>
      </c>
      <c r="U211" s="47">
        <v>58.385865819048</v>
      </c>
      <c r="V211" s="26">
        <v>10.647932097969999</v>
      </c>
      <c r="W211" s="47" t="s">
        <v>1230</v>
      </c>
      <c r="X211" s="47" t="s">
        <v>1230</v>
      </c>
      <c r="Y211" s="49" t="s">
        <v>1230</v>
      </c>
    </row>
    <row r="212" spans="1:25" x14ac:dyDescent="0.25">
      <c r="A212" s="40" t="s">
        <v>441</v>
      </c>
      <c r="B212" s="40" t="s">
        <v>1040</v>
      </c>
      <c r="C212" s="40" t="s">
        <v>812</v>
      </c>
      <c r="D212" s="46" t="s">
        <v>440</v>
      </c>
      <c r="E212" s="26">
        <v>1.45065379699</v>
      </c>
      <c r="F212" s="26">
        <v>0.27353574585599999</v>
      </c>
      <c r="G212" s="26">
        <v>1.177118051134</v>
      </c>
      <c r="H212" s="26">
        <v>-13.431403981961999</v>
      </c>
      <c r="I212" s="26">
        <v>1.0888341972990001</v>
      </c>
      <c r="J212" s="49">
        <v>0.5</v>
      </c>
      <c r="K212" s="47" t="s">
        <v>1230</v>
      </c>
      <c r="L212" s="26">
        <v>0.27353574585599999</v>
      </c>
      <c r="M212" s="47" t="s">
        <v>1230</v>
      </c>
      <c r="N212" s="47" t="s">
        <v>1230</v>
      </c>
      <c r="O212" s="49" t="s">
        <v>1230</v>
      </c>
      <c r="P212" s="47" t="s">
        <v>1230</v>
      </c>
      <c r="Q212" s="26">
        <v>1.177118051134</v>
      </c>
      <c r="R212" s="47" t="s">
        <v>1230</v>
      </c>
      <c r="S212" s="47" t="s">
        <v>1230</v>
      </c>
      <c r="T212" s="49" t="s">
        <v>1230</v>
      </c>
      <c r="U212" s="47" t="s">
        <v>1230</v>
      </c>
      <c r="V212" s="26">
        <v>1.45065379699</v>
      </c>
      <c r="W212" s="47" t="s">
        <v>1230</v>
      </c>
      <c r="X212" s="47" t="s">
        <v>1230</v>
      </c>
      <c r="Y212" s="49" t="s">
        <v>1230</v>
      </c>
    </row>
    <row r="213" spans="1:25" x14ac:dyDescent="0.25">
      <c r="A213" s="40" t="s">
        <v>443</v>
      </c>
      <c r="B213" s="40" t="s">
        <v>1041</v>
      </c>
      <c r="C213" s="40" t="s">
        <v>812</v>
      </c>
      <c r="D213" s="46" t="s">
        <v>442</v>
      </c>
      <c r="E213" s="26">
        <v>5.4232122896170001</v>
      </c>
      <c r="F213" s="26">
        <v>1.7648605038010001</v>
      </c>
      <c r="G213" s="26">
        <v>3.658351785816</v>
      </c>
      <c r="H213" s="26">
        <v>-22.382629556011</v>
      </c>
      <c r="I213" s="26">
        <v>3.3839754018799999</v>
      </c>
      <c r="J213" s="49">
        <v>0.5</v>
      </c>
      <c r="K213" s="47" t="s">
        <v>1230</v>
      </c>
      <c r="L213" s="26">
        <v>1.7648605038010001</v>
      </c>
      <c r="M213" s="47" t="s">
        <v>1230</v>
      </c>
      <c r="N213" s="47" t="s">
        <v>1230</v>
      </c>
      <c r="O213" s="49" t="s">
        <v>1230</v>
      </c>
      <c r="P213" s="47" t="s">
        <v>1230</v>
      </c>
      <c r="Q213" s="26">
        <v>3.658351785816</v>
      </c>
      <c r="R213" s="47" t="s">
        <v>1230</v>
      </c>
      <c r="S213" s="47" t="s">
        <v>1230</v>
      </c>
      <c r="T213" s="49" t="s">
        <v>1230</v>
      </c>
      <c r="U213" s="47" t="s">
        <v>1230</v>
      </c>
      <c r="V213" s="26">
        <v>5.4232122896170001</v>
      </c>
      <c r="W213" s="47" t="s">
        <v>1230</v>
      </c>
      <c r="X213" s="47" t="s">
        <v>1230</v>
      </c>
      <c r="Y213" s="49" t="s">
        <v>1230</v>
      </c>
    </row>
    <row r="214" spans="1:25" x14ac:dyDescent="0.25">
      <c r="A214" s="40" t="s">
        <v>445</v>
      </c>
      <c r="B214" s="40" t="s">
        <v>1042</v>
      </c>
      <c r="C214" s="40" t="s">
        <v>812</v>
      </c>
      <c r="D214" s="46" t="s">
        <v>444</v>
      </c>
      <c r="E214" s="26">
        <v>5.1424711156120004</v>
      </c>
      <c r="F214" s="26">
        <v>1.7766682786200001</v>
      </c>
      <c r="G214" s="26">
        <v>3.3658028369920001</v>
      </c>
      <c r="H214" s="26">
        <v>-10.535446448163999</v>
      </c>
      <c r="I214" s="26">
        <v>3.1133676242180002</v>
      </c>
      <c r="J214" s="49">
        <v>0.5</v>
      </c>
      <c r="K214" s="47" t="s">
        <v>1230</v>
      </c>
      <c r="L214" s="26">
        <v>1.7766682786200001</v>
      </c>
      <c r="M214" s="47" t="s">
        <v>1230</v>
      </c>
      <c r="N214" s="47" t="s">
        <v>1230</v>
      </c>
      <c r="O214" s="49" t="s">
        <v>1230</v>
      </c>
      <c r="P214" s="47" t="s">
        <v>1230</v>
      </c>
      <c r="Q214" s="26">
        <v>3.3658028369920001</v>
      </c>
      <c r="R214" s="47" t="s">
        <v>1230</v>
      </c>
      <c r="S214" s="47" t="s">
        <v>1230</v>
      </c>
      <c r="T214" s="49" t="s">
        <v>1230</v>
      </c>
      <c r="U214" s="47" t="s">
        <v>1230</v>
      </c>
      <c r="V214" s="26">
        <v>5.1424711156120004</v>
      </c>
      <c r="W214" s="47" t="s">
        <v>1230</v>
      </c>
      <c r="X214" s="47" t="s">
        <v>1230</v>
      </c>
      <c r="Y214" s="49" t="s">
        <v>1230</v>
      </c>
    </row>
    <row r="215" spans="1:25" x14ac:dyDescent="0.25">
      <c r="A215" s="40" t="s">
        <v>447</v>
      </c>
      <c r="B215" s="40" t="s">
        <v>1043</v>
      </c>
      <c r="C215" s="40" t="s">
        <v>827</v>
      </c>
      <c r="D215" s="46" t="s">
        <v>446</v>
      </c>
      <c r="E215" s="26">
        <v>140.48841148586999</v>
      </c>
      <c r="F215" s="26">
        <v>57.763289101673003</v>
      </c>
      <c r="G215" s="26">
        <v>82.725122384196993</v>
      </c>
      <c r="H215" s="26">
        <v>8.1700544356230012</v>
      </c>
      <c r="I215" s="26">
        <v>76.520738205382997</v>
      </c>
      <c r="J215" s="49">
        <v>0</v>
      </c>
      <c r="K215" s="47">
        <v>50.907992160949</v>
      </c>
      <c r="L215" s="26">
        <v>6.8552969407240001</v>
      </c>
      <c r="M215" s="47" t="s">
        <v>1230</v>
      </c>
      <c r="N215" s="47" t="s">
        <v>1230</v>
      </c>
      <c r="O215" s="49" t="s">
        <v>1230</v>
      </c>
      <c r="P215" s="47">
        <v>70.157768776674999</v>
      </c>
      <c r="Q215" s="26">
        <v>12.567353607522</v>
      </c>
      <c r="R215" s="47" t="s">
        <v>1230</v>
      </c>
      <c r="S215" s="47" t="s">
        <v>1230</v>
      </c>
      <c r="T215" s="49" t="s">
        <v>1230</v>
      </c>
      <c r="U215" s="47">
        <v>121.065760937625</v>
      </c>
      <c r="V215" s="26">
        <v>19.422650548246001</v>
      </c>
      <c r="W215" s="47" t="s">
        <v>1230</v>
      </c>
      <c r="X215" s="47" t="s">
        <v>1230</v>
      </c>
      <c r="Y215" s="49" t="s">
        <v>1230</v>
      </c>
    </row>
    <row r="216" spans="1:25" x14ac:dyDescent="0.25">
      <c r="A216" s="40" t="s">
        <v>449</v>
      </c>
      <c r="B216" s="40" t="s">
        <v>1044</v>
      </c>
      <c r="C216" s="40" t="s">
        <v>812</v>
      </c>
      <c r="D216" s="46" t="s">
        <v>448</v>
      </c>
      <c r="E216" s="26">
        <v>5.2331251647350001</v>
      </c>
      <c r="F216" s="26">
        <v>1.813983746863</v>
      </c>
      <c r="G216" s="26">
        <v>3.4191414178719999</v>
      </c>
      <c r="H216" s="26">
        <v>-9.5869963458910004</v>
      </c>
      <c r="I216" s="26">
        <v>3.1627058115320001</v>
      </c>
      <c r="J216" s="49">
        <v>0.5</v>
      </c>
      <c r="K216" s="47" t="s">
        <v>1230</v>
      </c>
      <c r="L216" s="26">
        <v>1.813983746863</v>
      </c>
      <c r="M216" s="47" t="s">
        <v>1230</v>
      </c>
      <c r="N216" s="47" t="s">
        <v>1230</v>
      </c>
      <c r="O216" s="49" t="s">
        <v>1230</v>
      </c>
      <c r="P216" s="47" t="s">
        <v>1230</v>
      </c>
      <c r="Q216" s="26">
        <v>3.4191414178719999</v>
      </c>
      <c r="R216" s="47" t="s">
        <v>1230</v>
      </c>
      <c r="S216" s="47" t="s">
        <v>1230</v>
      </c>
      <c r="T216" s="49" t="s">
        <v>1230</v>
      </c>
      <c r="U216" s="47" t="s">
        <v>1230</v>
      </c>
      <c r="V216" s="26">
        <v>5.2331251647350001</v>
      </c>
      <c r="W216" s="47" t="s">
        <v>1230</v>
      </c>
      <c r="X216" s="47" t="s">
        <v>1230</v>
      </c>
      <c r="Y216" s="49" t="s">
        <v>1230</v>
      </c>
    </row>
    <row r="217" spans="1:25" x14ac:dyDescent="0.25">
      <c r="A217" s="40" t="s">
        <v>451</v>
      </c>
      <c r="B217" s="40" t="s">
        <v>1045</v>
      </c>
      <c r="C217" s="40" t="s">
        <v>824</v>
      </c>
      <c r="D217" s="46" t="s">
        <v>450</v>
      </c>
      <c r="E217" s="26">
        <v>172.67713171282901</v>
      </c>
      <c r="F217" s="26">
        <v>70.661153775769989</v>
      </c>
      <c r="G217" s="26">
        <v>102.01597793705901</v>
      </c>
      <c r="H217" s="26">
        <v>71.178799145232006</v>
      </c>
      <c r="I217" s="26">
        <v>94.364779591780007</v>
      </c>
      <c r="J217" s="49">
        <v>0</v>
      </c>
      <c r="K217" s="47">
        <v>58.100843729308004</v>
      </c>
      <c r="L217" s="26">
        <v>12.560310046462</v>
      </c>
      <c r="M217" s="47" t="s">
        <v>1230</v>
      </c>
      <c r="N217" s="47" t="s">
        <v>1230</v>
      </c>
      <c r="O217" s="49" t="s">
        <v>1230</v>
      </c>
      <c r="P217" s="47">
        <v>79.983098590240004</v>
      </c>
      <c r="Q217" s="26">
        <v>22.032879346818998</v>
      </c>
      <c r="R217" s="47" t="s">
        <v>1230</v>
      </c>
      <c r="S217" s="47" t="s">
        <v>1230</v>
      </c>
      <c r="T217" s="49" t="s">
        <v>1230</v>
      </c>
      <c r="U217" s="47">
        <v>138.08394231954898</v>
      </c>
      <c r="V217" s="26">
        <v>34.593189393281001</v>
      </c>
      <c r="W217" s="47" t="s">
        <v>1230</v>
      </c>
      <c r="X217" s="47" t="s">
        <v>1230</v>
      </c>
      <c r="Y217" s="49" t="s">
        <v>1230</v>
      </c>
    </row>
    <row r="218" spans="1:25" x14ac:dyDescent="0.25">
      <c r="A218" s="40" t="s">
        <v>453</v>
      </c>
      <c r="B218" s="40" t="s">
        <v>1046</v>
      </c>
      <c r="C218" s="40" t="s">
        <v>862</v>
      </c>
      <c r="D218" s="46" t="s">
        <v>452</v>
      </c>
      <c r="E218" s="26">
        <v>250.38157613395799</v>
      </c>
      <c r="F218" s="26">
        <v>108.511183197856</v>
      </c>
      <c r="G218" s="26">
        <v>141.87039293610201</v>
      </c>
      <c r="H218" s="26">
        <v>115.68546789459801</v>
      </c>
      <c r="I218" s="26">
        <v>131.23011346589399</v>
      </c>
      <c r="J218" s="49">
        <v>0</v>
      </c>
      <c r="K218" s="47">
        <v>101.695660331204</v>
      </c>
      <c r="L218" s="26" t="s">
        <v>1230</v>
      </c>
      <c r="M218" s="47">
        <v>6.8155228666519996</v>
      </c>
      <c r="N218" s="47" t="s">
        <v>1230</v>
      </c>
      <c r="O218" s="49" t="s">
        <v>1230</v>
      </c>
      <c r="P218" s="47">
        <v>134.65491327499802</v>
      </c>
      <c r="Q218" s="26" t="s">
        <v>1230</v>
      </c>
      <c r="R218" s="47">
        <v>7.2154796611040002</v>
      </c>
      <c r="S218" s="47" t="s">
        <v>1230</v>
      </c>
      <c r="T218" s="49" t="s">
        <v>1230</v>
      </c>
      <c r="U218" s="47">
        <v>236.35057360620098</v>
      </c>
      <c r="V218" s="26" t="s">
        <v>1230</v>
      </c>
      <c r="W218" s="47">
        <v>14.031002527757</v>
      </c>
      <c r="X218" s="47" t="s">
        <v>1230</v>
      </c>
      <c r="Y218" s="49" t="s">
        <v>1230</v>
      </c>
    </row>
    <row r="219" spans="1:25" x14ac:dyDescent="0.25">
      <c r="A219" s="40" t="s">
        <v>455</v>
      </c>
      <c r="B219" s="40" t="s">
        <v>1047</v>
      </c>
      <c r="C219" s="40" t="s">
        <v>812</v>
      </c>
      <c r="D219" s="46" t="s">
        <v>454</v>
      </c>
      <c r="E219" s="26">
        <v>4.1834108638379996</v>
      </c>
      <c r="F219" s="26">
        <v>1.446332425941</v>
      </c>
      <c r="G219" s="26">
        <v>2.7370784378969999</v>
      </c>
      <c r="H219" s="26">
        <v>-10.355198713648999</v>
      </c>
      <c r="I219" s="26">
        <v>2.5317975550549998</v>
      </c>
      <c r="J219" s="49">
        <v>0.5</v>
      </c>
      <c r="K219" s="47" t="s">
        <v>1230</v>
      </c>
      <c r="L219" s="26">
        <v>1.446332425941</v>
      </c>
      <c r="M219" s="47" t="s">
        <v>1230</v>
      </c>
      <c r="N219" s="47" t="s">
        <v>1230</v>
      </c>
      <c r="O219" s="49" t="s">
        <v>1230</v>
      </c>
      <c r="P219" s="47" t="s">
        <v>1230</v>
      </c>
      <c r="Q219" s="26">
        <v>2.7370784378969999</v>
      </c>
      <c r="R219" s="47" t="s">
        <v>1230</v>
      </c>
      <c r="S219" s="47" t="s">
        <v>1230</v>
      </c>
      <c r="T219" s="49" t="s">
        <v>1230</v>
      </c>
      <c r="U219" s="47" t="s">
        <v>1230</v>
      </c>
      <c r="V219" s="26">
        <v>4.1834108638379996</v>
      </c>
      <c r="W219" s="47" t="s">
        <v>1230</v>
      </c>
      <c r="X219" s="47" t="s">
        <v>1230</v>
      </c>
      <c r="Y219" s="49" t="s">
        <v>1230</v>
      </c>
    </row>
    <row r="220" spans="1:25" x14ac:dyDescent="0.25">
      <c r="A220" s="40" t="s">
        <v>457</v>
      </c>
      <c r="B220" s="40" t="s">
        <v>1048</v>
      </c>
      <c r="C220" s="40" t="s">
        <v>812</v>
      </c>
      <c r="D220" s="46" t="s">
        <v>456</v>
      </c>
      <c r="E220" s="26">
        <v>2.2534006174829999</v>
      </c>
      <c r="F220" s="26">
        <v>0.73481298094399994</v>
      </c>
      <c r="G220" s="26">
        <v>1.5185876365390001</v>
      </c>
      <c r="H220" s="26">
        <v>-4.3690598258760005</v>
      </c>
      <c r="I220" s="26">
        <v>1.4046935637990001</v>
      </c>
      <c r="J220" s="49">
        <v>0.5</v>
      </c>
      <c r="K220" s="47" t="s">
        <v>1230</v>
      </c>
      <c r="L220" s="26">
        <v>0.73481298094399994</v>
      </c>
      <c r="M220" s="47" t="s">
        <v>1230</v>
      </c>
      <c r="N220" s="47" t="s">
        <v>1230</v>
      </c>
      <c r="O220" s="49" t="s">
        <v>1230</v>
      </c>
      <c r="P220" s="47" t="s">
        <v>1230</v>
      </c>
      <c r="Q220" s="26">
        <v>1.5185876365390001</v>
      </c>
      <c r="R220" s="47" t="s">
        <v>1230</v>
      </c>
      <c r="S220" s="47" t="s">
        <v>1230</v>
      </c>
      <c r="T220" s="49" t="s">
        <v>1230</v>
      </c>
      <c r="U220" s="47" t="s">
        <v>1230</v>
      </c>
      <c r="V220" s="26">
        <v>2.2534006174829999</v>
      </c>
      <c r="W220" s="47" t="s">
        <v>1230</v>
      </c>
      <c r="X220" s="47" t="s">
        <v>1230</v>
      </c>
      <c r="Y220" s="49" t="s">
        <v>1230</v>
      </c>
    </row>
    <row r="221" spans="1:25" x14ac:dyDescent="0.25">
      <c r="A221" s="40" t="s">
        <v>459</v>
      </c>
      <c r="B221" s="40" t="s">
        <v>1049</v>
      </c>
      <c r="C221" s="40" t="s">
        <v>812</v>
      </c>
      <c r="D221" s="46" t="s">
        <v>458</v>
      </c>
      <c r="E221" s="26">
        <v>3.8592118150350005</v>
      </c>
      <c r="F221" s="26">
        <v>1.294946472578</v>
      </c>
      <c r="G221" s="26">
        <v>2.5642653424570003</v>
      </c>
      <c r="H221" s="26">
        <v>-3.007066776606</v>
      </c>
      <c r="I221" s="26">
        <v>2.3719454417730002</v>
      </c>
      <c r="J221" s="49">
        <v>0.5</v>
      </c>
      <c r="K221" s="47" t="s">
        <v>1230</v>
      </c>
      <c r="L221" s="26">
        <v>1.294946472578</v>
      </c>
      <c r="M221" s="47" t="s">
        <v>1230</v>
      </c>
      <c r="N221" s="47" t="s">
        <v>1230</v>
      </c>
      <c r="O221" s="49" t="s">
        <v>1230</v>
      </c>
      <c r="P221" s="47" t="s">
        <v>1230</v>
      </c>
      <c r="Q221" s="26">
        <v>2.5642653424570003</v>
      </c>
      <c r="R221" s="47" t="s">
        <v>1230</v>
      </c>
      <c r="S221" s="47" t="s">
        <v>1230</v>
      </c>
      <c r="T221" s="49" t="s">
        <v>1230</v>
      </c>
      <c r="U221" s="47" t="s">
        <v>1230</v>
      </c>
      <c r="V221" s="26">
        <v>3.8592118150350005</v>
      </c>
      <c r="W221" s="47" t="s">
        <v>1230</v>
      </c>
      <c r="X221" s="47" t="s">
        <v>1230</v>
      </c>
      <c r="Y221" s="49" t="s">
        <v>1230</v>
      </c>
    </row>
    <row r="222" spans="1:25" x14ac:dyDescent="0.25">
      <c r="A222" s="40" t="s">
        <v>461</v>
      </c>
      <c r="B222" s="40" t="s">
        <v>1050</v>
      </c>
      <c r="C222" s="40" t="s">
        <v>833</v>
      </c>
      <c r="D222" s="46" t="s">
        <v>460</v>
      </c>
      <c r="E222" s="26">
        <v>60.626681415871005</v>
      </c>
      <c r="F222" s="26">
        <v>24.264905166744999</v>
      </c>
      <c r="G222" s="26">
        <v>36.361776249126002</v>
      </c>
      <c r="H222" s="26">
        <v>3.5624825882410001</v>
      </c>
      <c r="I222" s="26">
        <v>33.634643030440998</v>
      </c>
      <c r="J222" s="49">
        <v>0</v>
      </c>
      <c r="K222" s="47">
        <v>21.482915875335998</v>
      </c>
      <c r="L222" s="26">
        <v>2.7819892914089999</v>
      </c>
      <c r="M222" s="47" t="s">
        <v>1230</v>
      </c>
      <c r="N222" s="47" t="s">
        <v>1230</v>
      </c>
      <c r="O222" s="49" t="s">
        <v>1230</v>
      </c>
      <c r="P222" s="47">
        <v>30.839544206589</v>
      </c>
      <c r="Q222" s="26">
        <v>5.5222320425370004</v>
      </c>
      <c r="R222" s="47" t="s">
        <v>1230</v>
      </c>
      <c r="S222" s="47" t="s">
        <v>1230</v>
      </c>
      <c r="T222" s="49" t="s">
        <v>1230</v>
      </c>
      <c r="U222" s="47">
        <v>52.322460081924994</v>
      </c>
      <c r="V222" s="26">
        <v>8.3042213339459998</v>
      </c>
      <c r="W222" s="47" t="s">
        <v>1230</v>
      </c>
      <c r="X222" s="47" t="s">
        <v>1230</v>
      </c>
      <c r="Y222" s="49" t="s">
        <v>1230</v>
      </c>
    </row>
    <row r="223" spans="1:25" x14ac:dyDescent="0.25">
      <c r="A223" s="40" t="s">
        <v>463</v>
      </c>
      <c r="B223" s="40" t="s">
        <v>1051</v>
      </c>
      <c r="C223" s="40" t="s">
        <v>812</v>
      </c>
      <c r="D223" s="46" t="s">
        <v>462</v>
      </c>
      <c r="E223" s="26">
        <v>3.316025856774</v>
      </c>
      <c r="F223" s="26">
        <v>0.82127996586399998</v>
      </c>
      <c r="G223" s="26">
        <v>2.49474589091</v>
      </c>
      <c r="H223" s="26">
        <v>-12.84987059749</v>
      </c>
      <c r="I223" s="26">
        <v>2.3076399490919997</v>
      </c>
      <c r="J223" s="49">
        <v>0.5</v>
      </c>
      <c r="K223" s="47" t="s">
        <v>1230</v>
      </c>
      <c r="L223" s="26">
        <v>0.82127996586399998</v>
      </c>
      <c r="M223" s="47" t="s">
        <v>1230</v>
      </c>
      <c r="N223" s="47" t="s">
        <v>1230</v>
      </c>
      <c r="O223" s="49" t="s">
        <v>1230</v>
      </c>
      <c r="P223" s="47" t="s">
        <v>1230</v>
      </c>
      <c r="Q223" s="26">
        <v>2.49474589091</v>
      </c>
      <c r="R223" s="47" t="s">
        <v>1230</v>
      </c>
      <c r="S223" s="47" t="s">
        <v>1230</v>
      </c>
      <c r="T223" s="49" t="s">
        <v>1230</v>
      </c>
      <c r="U223" s="47" t="s">
        <v>1230</v>
      </c>
      <c r="V223" s="26">
        <v>3.316025856774</v>
      </c>
      <c r="W223" s="47" t="s">
        <v>1230</v>
      </c>
      <c r="X223" s="47" t="s">
        <v>1230</v>
      </c>
      <c r="Y223" s="49" t="s">
        <v>1230</v>
      </c>
    </row>
    <row r="224" spans="1:25" x14ac:dyDescent="0.25">
      <c r="A224" s="40" t="s">
        <v>465</v>
      </c>
      <c r="B224" s="40" t="s">
        <v>1052</v>
      </c>
      <c r="C224" s="40" t="s">
        <v>812</v>
      </c>
      <c r="D224" s="46" t="s">
        <v>464</v>
      </c>
      <c r="E224" s="26">
        <v>4.1917722158139998</v>
      </c>
      <c r="F224" s="26">
        <v>1.3421479707390001</v>
      </c>
      <c r="G224" s="26">
        <v>2.8496242450749998</v>
      </c>
      <c r="H224" s="26">
        <v>-6.2183591902550006</v>
      </c>
      <c r="I224" s="26">
        <v>2.635902426695</v>
      </c>
      <c r="J224" s="49">
        <v>0.5</v>
      </c>
      <c r="K224" s="47" t="s">
        <v>1230</v>
      </c>
      <c r="L224" s="26">
        <v>1.3421479707390001</v>
      </c>
      <c r="M224" s="47" t="s">
        <v>1230</v>
      </c>
      <c r="N224" s="47" t="s">
        <v>1230</v>
      </c>
      <c r="O224" s="49" t="s">
        <v>1230</v>
      </c>
      <c r="P224" s="47" t="s">
        <v>1230</v>
      </c>
      <c r="Q224" s="26">
        <v>2.8496242450749998</v>
      </c>
      <c r="R224" s="47" t="s">
        <v>1230</v>
      </c>
      <c r="S224" s="47" t="s">
        <v>1230</v>
      </c>
      <c r="T224" s="49" t="s">
        <v>1230</v>
      </c>
      <c r="U224" s="47" t="s">
        <v>1230</v>
      </c>
      <c r="V224" s="26">
        <v>4.1917722158139998</v>
      </c>
      <c r="W224" s="47" t="s">
        <v>1230</v>
      </c>
      <c r="X224" s="47" t="s">
        <v>1230</v>
      </c>
      <c r="Y224" s="49" t="s">
        <v>1230</v>
      </c>
    </row>
    <row r="225" spans="1:25" x14ac:dyDescent="0.25">
      <c r="A225" s="40" t="s">
        <v>467</v>
      </c>
      <c r="B225" s="40" t="s">
        <v>1053</v>
      </c>
      <c r="C225" s="40" t="s">
        <v>833</v>
      </c>
      <c r="D225" s="46" t="s">
        <v>466</v>
      </c>
      <c r="E225" s="26">
        <v>50.868562705805999</v>
      </c>
      <c r="F225" s="26">
        <v>20.511009160726001</v>
      </c>
      <c r="G225" s="26">
        <v>30.357553545079998</v>
      </c>
      <c r="H225" s="26">
        <v>-9.9019965783949999</v>
      </c>
      <c r="I225" s="26">
        <v>28.080737029199</v>
      </c>
      <c r="J225" s="49">
        <v>0.24595400000000001</v>
      </c>
      <c r="K225" s="47">
        <v>17.681736827544</v>
      </c>
      <c r="L225" s="26">
        <v>2.8292723331809997</v>
      </c>
      <c r="M225" s="47" t="s">
        <v>1230</v>
      </c>
      <c r="N225" s="47" t="s">
        <v>1230</v>
      </c>
      <c r="O225" s="49" t="s">
        <v>1230</v>
      </c>
      <c r="P225" s="47">
        <v>24.933989883350002</v>
      </c>
      <c r="Q225" s="26">
        <v>5.4235636617310004</v>
      </c>
      <c r="R225" s="47" t="s">
        <v>1230</v>
      </c>
      <c r="S225" s="47" t="s">
        <v>1230</v>
      </c>
      <c r="T225" s="49" t="s">
        <v>1230</v>
      </c>
      <c r="U225" s="47">
        <v>42.615726710894002</v>
      </c>
      <c r="V225" s="26">
        <v>8.2528359949120009</v>
      </c>
      <c r="W225" s="47" t="s">
        <v>1230</v>
      </c>
      <c r="X225" s="47" t="s">
        <v>1230</v>
      </c>
      <c r="Y225" s="49" t="s">
        <v>1230</v>
      </c>
    </row>
    <row r="226" spans="1:25" x14ac:dyDescent="0.25">
      <c r="A226" s="40" t="s">
        <v>469</v>
      </c>
      <c r="B226" s="40" t="s">
        <v>1054</v>
      </c>
      <c r="C226" s="40" t="s">
        <v>812</v>
      </c>
      <c r="D226" s="46" t="s">
        <v>468</v>
      </c>
      <c r="E226" s="26">
        <v>4.5268192292389999</v>
      </c>
      <c r="F226" s="26">
        <v>1.5751465146029999</v>
      </c>
      <c r="G226" s="26">
        <v>2.951672714636</v>
      </c>
      <c r="H226" s="26">
        <v>-6.8050508756029995</v>
      </c>
      <c r="I226" s="26">
        <v>2.7302972610380003</v>
      </c>
      <c r="J226" s="49">
        <v>0.5</v>
      </c>
      <c r="K226" s="47" t="s">
        <v>1230</v>
      </c>
      <c r="L226" s="26">
        <v>1.5751465146029999</v>
      </c>
      <c r="M226" s="47" t="s">
        <v>1230</v>
      </c>
      <c r="N226" s="47" t="s">
        <v>1230</v>
      </c>
      <c r="O226" s="49" t="s">
        <v>1230</v>
      </c>
      <c r="P226" s="47" t="s">
        <v>1230</v>
      </c>
      <c r="Q226" s="26">
        <v>2.951672714636</v>
      </c>
      <c r="R226" s="47" t="s">
        <v>1230</v>
      </c>
      <c r="S226" s="47" t="s">
        <v>1230</v>
      </c>
      <c r="T226" s="49" t="s">
        <v>1230</v>
      </c>
      <c r="U226" s="47" t="s">
        <v>1230</v>
      </c>
      <c r="V226" s="26">
        <v>4.5268192292389999</v>
      </c>
      <c r="W226" s="47" t="s">
        <v>1230</v>
      </c>
      <c r="X226" s="47" t="s">
        <v>1230</v>
      </c>
      <c r="Y226" s="49" t="s">
        <v>1230</v>
      </c>
    </row>
    <row r="227" spans="1:25" x14ac:dyDescent="0.25">
      <c r="A227" s="40" t="s">
        <v>471</v>
      </c>
      <c r="B227" s="40" t="s">
        <v>1055</v>
      </c>
      <c r="C227" s="40" t="s">
        <v>833</v>
      </c>
      <c r="D227" s="46" t="s">
        <v>470</v>
      </c>
      <c r="E227" s="26">
        <v>48.286357910874003</v>
      </c>
      <c r="F227" s="26">
        <v>19.199046115166002</v>
      </c>
      <c r="G227" s="26">
        <v>29.087311795708001</v>
      </c>
      <c r="H227" s="26">
        <v>0.321694876485</v>
      </c>
      <c r="I227" s="26">
        <v>26.905763411029998</v>
      </c>
      <c r="J227" s="49">
        <v>0</v>
      </c>
      <c r="K227" s="47">
        <v>17.194911073648999</v>
      </c>
      <c r="L227" s="26">
        <v>2.0041350415169998</v>
      </c>
      <c r="M227" s="47" t="s">
        <v>1230</v>
      </c>
      <c r="N227" s="47" t="s">
        <v>1230</v>
      </c>
      <c r="O227" s="49" t="s">
        <v>1230</v>
      </c>
      <c r="P227" s="47">
        <v>24.514348942568997</v>
      </c>
      <c r="Q227" s="26">
        <v>4.5729628531389999</v>
      </c>
      <c r="R227" s="47" t="s">
        <v>1230</v>
      </c>
      <c r="S227" s="47" t="s">
        <v>1230</v>
      </c>
      <c r="T227" s="49" t="s">
        <v>1230</v>
      </c>
      <c r="U227" s="47">
        <v>41.709260016218998</v>
      </c>
      <c r="V227" s="26">
        <v>6.5770978946560001</v>
      </c>
      <c r="W227" s="47" t="s">
        <v>1230</v>
      </c>
      <c r="X227" s="47" t="s">
        <v>1230</v>
      </c>
      <c r="Y227" s="49" t="s">
        <v>1230</v>
      </c>
    </row>
    <row r="228" spans="1:25" x14ac:dyDescent="0.25">
      <c r="A228" s="40" t="s">
        <v>473</v>
      </c>
      <c r="B228" s="40" t="s">
        <v>1056</v>
      </c>
      <c r="C228" s="40" t="s">
        <v>827</v>
      </c>
      <c r="D228" s="46" t="s">
        <v>472</v>
      </c>
      <c r="E228" s="26">
        <v>75.388282236370003</v>
      </c>
      <c r="F228" s="26">
        <v>31.183719072423997</v>
      </c>
      <c r="G228" s="26">
        <v>44.204563163946005</v>
      </c>
      <c r="H228" s="26">
        <v>15.673466749365</v>
      </c>
      <c r="I228" s="26">
        <v>40.889220926650005</v>
      </c>
      <c r="J228" s="49">
        <v>0</v>
      </c>
      <c r="K228" s="47">
        <v>27.801544226895999</v>
      </c>
      <c r="L228" s="26">
        <v>3.3821748455280001</v>
      </c>
      <c r="M228" s="47" t="s">
        <v>1230</v>
      </c>
      <c r="N228" s="47" t="s">
        <v>1230</v>
      </c>
      <c r="O228" s="49" t="s">
        <v>1230</v>
      </c>
      <c r="P228" s="47">
        <v>37.832844539494999</v>
      </c>
      <c r="Q228" s="26">
        <v>6.3717186244510007</v>
      </c>
      <c r="R228" s="47" t="s">
        <v>1230</v>
      </c>
      <c r="S228" s="47" t="s">
        <v>1230</v>
      </c>
      <c r="T228" s="49" t="s">
        <v>1230</v>
      </c>
      <c r="U228" s="47">
        <v>65.634388766390998</v>
      </c>
      <c r="V228" s="26">
        <v>9.7538934699789994</v>
      </c>
      <c r="W228" s="47" t="s">
        <v>1230</v>
      </c>
      <c r="X228" s="47" t="s">
        <v>1230</v>
      </c>
      <c r="Y228" s="49" t="s">
        <v>1230</v>
      </c>
    </row>
    <row r="229" spans="1:25" x14ac:dyDescent="0.25">
      <c r="A229" s="40" t="s">
        <v>475</v>
      </c>
      <c r="B229" s="40" t="s">
        <v>1057</v>
      </c>
      <c r="C229" s="40" t="s">
        <v>812</v>
      </c>
      <c r="D229" s="46" t="s">
        <v>474</v>
      </c>
      <c r="E229" s="26">
        <v>2.6575830047439997</v>
      </c>
      <c r="F229" s="26">
        <v>0.898915760043</v>
      </c>
      <c r="G229" s="26">
        <v>1.7586672447009999</v>
      </c>
      <c r="H229" s="26">
        <v>-14.649297625980999</v>
      </c>
      <c r="I229" s="26">
        <v>1.626767201349</v>
      </c>
      <c r="J229" s="49">
        <v>0.5</v>
      </c>
      <c r="K229" s="47" t="s">
        <v>1230</v>
      </c>
      <c r="L229" s="26">
        <v>0.898915760043</v>
      </c>
      <c r="M229" s="47" t="s">
        <v>1230</v>
      </c>
      <c r="N229" s="47" t="s">
        <v>1230</v>
      </c>
      <c r="O229" s="49" t="s">
        <v>1230</v>
      </c>
      <c r="P229" s="47" t="s">
        <v>1230</v>
      </c>
      <c r="Q229" s="26">
        <v>1.7586672447009999</v>
      </c>
      <c r="R229" s="47" t="s">
        <v>1230</v>
      </c>
      <c r="S229" s="47" t="s">
        <v>1230</v>
      </c>
      <c r="T229" s="49" t="s">
        <v>1230</v>
      </c>
      <c r="U229" s="47" t="s">
        <v>1230</v>
      </c>
      <c r="V229" s="26">
        <v>2.6575830047439997</v>
      </c>
      <c r="W229" s="47" t="s">
        <v>1230</v>
      </c>
      <c r="X229" s="47" t="s">
        <v>1230</v>
      </c>
      <c r="Y229" s="49" t="s">
        <v>1230</v>
      </c>
    </row>
    <row r="230" spans="1:25" x14ac:dyDescent="0.25">
      <c r="A230" s="40" t="s">
        <v>477</v>
      </c>
      <c r="B230" s="40" t="s">
        <v>1058</v>
      </c>
      <c r="C230" s="40" t="s">
        <v>812</v>
      </c>
      <c r="D230" s="46" t="s">
        <v>476</v>
      </c>
      <c r="E230" s="26">
        <v>3.3213171091209999</v>
      </c>
      <c r="F230" s="26">
        <v>1.1215666241</v>
      </c>
      <c r="G230" s="26">
        <v>2.1997504850209997</v>
      </c>
      <c r="H230" s="26">
        <v>-16.972844842516999</v>
      </c>
      <c r="I230" s="26">
        <v>2.0347691986450003</v>
      </c>
      <c r="J230" s="49">
        <v>0.5</v>
      </c>
      <c r="K230" s="47" t="s">
        <v>1230</v>
      </c>
      <c r="L230" s="26">
        <v>1.1215666241</v>
      </c>
      <c r="M230" s="47" t="s">
        <v>1230</v>
      </c>
      <c r="N230" s="47" t="s">
        <v>1230</v>
      </c>
      <c r="O230" s="49" t="s">
        <v>1230</v>
      </c>
      <c r="P230" s="47" t="s">
        <v>1230</v>
      </c>
      <c r="Q230" s="26">
        <v>2.1997504850209997</v>
      </c>
      <c r="R230" s="47" t="s">
        <v>1230</v>
      </c>
      <c r="S230" s="47" t="s">
        <v>1230</v>
      </c>
      <c r="T230" s="49" t="s">
        <v>1230</v>
      </c>
      <c r="U230" s="47" t="s">
        <v>1230</v>
      </c>
      <c r="V230" s="26">
        <v>3.3213171091209999</v>
      </c>
      <c r="W230" s="47" t="s">
        <v>1230</v>
      </c>
      <c r="X230" s="47" t="s">
        <v>1230</v>
      </c>
      <c r="Y230" s="49" t="s">
        <v>1230</v>
      </c>
    </row>
    <row r="231" spans="1:25" x14ac:dyDescent="0.25">
      <c r="A231" s="40" t="s">
        <v>479</v>
      </c>
      <c r="B231" s="40" t="s">
        <v>1059</v>
      </c>
      <c r="C231" s="40" t="s">
        <v>862</v>
      </c>
      <c r="D231" s="46" t="s">
        <v>478</v>
      </c>
      <c r="E231" s="26">
        <v>99.345352445697998</v>
      </c>
      <c r="F231" s="26">
        <v>37.372412963225997</v>
      </c>
      <c r="G231" s="26">
        <v>61.972939482472</v>
      </c>
      <c r="H231" s="26">
        <v>42.942800723695001</v>
      </c>
      <c r="I231" s="26">
        <v>57.324969021287004</v>
      </c>
      <c r="J231" s="49">
        <v>0</v>
      </c>
      <c r="K231" s="47">
        <v>37.372412963225997</v>
      </c>
      <c r="L231" s="26" t="s">
        <v>1230</v>
      </c>
      <c r="M231" s="47" t="s">
        <v>1230</v>
      </c>
      <c r="N231" s="47" t="s">
        <v>1230</v>
      </c>
      <c r="O231" s="49" t="s">
        <v>1230</v>
      </c>
      <c r="P231" s="47">
        <v>61.972939482472</v>
      </c>
      <c r="Q231" s="26" t="s">
        <v>1230</v>
      </c>
      <c r="R231" s="47" t="s">
        <v>1230</v>
      </c>
      <c r="S231" s="47" t="s">
        <v>1230</v>
      </c>
      <c r="T231" s="49" t="s">
        <v>1230</v>
      </c>
      <c r="U231" s="47">
        <v>99.345352445697998</v>
      </c>
      <c r="V231" s="26" t="s">
        <v>1230</v>
      </c>
      <c r="W231" s="47" t="s">
        <v>1230</v>
      </c>
      <c r="X231" s="47" t="s">
        <v>1230</v>
      </c>
      <c r="Y231" s="49" t="s">
        <v>1230</v>
      </c>
    </row>
    <row r="232" spans="1:25" x14ac:dyDescent="0.25">
      <c r="A232" s="40" t="s">
        <v>481</v>
      </c>
      <c r="B232" s="40" t="s">
        <v>1060</v>
      </c>
      <c r="C232" s="40" t="s">
        <v>819</v>
      </c>
      <c r="D232" s="46" t="s">
        <v>1061</v>
      </c>
      <c r="E232" s="26">
        <v>10.530609930258001</v>
      </c>
      <c r="F232" s="26">
        <v>4.8979176611050006</v>
      </c>
      <c r="G232" s="26">
        <v>5.6326922691529999</v>
      </c>
      <c r="H232" s="26">
        <v>2.5539577065389998</v>
      </c>
      <c r="I232" s="26">
        <v>5.2102403489659999</v>
      </c>
      <c r="J232" s="49">
        <v>0</v>
      </c>
      <c r="K232" s="47" t="s">
        <v>1230</v>
      </c>
      <c r="L232" s="26" t="s">
        <v>1230</v>
      </c>
      <c r="M232" s="47">
        <v>4.8979176611050006</v>
      </c>
      <c r="N232" s="47" t="s">
        <v>1230</v>
      </c>
      <c r="O232" s="49" t="s">
        <v>1230</v>
      </c>
      <c r="P232" s="47" t="s">
        <v>1230</v>
      </c>
      <c r="Q232" s="26" t="s">
        <v>1230</v>
      </c>
      <c r="R232" s="47">
        <v>5.6326922691529999</v>
      </c>
      <c r="S232" s="47" t="s">
        <v>1230</v>
      </c>
      <c r="T232" s="49" t="s">
        <v>1230</v>
      </c>
      <c r="U232" s="47" t="s">
        <v>1230</v>
      </c>
      <c r="V232" s="26" t="s">
        <v>1230</v>
      </c>
      <c r="W232" s="47">
        <v>10.530609930258001</v>
      </c>
      <c r="X232" s="47" t="s">
        <v>1230</v>
      </c>
      <c r="Y232" s="49" t="s">
        <v>1230</v>
      </c>
    </row>
    <row r="233" spans="1:25" x14ac:dyDescent="0.25">
      <c r="A233" s="40" t="s">
        <v>483</v>
      </c>
      <c r="B233" s="40" t="s">
        <v>1062</v>
      </c>
      <c r="C233" s="40" t="s">
        <v>812</v>
      </c>
      <c r="D233" s="46" t="s">
        <v>482</v>
      </c>
      <c r="E233" s="26">
        <v>9.5086343797000001</v>
      </c>
      <c r="F233" s="26">
        <v>3.2563821326209998</v>
      </c>
      <c r="G233" s="26">
        <v>6.2522522470790003</v>
      </c>
      <c r="H233" s="26">
        <v>-32.999723381683999</v>
      </c>
      <c r="I233" s="26">
        <v>5.7833333285480002</v>
      </c>
      <c r="J233" s="49">
        <v>0.5</v>
      </c>
      <c r="K233" s="47" t="s">
        <v>1230</v>
      </c>
      <c r="L233" s="26">
        <v>3.2563821326209998</v>
      </c>
      <c r="M233" s="47" t="s">
        <v>1230</v>
      </c>
      <c r="N233" s="47" t="s">
        <v>1230</v>
      </c>
      <c r="O233" s="49" t="s">
        <v>1230</v>
      </c>
      <c r="P233" s="47" t="s">
        <v>1230</v>
      </c>
      <c r="Q233" s="26">
        <v>6.2522522470790003</v>
      </c>
      <c r="R233" s="47" t="s">
        <v>1230</v>
      </c>
      <c r="S233" s="47" t="s">
        <v>1230</v>
      </c>
      <c r="T233" s="49" t="s">
        <v>1230</v>
      </c>
      <c r="U233" s="47" t="s">
        <v>1230</v>
      </c>
      <c r="V233" s="26">
        <v>9.5086343797000001</v>
      </c>
      <c r="W233" s="47" t="s">
        <v>1230</v>
      </c>
      <c r="X233" s="47" t="s">
        <v>1230</v>
      </c>
      <c r="Y233" s="49" t="s">
        <v>1230</v>
      </c>
    </row>
    <row r="234" spans="1:25" x14ac:dyDescent="0.25">
      <c r="A234" s="40" t="s">
        <v>485</v>
      </c>
      <c r="B234" s="40" t="s">
        <v>1063</v>
      </c>
      <c r="C234" s="40" t="s">
        <v>862</v>
      </c>
      <c r="D234" s="46" t="s">
        <v>484</v>
      </c>
      <c r="E234" s="26">
        <v>140.07834579294101</v>
      </c>
      <c r="F234" s="26">
        <v>55.865442796540997</v>
      </c>
      <c r="G234" s="26">
        <v>84.212902996400004</v>
      </c>
      <c r="H234" s="26">
        <v>57.950380460001</v>
      </c>
      <c r="I234" s="26">
        <v>77.896935271670003</v>
      </c>
      <c r="J234" s="49">
        <v>0</v>
      </c>
      <c r="K234" s="47">
        <v>51.555042421981994</v>
      </c>
      <c r="L234" s="26" t="s">
        <v>1230</v>
      </c>
      <c r="M234" s="47">
        <v>4.3104003745580002</v>
      </c>
      <c r="N234" s="47" t="s">
        <v>1230</v>
      </c>
      <c r="O234" s="49" t="s">
        <v>1230</v>
      </c>
      <c r="P234" s="47">
        <v>79.27069629623</v>
      </c>
      <c r="Q234" s="26" t="s">
        <v>1230</v>
      </c>
      <c r="R234" s="47">
        <v>4.9422067001699999</v>
      </c>
      <c r="S234" s="47" t="s">
        <v>1230</v>
      </c>
      <c r="T234" s="49" t="s">
        <v>1230</v>
      </c>
      <c r="U234" s="47">
        <v>130.82573871821199</v>
      </c>
      <c r="V234" s="26" t="s">
        <v>1230</v>
      </c>
      <c r="W234" s="47">
        <v>9.2526070747280009</v>
      </c>
      <c r="X234" s="47" t="s">
        <v>1230</v>
      </c>
      <c r="Y234" s="49" t="s">
        <v>1230</v>
      </c>
    </row>
    <row r="235" spans="1:25" x14ac:dyDescent="0.25">
      <c r="A235" s="40" t="s">
        <v>487</v>
      </c>
      <c r="B235" s="40" t="s">
        <v>1064</v>
      </c>
      <c r="C235" s="40" t="s">
        <v>833</v>
      </c>
      <c r="D235" s="46" t="s">
        <v>486</v>
      </c>
      <c r="E235" s="26">
        <v>104.52891571068599</v>
      </c>
      <c r="F235" s="26">
        <v>41.459483576659004</v>
      </c>
      <c r="G235" s="26">
        <v>63.069432134026997</v>
      </c>
      <c r="H235" s="26">
        <v>24.057695023074</v>
      </c>
      <c r="I235" s="26">
        <v>58.339224723975001</v>
      </c>
      <c r="J235" s="49">
        <v>0</v>
      </c>
      <c r="K235" s="47">
        <v>34.199137294913001</v>
      </c>
      <c r="L235" s="26">
        <v>4.2537314399229995</v>
      </c>
      <c r="M235" s="47">
        <v>3.0066148418230001</v>
      </c>
      <c r="N235" s="47" t="s">
        <v>1230</v>
      </c>
      <c r="O235" s="49" t="s">
        <v>1230</v>
      </c>
      <c r="P235" s="47">
        <v>50.471277590153001</v>
      </c>
      <c r="Q235" s="26">
        <v>9.2162687319120007</v>
      </c>
      <c r="R235" s="47">
        <v>3.3818858119619999</v>
      </c>
      <c r="S235" s="47" t="s">
        <v>1230</v>
      </c>
      <c r="T235" s="49" t="s">
        <v>1230</v>
      </c>
      <c r="U235" s="47">
        <v>84.670414885067004</v>
      </c>
      <c r="V235" s="26">
        <v>13.470000171835</v>
      </c>
      <c r="W235" s="47">
        <v>6.388500653785</v>
      </c>
      <c r="X235" s="47" t="s">
        <v>1230</v>
      </c>
      <c r="Y235" s="49" t="s">
        <v>1230</v>
      </c>
    </row>
    <row r="236" spans="1:25" x14ac:dyDescent="0.25">
      <c r="A236" s="40" t="s">
        <v>489</v>
      </c>
      <c r="B236" s="40" t="s">
        <v>1065</v>
      </c>
      <c r="C236" s="40" t="s">
        <v>812</v>
      </c>
      <c r="D236" s="46" t="s">
        <v>488</v>
      </c>
      <c r="E236" s="26">
        <v>8.2345350876759991</v>
      </c>
      <c r="F236" s="26">
        <v>2.7557142209029997</v>
      </c>
      <c r="G236" s="26">
        <v>5.4788208667729998</v>
      </c>
      <c r="H236" s="26">
        <v>-26.100933793368998</v>
      </c>
      <c r="I236" s="26">
        <v>5.0679093017650008</v>
      </c>
      <c r="J236" s="49">
        <v>0.5</v>
      </c>
      <c r="K236" s="47" t="s">
        <v>1230</v>
      </c>
      <c r="L236" s="26">
        <v>2.7557142209029997</v>
      </c>
      <c r="M236" s="47" t="s">
        <v>1230</v>
      </c>
      <c r="N236" s="47" t="s">
        <v>1230</v>
      </c>
      <c r="O236" s="49" t="s">
        <v>1230</v>
      </c>
      <c r="P236" s="47" t="s">
        <v>1230</v>
      </c>
      <c r="Q236" s="26">
        <v>5.4788208667729998</v>
      </c>
      <c r="R236" s="47" t="s">
        <v>1230</v>
      </c>
      <c r="S236" s="47" t="s">
        <v>1230</v>
      </c>
      <c r="T236" s="49" t="s">
        <v>1230</v>
      </c>
      <c r="U236" s="47" t="s">
        <v>1230</v>
      </c>
      <c r="V236" s="26">
        <v>8.2345350876759991</v>
      </c>
      <c r="W236" s="47" t="s">
        <v>1230</v>
      </c>
      <c r="X236" s="47" t="s">
        <v>1230</v>
      </c>
      <c r="Y236" s="49" t="s">
        <v>1230</v>
      </c>
    </row>
    <row r="237" spans="1:25" x14ac:dyDescent="0.25">
      <c r="A237" s="40" t="s">
        <v>491</v>
      </c>
      <c r="B237" s="40" t="s">
        <v>1066</v>
      </c>
      <c r="C237" s="40" t="s">
        <v>833</v>
      </c>
      <c r="D237" s="46" t="s">
        <v>490</v>
      </c>
      <c r="E237" s="26">
        <v>146.76605403737398</v>
      </c>
      <c r="F237" s="26">
        <v>58.378953366939001</v>
      </c>
      <c r="G237" s="26">
        <v>88.38710067043499</v>
      </c>
      <c r="H237" s="26">
        <v>27.535980881600999</v>
      </c>
      <c r="I237" s="26">
        <v>81.758068120152998</v>
      </c>
      <c r="J237" s="49">
        <v>0</v>
      </c>
      <c r="K237" s="47">
        <v>50.672588737791003</v>
      </c>
      <c r="L237" s="26">
        <v>7.7063646291480001</v>
      </c>
      <c r="M237" s="47" t="s">
        <v>1230</v>
      </c>
      <c r="N237" s="47" t="s">
        <v>1230</v>
      </c>
      <c r="O237" s="49" t="s">
        <v>1230</v>
      </c>
      <c r="P237" s="47">
        <v>73.706941509900005</v>
      </c>
      <c r="Q237" s="26">
        <v>14.680159160535</v>
      </c>
      <c r="R237" s="47" t="s">
        <v>1230</v>
      </c>
      <c r="S237" s="47" t="s">
        <v>1230</v>
      </c>
      <c r="T237" s="49" t="s">
        <v>1230</v>
      </c>
      <c r="U237" s="47">
        <v>124.379530247692</v>
      </c>
      <c r="V237" s="26">
        <v>22.386523789683</v>
      </c>
      <c r="W237" s="47" t="s">
        <v>1230</v>
      </c>
      <c r="X237" s="47" t="s">
        <v>1230</v>
      </c>
      <c r="Y237" s="49" t="s">
        <v>1230</v>
      </c>
    </row>
    <row r="238" spans="1:25" x14ac:dyDescent="0.25">
      <c r="A238" s="40" t="s">
        <v>493</v>
      </c>
      <c r="B238" s="40" t="s">
        <v>1067</v>
      </c>
      <c r="C238" s="40" t="s">
        <v>862</v>
      </c>
      <c r="D238" s="46" t="s">
        <v>492</v>
      </c>
      <c r="E238" s="26">
        <v>162.89624685061199</v>
      </c>
      <c r="F238" s="26">
        <v>63.234072113617998</v>
      </c>
      <c r="G238" s="26">
        <v>99.662174736994004</v>
      </c>
      <c r="H238" s="26">
        <v>80.280261896976</v>
      </c>
      <c r="I238" s="26">
        <v>92.18751163172</v>
      </c>
      <c r="J238" s="49">
        <v>0</v>
      </c>
      <c r="K238" s="47">
        <v>63.234072113617998</v>
      </c>
      <c r="L238" s="26" t="s">
        <v>1230</v>
      </c>
      <c r="M238" s="47" t="s">
        <v>1230</v>
      </c>
      <c r="N238" s="47" t="s">
        <v>1230</v>
      </c>
      <c r="O238" s="49" t="s">
        <v>1230</v>
      </c>
      <c r="P238" s="47">
        <v>99.662174736994004</v>
      </c>
      <c r="Q238" s="26" t="s">
        <v>1230</v>
      </c>
      <c r="R238" s="47" t="s">
        <v>1230</v>
      </c>
      <c r="S238" s="47" t="s">
        <v>1230</v>
      </c>
      <c r="T238" s="49" t="s">
        <v>1230</v>
      </c>
      <c r="U238" s="47">
        <v>162.89624685061199</v>
      </c>
      <c r="V238" s="26" t="s">
        <v>1230</v>
      </c>
      <c r="W238" s="47" t="s">
        <v>1230</v>
      </c>
      <c r="X238" s="47" t="s">
        <v>1230</v>
      </c>
      <c r="Y238" s="49" t="s">
        <v>1230</v>
      </c>
    </row>
    <row r="239" spans="1:25" x14ac:dyDescent="0.25">
      <c r="A239" s="40" t="s">
        <v>495</v>
      </c>
      <c r="B239" s="40" t="s">
        <v>1068</v>
      </c>
      <c r="C239" s="40" t="s">
        <v>819</v>
      </c>
      <c r="D239" s="46" t="s">
        <v>1069</v>
      </c>
      <c r="E239" s="26">
        <v>18.793794522844003</v>
      </c>
      <c r="F239" s="26">
        <v>8.8673361351250009</v>
      </c>
      <c r="G239" s="26">
        <v>9.9264583877190002</v>
      </c>
      <c r="H239" s="26">
        <v>6.5310531986410005</v>
      </c>
      <c r="I239" s="26">
        <v>9.181974008640001</v>
      </c>
      <c r="J239" s="49">
        <v>0</v>
      </c>
      <c r="K239" s="47" t="s">
        <v>1230</v>
      </c>
      <c r="L239" s="26" t="s">
        <v>1230</v>
      </c>
      <c r="M239" s="47">
        <v>8.8673361351250009</v>
      </c>
      <c r="N239" s="47" t="s">
        <v>1230</v>
      </c>
      <c r="O239" s="49" t="s">
        <v>1230</v>
      </c>
      <c r="P239" s="47" t="s">
        <v>1230</v>
      </c>
      <c r="Q239" s="26" t="s">
        <v>1230</v>
      </c>
      <c r="R239" s="47">
        <v>9.9264583877190002</v>
      </c>
      <c r="S239" s="47" t="s">
        <v>1230</v>
      </c>
      <c r="T239" s="49" t="s">
        <v>1230</v>
      </c>
      <c r="U239" s="47" t="s">
        <v>1230</v>
      </c>
      <c r="V239" s="26" t="s">
        <v>1230</v>
      </c>
      <c r="W239" s="47">
        <v>18.793794522843001</v>
      </c>
      <c r="X239" s="47" t="s">
        <v>1230</v>
      </c>
      <c r="Y239" s="49" t="s">
        <v>1230</v>
      </c>
    </row>
    <row r="240" spans="1:25" x14ac:dyDescent="0.25">
      <c r="A240" s="40" t="s">
        <v>497</v>
      </c>
      <c r="B240" s="40" t="s">
        <v>1070</v>
      </c>
      <c r="C240" s="40" t="s">
        <v>812</v>
      </c>
      <c r="D240" s="46" t="s">
        <v>496</v>
      </c>
      <c r="E240" s="26">
        <v>4.9553579736250004</v>
      </c>
      <c r="F240" s="26">
        <v>1.576754776614</v>
      </c>
      <c r="G240" s="26">
        <v>3.378603197011</v>
      </c>
      <c r="H240" s="26">
        <v>-9.8980944134749986</v>
      </c>
      <c r="I240" s="26">
        <v>3.1252079572350002</v>
      </c>
      <c r="J240" s="49">
        <v>0.5</v>
      </c>
      <c r="K240" s="47" t="s">
        <v>1230</v>
      </c>
      <c r="L240" s="26">
        <v>1.576754776614</v>
      </c>
      <c r="M240" s="47" t="s">
        <v>1230</v>
      </c>
      <c r="N240" s="47" t="s">
        <v>1230</v>
      </c>
      <c r="O240" s="49" t="s">
        <v>1230</v>
      </c>
      <c r="P240" s="47" t="s">
        <v>1230</v>
      </c>
      <c r="Q240" s="26">
        <v>3.378603197011</v>
      </c>
      <c r="R240" s="47" t="s">
        <v>1230</v>
      </c>
      <c r="S240" s="47" t="s">
        <v>1230</v>
      </c>
      <c r="T240" s="49" t="s">
        <v>1230</v>
      </c>
      <c r="U240" s="47" t="s">
        <v>1230</v>
      </c>
      <c r="V240" s="26">
        <v>4.9553579736250004</v>
      </c>
      <c r="W240" s="47" t="s">
        <v>1230</v>
      </c>
      <c r="X240" s="47" t="s">
        <v>1230</v>
      </c>
      <c r="Y240" s="49" t="s">
        <v>1230</v>
      </c>
    </row>
    <row r="241" spans="1:25" x14ac:dyDescent="0.25">
      <c r="A241" s="40" t="s">
        <v>499</v>
      </c>
      <c r="B241" s="40" t="s">
        <v>1071</v>
      </c>
      <c r="C241" s="40" t="s">
        <v>812</v>
      </c>
      <c r="D241" s="46" t="s">
        <v>498</v>
      </c>
      <c r="E241" s="26">
        <v>2.1297371375680001</v>
      </c>
      <c r="F241" s="26">
        <v>0.7182751137090001</v>
      </c>
      <c r="G241" s="26">
        <v>1.4114620238590001</v>
      </c>
      <c r="H241" s="26">
        <v>-3.5411716047690001</v>
      </c>
      <c r="I241" s="26">
        <v>1.305602372069</v>
      </c>
      <c r="J241" s="49">
        <v>0.5</v>
      </c>
      <c r="K241" s="47" t="s">
        <v>1230</v>
      </c>
      <c r="L241" s="26">
        <v>0.7182751137090001</v>
      </c>
      <c r="M241" s="47" t="s">
        <v>1230</v>
      </c>
      <c r="N241" s="47" t="s">
        <v>1230</v>
      </c>
      <c r="O241" s="49" t="s">
        <v>1230</v>
      </c>
      <c r="P241" s="47" t="s">
        <v>1230</v>
      </c>
      <c r="Q241" s="26">
        <v>1.4114620238590001</v>
      </c>
      <c r="R241" s="47" t="s">
        <v>1230</v>
      </c>
      <c r="S241" s="47" t="s">
        <v>1230</v>
      </c>
      <c r="T241" s="49" t="s">
        <v>1230</v>
      </c>
      <c r="U241" s="47" t="s">
        <v>1230</v>
      </c>
      <c r="V241" s="26">
        <v>2.1297371375680001</v>
      </c>
      <c r="W241" s="47" t="s">
        <v>1230</v>
      </c>
      <c r="X241" s="47" t="s">
        <v>1230</v>
      </c>
      <c r="Y241" s="49" t="s">
        <v>1230</v>
      </c>
    </row>
    <row r="242" spans="1:25" x14ac:dyDescent="0.25">
      <c r="A242" s="40" t="s">
        <v>501</v>
      </c>
      <c r="B242" s="40" t="s">
        <v>1072</v>
      </c>
      <c r="C242" s="40" t="s">
        <v>827</v>
      </c>
      <c r="D242" s="46" t="s">
        <v>500</v>
      </c>
      <c r="E242" s="26">
        <v>99.840169231440001</v>
      </c>
      <c r="F242" s="26">
        <v>40.543401740736002</v>
      </c>
      <c r="G242" s="26">
        <v>59.296767490703999</v>
      </c>
      <c r="H242" s="26">
        <v>30.236867094232</v>
      </c>
      <c r="I242" s="26">
        <v>54.849509928901</v>
      </c>
      <c r="J242" s="49">
        <v>0</v>
      </c>
      <c r="K242" s="47">
        <v>35.923106675298001</v>
      </c>
      <c r="L242" s="26">
        <v>4.6202950654379995</v>
      </c>
      <c r="M242" s="47" t="s">
        <v>1230</v>
      </c>
      <c r="N242" s="47" t="s">
        <v>1230</v>
      </c>
      <c r="O242" s="49" t="s">
        <v>1230</v>
      </c>
      <c r="P242" s="47">
        <v>50.560147146529999</v>
      </c>
      <c r="Q242" s="26">
        <v>8.7366203441729997</v>
      </c>
      <c r="R242" s="47" t="s">
        <v>1230</v>
      </c>
      <c r="S242" s="47" t="s">
        <v>1230</v>
      </c>
      <c r="T242" s="49" t="s">
        <v>1230</v>
      </c>
      <c r="U242" s="47">
        <v>86.483253821827986</v>
      </c>
      <c r="V242" s="26">
        <v>13.356915409611</v>
      </c>
      <c r="W242" s="47" t="s">
        <v>1230</v>
      </c>
      <c r="X242" s="47" t="s">
        <v>1230</v>
      </c>
      <c r="Y242" s="49" t="s">
        <v>1230</v>
      </c>
    </row>
    <row r="243" spans="1:25" x14ac:dyDescent="0.25">
      <c r="A243" s="40" t="s">
        <v>503</v>
      </c>
      <c r="B243" s="40" t="s">
        <v>1073</v>
      </c>
      <c r="C243" s="40" t="s">
        <v>812</v>
      </c>
      <c r="D243" s="46" t="s">
        <v>502</v>
      </c>
      <c r="E243" s="26">
        <v>8.522715396353</v>
      </c>
      <c r="F243" s="26">
        <v>2.7938277990690001</v>
      </c>
      <c r="G243" s="26">
        <v>5.7288875972840003</v>
      </c>
      <c r="H243" s="26">
        <v>-27.709264756478998</v>
      </c>
      <c r="I243" s="26">
        <v>5.2992210274879996</v>
      </c>
      <c r="J243" s="49">
        <v>0.5</v>
      </c>
      <c r="K243" s="47" t="s">
        <v>1230</v>
      </c>
      <c r="L243" s="26">
        <v>2.7938277990690001</v>
      </c>
      <c r="M243" s="47" t="s">
        <v>1230</v>
      </c>
      <c r="N243" s="47" t="s">
        <v>1230</v>
      </c>
      <c r="O243" s="49" t="s">
        <v>1230</v>
      </c>
      <c r="P243" s="47" t="s">
        <v>1230</v>
      </c>
      <c r="Q243" s="26">
        <v>5.7288875972840003</v>
      </c>
      <c r="R243" s="47" t="s">
        <v>1230</v>
      </c>
      <c r="S243" s="47" t="s">
        <v>1230</v>
      </c>
      <c r="T243" s="49" t="s">
        <v>1230</v>
      </c>
      <c r="U243" s="47" t="s">
        <v>1230</v>
      </c>
      <c r="V243" s="26">
        <v>8.522715396353</v>
      </c>
      <c r="W243" s="47" t="s">
        <v>1230</v>
      </c>
      <c r="X243" s="47" t="s">
        <v>1230</v>
      </c>
      <c r="Y243" s="49" t="s">
        <v>1230</v>
      </c>
    </row>
    <row r="244" spans="1:25" x14ac:dyDescent="0.25">
      <c r="A244" s="40" t="s">
        <v>505</v>
      </c>
      <c r="B244" s="40" t="s">
        <v>1074</v>
      </c>
      <c r="C244" s="40" t="s">
        <v>862</v>
      </c>
      <c r="D244" s="46" t="s">
        <v>504</v>
      </c>
      <c r="E244" s="26">
        <v>105.183725294602</v>
      </c>
      <c r="F244" s="26">
        <v>39.330916020657</v>
      </c>
      <c r="G244" s="26">
        <v>65.852809273944999</v>
      </c>
      <c r="H244" s="26">
        <v>37.393905616475003</v>
      </c>
      <c r="I244" s="26">
        <v>60.913848578399005</v>
      </c>
      <c r="J244" s="49">
        <v>0</v>
      </c>
      <c r="K244" s="47">
        <v>35.669890673791002</v>
      </c>
      <c r="L244" s="26" t="s">
        <v>1230</v>
      </c>
      <c r="M244" s="47">
        <v>3.6610253468659999</v>
      </c>
      <c r="N244" s="47" t="s">
        <v>1230</v>
      </c>
      <c r="O244" s="49" t="s">
        <v>1230</v>
      </c>
      <c r="P244" s="47">
        <v>61.092215977513</v>
      </c>
      <c r="Q244" s="26" t="s">
        <v>1230</v>
      </c>
      <c r="R244" s="47">
        <v>4.760593296433</v>
      </c>
      <c r="S244" s="47" t="s">
        <v>1230</v>
      </c>
      <c r="T244" s="49" t="s">
        <v>1230</v>
      </c>
      <c r="U244" s="47">
        <v>96.762106651304009</v>
      </c>
      <c r="V244" s="26" t="s">
        <v>1230</v>
      </c>
      <c r="W244" s="47">
        <v>8.4216186432990003</v>
      </c>
      <c r="X244" s="47" t="s">
        <v>1230</v>
      </c>
      <c r="Y244" s="49" t="s">
        <v>1230</v>
      </c>
    </row>
    <row r="245" spans="1:25" x14ac:dyDescent="0.25">
      <c r="A245" s="40" t="s">
        <v>507</v>
      </c>
      <c r="B245" s="40" t="s">
        <v>1075</v>
      </c>
      <c r="C245" s="40" t="s">
        <v>812</v>
      </c>
      <c r="D245" s="46" t="s">
        <v>506</v>
      </c>
      <c r="E245" s="26">
        <v>6.7388592459099996</v>
      </c>
      <c r="F245" s="26">
        <v>3.0127923837249999</v>
      </c>
      <c r="G245" s="26">
        <v>3.7260668621850002</v>
      </c>
      <c r="H245" s="26">
        <v>-4.0938266871159996</v>
      </c>
      <c r="I245" s="26">
        <v>3.4466118475209999</v>
      </c>
      <c r="J245" s="49">
        <v>0.5</v>
      </c>
      <c r="K245" s="47" t="s">
        <v>1230</v>
      </c>
      <c r="L245" s="26">
        <v>3.0127923837249999</v>
      </c>
      <c r="M245" s="47" t="s">
        <v>1230</v>
      </c>
      <c r="N245" s="47" t="s">
        <v>1230</v>
      </c>
      <c r="O245" s="49" t="s">
        <v>1230</v>
      </c>
      <c r="P245" s="47" t="s">
        <v>1230</v>
      </c>
      <c r="Q245" s="26">
        <v>3.7260668621850002</v>
      </c>
      <c r="R245" s="47" t="s">
        <v>1230</v>
      </c>
      <c r="S245" s="47" t="s">
        <v>1230</v>
      </c>
      <c r="T245" s="49" t="s">
        <v>1230</v>
      </c>
      <c r="U245" s="47" t="s">
        <v>1230</v>
      </c>
      <c r="V245" s="26">
        <v>6.7388592459099996</v>
      </c>
      <c r="W245" s="47" t="s">
        <v>1230</v>
      </c>
      <c r="X245" s="47" t="s">
        <v>1230</v>
      </c>
      <c r="Y245" s="49" t="s">
        <v>1230</v>
      </c>
    </row>
    <row r="246" spans="1:25" x14ac:dyDescent="0.25">
      <c r="A246" s="40" t="s">
        <v>509</v>
      </c>
      <c r="B246" s="40" t="s">
        <v>1076</v>
      </c>
      <c r="C246" s="40" t="s">
        <v>833</v>
      </c>
      <c r="D246" s="46" t="s">
        <v>508</v>
      </c>
      <c r="E246" s="26">
        <v>65.430457114858996</v>
      </c>
      <c r="F246" s="26">
        <v>26.982560772309</v>
      </c>
      <c r="G246" s="26">
        <v>38.447896342550003</v>
      </c>
      <c r="H246" s="26">
        <v>-6.7362906756610004</v>
      </c>
      <c r="I246" s="26">
        <v>35.564304116858999</v>
      </c>
      <c r="J246" s="49">
        <v>0.149085</v>
      </c>
      <c r="K246" s="47">
        <v>23.747184203196998</v>
      </c>
      <c r="L246" s="26">
        <v>3.2353765691120002</v>
      </c>
      <c r="M246" s="47" t="s">
        <v>1230</v>
      </c>
      <c r="N246" s="47" t="s">
        <v>1230</v>
      </c>
      <c r="O246" s="49" t="s">
        <v>1230</v>
      </c>
      <c r="P246" s="47">
        <v>32.399360837494001</v>
      </c>
      <c r="Q246" s="26">
        <v>6.0485355050559999</v>
      </c>
      <c r="R246" s="47" t="s">
        <v>1230</v>
      </c>
      <c r="S246" s="47" t="s">
        <v>1230</v>
      </c>
      <c r="T246" s="49" t="s">
        <v>1230</v>
      </c>
      <c r="U246" s="47">
        <v>56.146545040691002</v>
      </c>
      <c r="V246" s="26">
        <v>9.2839120741680006</v>
      </c>
      <c r="W246" s="47" t="s">
        <v>1230</v>
      </c>
      <c r="X246" s="47" t="s">
        <v>1230</v>
      </c>
      <c r="Y246" s="49" t="s">
        <v>1230</v>
      </c>
    </row>
    <row r="247" spans="1:25" x14ac:dyDescent="0.25">
      <c r="A247" s="40" t="s">
        <v>511</v>
      </c>
      <c r="B247" s="40" t="s">
        <v>1077</v>
      </c>
      <c r="C247" s="40" t="s">
        <v>833</v>
      </c>
      <c r="D247" s="46" t="s">
        <v>510</v>
      </c>
      <c r="E247" s="26">
        <v>86.598528984780003</v>
      </c>
      <c r="F247" s="26">
        <v>33.211475570508</v>
      </c>
      <c r="G247" s="26">
        <v>53.387053414272003</v>
      </c>
      <c r="H247" s="26">
        <v>9.2385594316360002</v>
      </c>
      <c r="I247" s="26">
        <v>49.383024408201003</v>
      </c>
      <c r="J247" s="49">
        <v>0</v>
      </c>
      <c r="K247" s="47">
        <v>29.146209008277999</v>
      </c>
      <c r="L247" s="26">
        <v>4.0652665622299997</v>
      </c>
      <c r="M247" s="47" t="s">
        <v>1230</v>
      </c>
      <c r="N247" s="47" t="s">
        <v>1230</v>
      </c>
      <c r="O247" s="49" t="s">
        <v>1230</v>
      </c>
      <c r="P247" s="47">
        <v>45.067261127894</v>
      </c>
      <c r="Q247" s="26">
        <v>8.319792286377</v>
      </c>
      <c r="R247" s="47" t="s">
        <v>1230</v>
      </c>
      <c r="S247" s="47" t="s">
        <v>1230</v>
      </c>
      <c r="T247" s="49" t="s">
        <v>1230</v>
      </c>
      <c r="U247" s="47">
        <v>74.213470136171992</v>
      </c>
      <c r="V247" s="26">
        <v>12.385058848607001</v>
      </c>
      <c r="W247" s="47" t="s">
        <v>1230</v>
      </c>
      <c r="X247" s="47" t="s">
        <v>1230</v>
      </c>
      <c r="Y247" s="49" t="s">
        <v>1230</v>
      </c>
    </row>
    <row r="248" spans="1:25" x14ac:dyDescent="0.25">
      <c r="A248" s="40" t="s">
        <v>513</v>
      </c>
      <c r="B248" s="40" t="s">
        <v>1078</v>
      </c>
      <c r="C248" s="40" t="s">
        <v>833</v>
      </c>
      <c r="D248" s="46" t="s">
        <v>512</v>
      </c>
      <c r="E248" s="26">
        <v>25.821538630309</v>
      </c>
      <c r="F248" s="26">
        <v>9.9424072472830005</v>
      </c>
      <c r="G248" s="26">
        <v>15.879131383025999</v>
      </c>
      <c r="H248" s="26">
        <v>-14.649075681511</v>
      </c>
      <c r="I248" s="26">
        <v>14.688196529299001</v>
      </c>
      <c r="J248" s="49">
        <v>0.479854</v>
      </c>
      <c r="K248" s="47">
        <v>8.7092774395599992</v>
      </c>
      <c r="L248" s="26">
        <v>1.233129807723</v>
      </c>
      <c r="M248" s="47" t="s">
        <v>1230</v>
      </c>
      <c r="N248" s="47" t="s">
        <v>1230</v>
      </c>
      <c r="O248" s="49" t="s">
        <v>1230</v>
      </c>
      <c r="P248" s="47">
        <v>13.162773400869</v>
      </c>
      <c r="Q248" s="26">
        <v>2.7163579821570001</v>
      </c>
      <c r="R248" s="47" t="s">
        <v>1230</v>
      </c>
      <c r="S248" s="47" t="s">
        <v>1230</v>
      </c>
      <c r="T248" s="49" t="s">
        <v>1230</v>
      </c>
      <c r="U248" s="47">
        <v>21.872050840429001</v>
      </c>
      <c r="V248" s="26">
        <v>3.9494877898809997</v>
      </c>
      <c r="W248" s="47" t="s">
        <v>1230</v>
      </c>
      <c r="X248" s="47" t="s">
        <v>1230</v>
      </c>
      <c r="Y248" s="49" t="s">
        <v>1230</v>
      </c>
    </row>
    <row r="249" spans="1:25" x14ac:dyDescent="0.25">
      <c r="A249" s="40" t="s">
        <v>515</v>
      </c>
      <c r="B249" s="40" t="s">
        <v>1079</v>
      </c>
      <c r="C249" s="40" t="s">
        <v>833</v>
      </c>
      <c r="D249" s="46" t="s">
        <v>514</v>
      </c>
      <c r="E249" s="26">
        <v>74.768806587453994</v>
      </c>
      <c r="F249" s="26">
        <v>30.363225494037</v>
      </c>
      <c r="G249" s="26">
        <v>44.405581093416998</v>
      </c>
      <c r="H249" s="26">
        <v>4.5030007556170002</v>
      </c>
      <c r="I249" s="26">
        <v>41.075162511410994</v>
      </c>
      <c r="J249" s="49">
        <v>0</v>
      </c>
      <c r="K249" s="47">
        <v>24.731798993951998</v>
      </c>
      <c r="L249" s="26">
        <v>5.6314265000850003</v>
      </c>
      <c r="M249" s="47" t="s">
        <v>1230</v>
      </c>
      <c r="N249" s="47" t="s">
        <v>1230</v>
      </c>
      <c r="O249" s="49" t="s">
        <v>1230</v>
      </c>
      <c r="P249" s="47">
        <v>33.752770011990002</v>
      </c>
      <c r="Q249" s="26">
        <v>10.652811081428</v>
      </c>
      <c r="R249" s="47" t="s">
        <v>1230</v>
      </c>
      <c r="S249" s="47" t="s">
        <v>1230</v>
      </c>
      <c r="T249" s="49" t="s">
        <v>1230</v>
      </c>
      <c r="U249" s="47">
        <v>58.484569005941999</v>
      </c>
      <c r="V249" s="26">
        <v>16.284237581513</v>
      </c>
      <c r="W249" s="47" t="s">
        <v>1230</v>
      </c>
      <c r="X249" s="47" t="s">
        <v>1230</v>
      </c>
      <c r="Y249" s="49" t="s">
        <v>1230</v>
      </c>
    </row>
    <row r="250" spans="1:25" x14ac:dyDescent="0.25">
      <c r="A250" s="40" t="s">
        <v>517</v>
      </c>
      <c r="B250" s="40" t="s">
        <v>1080</v>
      </c>
      <c r="C250" s="40" t="s">
        <v>812</v>
      </c>
      <c r="D250" s="46" t="s">
        <v>516</v>
      </c>
      <c r="E250" s="26">
        <v>7.6151706562239987</v>
      </c>
      <c r="F250" s="26">
        <v>2.5271312359349998</v>
      </c>
      <c r="G250" s="26">
        <v>5.0880394202889994</v>
      </c>
      <c r="H250" s="26">
        <v>-21.927353282786001</v>
      </c>
      <c r="I250" s="26">
        <v>4.706436463767</v>
      </c>
      <c r="J250" s="49">
        <v>0.5</v>
      </c>
      <c r="K250" s="47" t="s">
        <v>1230</v>
      </c>
      <c r="L250" s="26">
        <v>2.5271312359349998</v>
      </c>
      <c r="M250" s="47" t="s">
        <v>1230</v>
      </c>
      <c r="N250" s="47" t="s">
        <v>1230</v>
      </c>
      <c r="O250" s="49" t="s">
        <v>1230</v>
      </c>
      <c r="P250" s="47" t="s">
        <v>1230</v>
      </c>
      <c r="Q250" s="26">
        <v>5.0880394202889994</v>
      </c>
      <c r="R250" s="47" t="s">
        <v>1230</v>
      </c>
      <c r="S250" s="47" t="s">
        <v>1230</v>
      </c>
      <c r="T250" s="49" t="s">
        <v>1230</v>
      </c>
      <c r="U250" s="47" t="s">
        <v>1230</v>
      </c>
      <c r="V250" s="26">
        <v>7.6151706562239987</v>
      </c>
      <c r="W250" s="47" t="s">
        <v>1230</v>
      </c>
      <c r="X250" s="47" t="s">
        <v>1230</v>
      </c>
      <c r="Y250" s="49" t="s">
        <v>1230</v>
      </c>
    </row>
    <row r="251" spans="1:25" x14ac:dyDescent="0.25">
      <c r="A251" s="40" t="s">
        <v>519</v>
      </c>
      <c r="B251" s="40" t="s">
        <v>1081</v>
      </c>
      <c r="C251" s="40" t="s">
        <v>812</v>
      </c>
      <c r="D251" s="46" t="s">
        <v>518</v>
      </c>
      <c r="E251" s="26">
        <v>1.4766135627829997</v>
      </c>
      <c r="F251" s="26">
        <v>0.41891124103099997</v>
      </c>
      <c r="G251" s="26">
        <v>1.0577023217519999</v>
      </c>
      <c r="H251" s="26">
        <v>-6.0547345455650001</v>
      </c>
      <c r="I251" s="26">
        <v>0.97837464761999993</v>
      </c>
      <c r="J251" s="49">
        <v>0.5</v>
      </c>
      <c r="K251" s="47" t="s">
        <v>1230</v>
      </c>
      <c r="L251" s="26">
        <v>0.41891124103099997</v>
      </c>
      <c r="M251" s="47" t="s">
        <v>1230</v>
      </c>
      <c r="N251" s="47" t="s">
        <v>1230</v>
      </c>
      <c r="O251" s="49" t="s">
        <v>1230</v>
      </c>
      <c r="P251" s="47" t="s">
        <v>1230</v>
      </c>
      <c r="Q251" s="26">
        <v>1.0577023217519999</v>
      </c>
      <c r="R251" s="47" t="s">
        <v>1230</v>
      </c>
      <c r="S251" s="47" t="s">
        <v>1230</v>
      </c>
      <c r="T251" s="49" t="s">
        <v>1230</v>
      </c>
      <c r="U251" s="47" t="s">
        <v>1230</v>
      </c>
      <c r="V251" s="26">
        <v>1.4766135627829997</v>
      </c>
      <c r="W251" s="47" t="s">
        <v>1230</v>
      </c>
      <c r="X251" s="47" t="s">
        <v>1230</v>
      </c>
      <c r="Y251" s="49" t="s">
        <v>1230</v>
      </c>
    </row>
    <row r="252" spans="1:25" x14ac:dyDescent="0.25">
      <c r="A252" s="40" t="s">
        <v>205</v>
      </c>
      <c r="B252" s="40" t="s">
        <v>1082</v>
      </c>
      <c r="C252" s="40" t="s">
        <v>819</v>
      </c>
      <c r="D252" s="46" t="s">
        <v>1083</v>
      </c>
      <c r="E252" s="26">
        <v>26.872982001564999</v>
      </c>
      <c r="F252" s="26">
        <v>12.294178850618</v>
      </c>
      <c r="G252" s="26">
        <v>14.578803150947001</v>
      </c>
      <c r="H252" s="26">
        <v>9.2536788742739997</v>
      </c>
      <c r="I252" s="26">
        <v>13.485392914626001</v>
      </c>
      <c r="J252" s="49">
        <v>0</v>
      </c>
      <c r="K252" s="47" t="s">
        <v>1230</v>
      </c>
      <c r="L252" s="26" t="s">
        <v>1230</v>
      </c>
      <c r="M252" s="47">
        <v>12.294178850618</v>
      </c>
      <c r="N252" s="47" t="s">
        <v>1230</v>
      </c>
      <c r="O252" s="49" t="s">
        <v>1230</v>
      </c>
      <c r="P252" s="47" t="s">
        <v>1230</v>
      </c>
      <c r="Q252" s="26" t="s">
        <v>1230</v>
      </c>
      <c r="R252" s="47">
        <v>14.578803150947001</v>
      </c>
      <c r="S252" s="47" t="s">
        <v>1230</v>
      </c>
      <c r="T252" s="49" t="s">
        <v>1230</v>
      </c>
      <c r="U252" s="47" t="s">
        <v>1230</v>
      </c>
      <c r="V252" s="26" t="s">
        <v>1230</v>
      </c>
      <c r="W252" s="47">
        <v>26.872982001564999</v>
      </c>
      <c r="X252" s="47" t="s">
        <v>1230</v>
      </c>
      <c r="Y252" s="49" t="s">
        <v>1230</v>
      </c>
    </row>
    <row r="253" spans="1:25" x14ac:dyDescent="0.25">
      <c r="A253" s="40" t="s">
        <v>211</v>
      </c>
      <c r="B253" s="40" t="s">
        <v>1084</v>
      </c>
      <c r="C253" s="40" t="s">
        <v>819</v>
      </c>
      <c r="D253" s="46" t="s">
        <v>1085</v>
      </c>
      <c r="E253" s="26">
        <v>17.636116744329001</v>
      </c>
      <c r="F253" s="26">
        <v>8.0689135666669998</v>
      </c>
      <c r="G253" s="26">
        <v>9.5672031776619999</v>
      </c>
      <c r="H253" s="26">
        <v>4.5578385815286495</v>
      </c>
      <c r="I253" s="26">
        <v>8.8496629393379997</v>
      </c>
      <c r="J253" s="49">
        <v>0</v>
      </c>
      <c r="K253" s="47" t="s">
        <v>1230</v>
      </c>
      <c r="L253" s="26" t="s">
        <v>1230</v>
      </c>
      <c r="M253" s="47">
        <v>8.0689135666669998</v>
      </c>
      <c r="N253" s="47" t="s">
        <v>1230</v>
      </c>
      <c r="O253" s="49" t="s">
        <v>1230</v>
      </c>
      <c r="P253" s="47" t="s">
        <v>1230</v>
      </c>
      <c r="Q253" s="26" t="s">
        <v>1230</v>
      </c>
      <c r="R253" s="47">
        <v>9.5672031776619999</v>
      </c>
      <c r="S253" s="47" t="s">
        <v>1230</v>
      </c>
      <c r="T253" s="49" t="s">
        <v>1230</v>
      </c>
      <c r="U253" s="47" t="s">
        <v>1230</v>
      </c>
      <c r="V253" s="26" t="s">
        <v>1230</v>
      </c>
      <c r="W253" s="47">
        <v>17.636116744329001</v>
      </c>
      <c r="X253" s="47" t="s">
        <v>1230</v>
      </c>
      <c r="Y253" s="49" t="s">
        <v>1230</v>
      </c>
    </row>
    <row r="254" spans="1:25" x14ac:dyDescent="0.25">
      <c r="A254" s="40" t="s">
        <v>521</v>
      </c>
      <c r="B254" s="40" t="s">
        <v>1086</v>
      </c>
      <c r="C254" s="40" t="s">
        <v>833</v>
      </c>
      <c r="D254" s="46" t="s">
        <v>520</v>
      </c>
      <c r="E254" s="26">
        <v>44.917091337176004</v>
      </c>
      <c r="F254" s="26">
        <v>16.825552671073002</v>
      </c>
      <c r="G254" s="26">
        <v>28.091538666103002</v>
      </c>
      <c r="H254" s="26">
        <v>-22.367766939702001</v>
      </c>
      <c r="I254" s="26">
        <v>25.984673266144998</v>
      </c>
      <c r="J254" s="49">
        <v>0.44328299999999998</v>
      </c>
      <c r="K254" s="47">
        <v>14.384378787594001</v>
      </c>
      <c r="L254" s="26">
        <v>2.4411738834790002</v>
      </c>
      <c r="M254" s="47" t="s">
        <v>1230</v>
      </c>
      <c r="N254" s="47" t="s">
        <v>1230</v>
      </c>
      <c r="O254" s="49" t="s">
        <v>1230</v>
      </c>
      <c r="P254" s="47">
        <v>22.222685117476001</v>
      </c>
      <c r="Q254" s="26">
        <v>5.8688535486279996</v>
      </c>
      <c r="R254" s="47" t="s">
        <v>1230</v>
      </c>
      <c r="S254" s="47" t="s">
        <v>1230</v>
      </c>
      <c r="T254" s="49" t="s">
        <v>1230</v>
      </c>
      <c r="U254" s="47">
        <v>36.607063905068998</v>
      </c>
      <c r="V254" s="26">
        <v>8.3100274321069989</v>
      </c>
      <c r="W254" s="47" t="s">
        <v>1230</v>
      </c>
      <c r="X254" s="47" t="s">
        <v>1230</v>
      </c>
      <c r="Y254" s="49" t="s">
        <v>1230</v>
      </c>
    </row>
    <row r="255" spans="1:25" x14ac:dyDescent="0.25">
      <c r="A255" s="40" t="s">
        <v>523</v>
      </c>
      <c r="B255" s="40" t="s">
        <v>1087</v>
      </c>
      <c r="C255" s="40" t="s">
        <v>824</v>
      </c>
      <c r="D255" s="46" t="s">
        <v>522</v>
      </c>
      <c r="E255" s="26">
        <v>81.955339006238006</v>
      </c>
      <c r="F255" s="26">
        <v>33.047937837329997</v>
      </c>
      <c r="G255" s="26">
        <v>48.907401168908002</v>
      </c>
      <c r="H255" s="26">
        <v>31.702255678759002</v>
      </c>
      <c r="I255" s="26">
        <v>45.239346081240001</v>
      </c>
      <c r="J255" s="49">
        <v>0</v>
      </c>
      <c r="K255" s="47">
        <v>27.369618133792002</v>
      </c>
      <c r="L255" s="26">
        <v>5.6783197035379995</v>
      </c>
      <c r="M255" s="47" t="s">
        <v>1230</v>
      </c>
      <c r="N255" s="47" t="s">
        <v>1230</v>
      </c>
      <c r="O255" s="49" t="s">
        <v>1230</v>
      </c>
      <c r="P255" s="47">
        <v>38.235410597577001</v>
      </c>
      <c r="Q255" s="26">
        <v>10.671990571330999</v>
      </c>
      <c r="R255" s="47" t="s">
        <v>1230</v>
      </c>
      <c r="S255" s="47" t="s">
        <v>1230</v>
      </c>
      <c r="T255" s="49" t="s">
        <v>1230</v>
      </c>
      <c r="U255" s="47">
        <v>65.605028731369998</v>
      </c>
      <c r="V255" s="26">
        <v>16.350310274868999</v>
      </c>
      <c r="W255" s="47" t="s">
        <v>1230</v>
      </c>
      <c r="X255" s="47" t="s">
        <v>1230</v>
      </c>
      <c r="Y255" s="49" t="s">
        <v>1230</v>
      </c>
    </row>
    <row r="256" spans="1:25" x14ac:dyDescent="0.25">
      <c r="A256" s="40" t="s">
        <v>525</v>
      </c>
      <c r="B256" s="40" t="s">
        <v>1088</v>
      </c>
      <c r="C256" s="40" t="s">
        <v>833</v>
      </c>
      <c r="D256" s="46" t="s">
        <v>524</v>
      </c>
      <c r="E256" s="26">
        <v>54.548154624299997</v>
      </c>
      <c r="F256" s="26">
        <v>21.550556575250997</v>
      </c>
      <c r="G256" s="26">
        <v>32.997598049049003</v>
      </c>
      <c r="H256" s="26">
        <v>8.5398807328219988</v>
      </c>
      <c r="I256" s="26">
        <v>30.522778195370996</v>
      </c>
      <c r="J256" s="49">
        <v>0</v>
      </c>
      <c r="K256" s="47">
        <v>19.148739404992</v>
      </c>
      <c r="L256" s="26">
        <v>2.4018171702589997</v>
      </c>
      <c r="M256" s="47" t="s">
        <v>1230</v>
      </c>
      <c r="N256" s="47" t="s">
        <v>1230</v>
      </c>
      <c r="O256" s="49" t="s">
        <v>1230</v>
      </c>
      <c r="P256" s="47">
        <v>28.214864048345</v>
      </c>
      <c r="Q256" s="26">
        <v>4.782734000704</v>
      </c>
      <c r="R256" s="47" t="s">
        <v>1230</v>
      </c>
      <c r="S256" s="47" t="s">
        <v>1230</v>
      </c>
      <c r="T256" s="49" t="s">
        <v>1230</v>
      </c>
      <c r="U256" s="47">
        <v>47.363603453337994</v>
      </c>
      <c r="V256" s="26">
        <v>7.1845511709629992</v>
      </c>
      <c r="W256" s="47" t="s">
        <v>1230</v>
      </c>
      <c r="X256" s="47" t="s">
        <v>1230</v>
      </c>
      <c r="Y256" s="49" t="s">
        <v>1230</v>
      </c>
    </row>
    <row r="257" spans="1:25" x14ac:dyDescent="0.25">
      <c r="A257" s="40" t="s">
        <v>527</v>
      </c>
      <c r="B257" s="40" t="s">
        <v>1089</v>
      </c>
      <c r="C257" s="40" t="s">
        <v>812</v>
      </c>
      <c r="D257" s="46" t="s">
        <v>526</v>
      </c>
      <c r="E257" s="26">
        <v>2.9203338557460001</v>
      </c>
      <c r="F257" s="26">
        <v>0.90108995063300001</v>
      </c>
      <c r="G257" s="26">
        <v>2.019243905113</v>
      </c>
      <c r="H257" s="26">
        <v>-12.500404870472002</v>
      </c>
      <c r="I257" s="26">
        <v>1.8678006122300002</v>
      </c>
      <c r="J257" s="49">
        <v>0.5</v>
      </c>
      <c r="K257" s="47" t="s">
        <v>1230</v>
      </c>
      <c r="L257" s="26">
        <v>0.90108995063300001</v>
      </c>
      <c r="M257" s="47" t="s">
        <v>1230</v>
      </c>
      <c r="N257" s="47" t="s">
        <v>1230</v>
      </c>
      <c r="O257" s="49" t="s">
        <v>1230</v>
      </c>
      <c r="P257" s="47" t="s">
        <v>1230</v>
      </c>
      <c r="Q257" s="26">
        <v>2.019243905113</v>
      </c>
      <c r="R257" s="47" t="s">
        <v>1230</v>
      </c>
      <c r="S257" s="47" t="s">
        <v>1230</v>
      </c>
      <c r="T257" s="49" t="s">
        <v>1230</v>
      </c>
      <c r="U257" s="47" t="s">
        <v>1230</v>
      </c>
      <c r="V257" s="26">
        <v>2.9203338557460001</v>
      </c>
      <c r="W257" s="47" t="s">
        <v>1230</v>
      </c>
      <c r="X257" s="47" t="s">
        <v>1230</v>
      </c>
      <c r="Y257" s="49" t="s">
        <v>1230</v>
      </c>
    </row>
    <row r="258" spans="1:25" x14ac:dyDescent="0.25">
      <c r="A258" s="40" t="s">
        <v>529</v>
      </c>
      <c r="B258" s="40" t="s">
        <v>1090</v>
      </c>
      <c r="C258" s="40" t="s">
        <v>812</v>
      </c>
      <c r="D258" s="46" t="s">
        <v>528</v>
      </c>
      <c r="E258" s="26">
        <v>2.6783291498340001</v>
      </c>
      <c r="F258" s="26">
        <v>0.49510465097399997</v>
      </c>
      <c r="G258" s="26">
        <v>2.18322449886</v>
      </c>
      <c r="H258" s="26">
        <v>-17.462019751354003</v>
      </c>
      <c r="I258" s="26">
        <v>2.0194826614460002</v>
      </c>
      <c r="J258" s="49">
        <v>0.5</v>
      </c>
      <c r="K258" s="47" t="s">
        <v>1230</v>
      </c>
      <c r="L258" s="26">
        <v>0.49510465097399997</v>
      </c>
      <c r="M258" s="47" t="s">
        <v>1230</v>
      </c>
      <c r="N258" s="47" t="s">
        <v>1230</v>
      </c>
      <c r="O258" s="49" t="s">
        <v>1230</v>
      </c>
      <c r="P258" s="47" t="s">
        <v>1230</v>
      </c>
      <c r="Q258" s="26">
        <v>2.18322449886</v>
      </c>
      <c r="R258" s="47" t="s">
        <v>1230</v>
      </c>
      <c r="S258" s="47" t="s">
        <v>1230</v>
      </c>
      <c r="T258" s="49" t="s">
        <v>1230</v>
      </c>
      <c r="U258" s="47" t="s">
        <v>1230</v>
      </c>
      <c r="V258" s="26">
        <v>2.6783291498340001</v>
      </c>
      <c r="W258" s="47" t="s">
        <v>1230</v>
      </c>
      <c r="X258" s="47" t="s">
        <v>1230</v>
      </c>
      <c r="Y258" s="49" t="s">
        <v>1230</v>
      </c>
    </row>
    <row r="259" spans="1:25" x14ac:dyDescent="0.25">
      <c r="A259" s="40" t="s">
        <v>531</v>
      </c>
      <c r="B259" s="40" t="s">
        <v>1091</v>
      </c>
      <c r="C259" s="40" t="s">
        <v>812</v>
      </c>
      <c r="D259" s="46" t="s">
        <v>530</v>
      </c>
      <c r="E259" s="26">
        <v>1.8626056090650001</v>
      </c>
      <c r="F259" s="26">
        <v>0.62308749706800004</v>
      </c>
      <c r="G259" s="26">
        <v>1.239518111997</v>
      </c>
      <c r="H259" s="26">
        <v>-4.361492821094</v>
      </c>
      <c r="I259" s="26">
        <v>1.1465542535969999</v>
      </c>
      <c r="J259" s="49">
        <v>0.5</v>
      </c>
      <c r="K259" s="47" t="s">
        <v>1230</v>
      </c>
      <c r="L259" s="26">
        <v>0.62308749706800004</v>
      </c>
      <c r="M259" s="47" t="s">
        <v>1230</v>
      </c>
      <c r="N259" s="47" t="s">
        <v>1230</v>
      </c>
      <c r="O259" s="49" t="s">
        <v>1230</v>
      </c>
      <c r="P259" s="47" t="s">
        <v>1230</v>
      </c>
      <c r="Q259" s="26">
        <v>1.239518111997</v>
      </c>
      <c r="R259" s="47" t="s">
        <v>1230</v>
      </c>
      <c r="S259" s="47" t="s">
        <v>1230</v>
      </c>
      <c r="T259" s="49" t="s">
        <v>1230</v>
      </c>
      <c r="U259" s="47" t="s">
        <v>1230</v>
      </c>
      <c r="V259" s="26">
        <v>1.8626056090650001</v>
      </c>
      <c r="W259" s="47" t="s">
        <v>1230</v>
      </c>
      <c r="X259" s="47" t="s">
        <v>1230</v>
      </c>
      <c r="Y259" s="49" t="s">
        <v>1230</v>
      </c>
    </row>
    <row r="260" spans="1:25" x14ac:dyDescent="0.25">
      <c r="A260" s="40" t="s">
        <v>533</v>
      </c>
      <c r="B260" s="40" t="s">
        <v>1092</v>
      </c>
      <c r="C260" s="40" t="s">
        <v>824</v>
      </c>
      <c r="D260" s="46" t="s">
        <v>532</v>
      </c>
      <c r="E260" s="26">
        <v>32.992984952123997</v>
      </c>
      <c r="F260" s="26">
        <v>12.333793662011999</v>
      </c>
      <c r="G260" s="26">
        <v>20.659191290111998</v>
      </c>
      <c r="H260" s="26">
        <v>-3.7926862358309998</v>
      </c>
      <c r="I260" s="26">
        <v>19.109751943353999</v>
      </c>
      <c r="J260" s="49">
        <v>0.155108</v>
      </c>
      <c r="K260" s="47">
        <v>9.0136422567010008</v>
      </c>
      <c r="L260" s="26">
        <v>3.3201514053109999</v>
      </c>
      <c r="M260" s="47" t="s">
        <v>1230</v>
      </c>
      <c r="N260" s="47" t="s">
        <v>1230</v>
      </c>
      <c r="O260" s="49" t="s">
        <v>1230</v>
      </c>
      <c r="P260" s="47">
        <v>7.482815362527</v>
      </c>
      <c r="Q260" s="26">
        <v>13.176375927585001</v>
      </c>
      <c r="R260" s="47" t="s">
        <v>1230</v>
      </c>
      <c r="S260" s="47" t="s">
        <v>1230</v>
      </c>
      <c r="T260" s="49" t="s">
        <v>1230</v>
      </c>
      <c r="U260" s="47">
        <v>16.496457619228</v>
      </c>
      <c r="V260" s="26">
        <v>16.496527332896001</v>
      </c>
      <c r="W260" s="47" t="s">
        <v>1230</v>
      </c>
      <c r="X260" s="47" t="s">
        <v>1230</v>
      </c>
      <c r="Y260" s="49" t="s">
        <v>1230</v>
      </c>
    </row>
    <row r="261" spans="1:25" x14ac:dyDescent="0.25">
      <c r="A261" s="40" t="s">
        <v>535</v>
      </c>
      <c r="B261" s="40" t="s">
        <v>1093</v>
      </c>
      <c r="C261" s="40" t="s">
        <v>812</v>
      </c>
      <c r="D261" s="46" t="s">
        <v>534</v>
      </c>
      <c r="E261" s="26">
        <v>1.987599597655</v>
      </c>
      <c r="F261" s="26">
        <v>0.61093234839800004</v>
      </c>
      <c r="G261" s="26">
        <v>1.376667249257</v>
      </c>
      <c r="H261" s="26">
        <v>-3.7624183433039997</v>
      </c>
      <c r="I261" s="26">
        <v>1.273417205563</v>
      </c>
      <c r="J261" s="49">
        <v>0.5</v>
      </c>
      <c r="K261" s="47" t="s">
        <v>1230</v>
      </c>
      <c r="L261" s="26">
        <v>0.61093234839800004</v>
      </c>
      <c r="M261" s="47" t="s">
        <v>1230</v>
      </c>
      <c r="N261" s="47" t="s">
        <v>1230</v>
      </c>
      <c r="O261" s="49" t="s">
        <v>1230</v>
      </c>
      <c r="P261" s="47" t="s">
        <v>1230</v>
      </c>
      <c r="Q261" s="26">
        <v>1.376667249257</v>
      </c>
      <c r="R261" s="47" t="s">
        <v>1230</v>
      </c>
      <c r="S261" s="47" t="s">
        <v>1230</v>
      </c>
      <c r="T261" s="49" t="s">
        <v>1230</v>
      </c>
      <c r="U261" s="47" t="s">
        <v>1230</v>
      </c>
      <c r="V261" s="26">
        <v>1.987599597655</v>
      </c>
      <c r="W261" s="47" t="s">
        <v>1230</v>
      </c>
      <c r="X261" s="47" t="s">
        <v>1230</v>
      </c>
      <c r="Y261" s="49" t="s">
        <v>1230</v>
      </c>
    </row>
    <row r="262" spans="1:25" x14ac:dyDescent="0.25">
      <c r="A262" s="40" t="s">
        <v>537</v>
      </c>
      <c r="B262" s="40" t="s">
        <v>1094</v>
      </c>
      <c r="C262" s="40" t="s">
        <v>827</v>
      </c>
      <c r="D262" s="46" t="s">
        <v>536</v>
      </c>
      <c r="E262" s="26">
        <v>95.426024666632998</v>
      </c>
      <c r="F262" s="26">
        <v>39.272577461802996</v>
      </c>
      <c r="G262" s="26">
        <v>56.153447204830002</v>
      </c>
      <c r="H262" s="26">
        <v>25.803194926513999</v>
      </c>
      <c r="I262" s="26">
        <v>51.941938664467997</v>
      </c>
      <c r="J262" s="49">
        <v>0</v>
      </c>
      <c r="K262" s="47">
        <v>35.124453039468001</v>
      </c>
      <c r="L262" s="26">
        <v>4.1481244223339999</v>
      </c>
      <c r="M262" s="47" t="s">
        <v>1230</v>
      </c>
      <c r="N262" s="47" t="s">
        <v>1230</v>
      </c>
      <c r="O262" s="49" t="s">
        <v>1230</v>
      </c>
      <c r="P262" s="47">
        <v>48.372289722764002</v>
      </c>
      <c r="Q262" s="26">
        <v>7.7811574820649998</v>
      </c>
      <c r="R262" s="47" t="s">
        <v>1230</v>
      </c>
      <c r="S262" s="47" t="s">
        <v>1230</v>
      </c>
      <c r="T262" s="49" t="s">
        <v>1230</v>
      </c>
      <c r="U262" s="47">
        <v>83.496742762232998</v>
      </c>
      <c r="V262" s="26">
        <v>11.9292819044</v>
      </c>
      <c r="W262" s="47" t="s">
        <v>1230</v>
      </c>
      <c r="X262" s="47" t="s">
        <v>1230</v>
      </c>
      <c r="Y262" s="49" t="s">
        <v>1230</v>
      </c>
    </row>
    <row r="263" spans="1:25" x14ac:dyDescent="0.25">
      <c r="A263" s="40" t="s">
        <v>539</v>
      </c>
      <c r="B263" s="40" t="s">
        <v>1095</v>
      </c>
      <c r="C263" s="40" t="s">
        <v>812</v>
      </c>
      <c r="D263" s="46" t="s">
        <v>538</v>
      </c>
      <c r="E263" s="26">
        <v>2.1738753076149999</v>
      </c>
      <c r="F263" s="26">
        <v>0.58346610371000007</v>
      </c>
      <c r="G263" s="26">
        <v>1.590409203905</v>
      </c>
      <c r="H263" s="26">
        <v>-4.8838887526220001</v>
      </c>
      <c r="I263" s="26">
        <v>1.471128513612</v>
      </c>
      <c r="J263" s="49">
        <v>0.5</v>
      </c>
      <c r="K263" s="47" t="s">
        <v>1230</v>
      </c>
      <c r="L263" s="26">
        <v>0.58346610371000007</v>
      </c>
      <c r="M263" s="47" t="s">
        <v>1230</v>
      </c>
      <c r="N263" s="47" t="s">
        <v>1230</v>
      </c>
      <c r="O263" s="49" t="s">
        <v>1230</v>
      </c>
      <c r="P263" s="47" t="s">
        <v>1230</v>
      </c>
      <c r="Q263" s="26">
        <v>1.590409203905</v>
      </c>
      <c r="R263" s="47" t="s">
        <v>1230</v>
      </c>
      <c r="S263" s="47" t="s">
        <v>1230</v>
      </c>
      <c r="T263" s="49" t="s">
        <v>1230</v>
      </c>
      <c r="U263" s="47" t="s">
        <v>1230</v>
      </c>
      <c r="V263" s="26">
        <v>2.1738753076149999</v>
      </c>
      <c r="W263" s="47" t="s">
        <v>1230</v>
      </c>
      <c r="X263" s="47" t="s">
        <v>1230</v>
      </c>
      <c r="Y263" s="49" t="s">
        <v>1230</v>
      </c>
    </row>
    <row r="264" spans="1:25" x14ac:dyDescent="0.25">
      <c r="A264" s="40" t="s">
        <v>541</v>
      </c>
      <c r="B264" s="40" t="s">
        <v>1096</v>
      </c>
      <c r="C264" s="40" t="s">
        <v>812</v>
      </c>
      <c r="D264" s="46" t="s">
        <v>540</v>
      </c>
      <c r="E264" s="26">
        <v>3.0103664348120001</v>
      </c>
      <c r="F264" s="26">
        <v>1.015671475112</v>
      </c>
      <c r="G264" s="26">
        <v>1.9946949597000001</v>
      </c>
      <c r="H264" s="26">
        <v>-3.3057802374169998</v>
      </c>
      <c r="I264" s="26">
        <v>1.8450928377219999</v>
      </c>
      <c r="J264" s="49">
        <v>0.5</v>
      </c>
      <c r="K264" s="47" t="s">
        <v>1230</v>
      </c>
      <c r="L264" s="26">
        <v>1.015671475112</v>
      </c>
      <c r="M264" s="47" t="s">
        <v>1230</v>
      </c>
      <c r="N264" s="47" t="s">
        <v>1230</v>
      </c>
      <c r="O264" s="49" t="s">
        <v>1230</v>
      </c>
      <c r="P264" s="47" t="s">
        <v>1230</v>
      </c>
      <c r="Q264" s="26">
        <v>1.9946949597000001</v>
      </c>
      <c r="R264" s="47" t="s">
        <v>1230</v>
      </c>
      <c r="S264" s="47" t="s">
        <v>1230</v>
      </c>
      <c r="T264" s="49" t="s">
        <v>1230</v>
      </c>
      <c r="U264" s="47" t="s">
        <v>1230</v>
      </c>
      <c r="V264" s="26">
        <v>3.0103664348120001</v>
      </c>
      <c r="W264" s="47" t="s">
        <v>1230</v>
      </c>
      <c r="X264" s="47" t="s">
        <v>1230</v>
      </c>
      <c r="Y264" s="49" t="s">
        <v>1230</v>
      </c>
    </row>
    <row r="265" spans="1:25" x14ac:dyDescent="0.25">
      <c r="A265" s="40" t="s">
        <v>543</v>
      </c>
      <c r="B265" s="40" t="s">
        <v>1097</v>
      </c>
      <c r="C265" s="40" t="s">
        <v>812</v>
      </c>
      <c r="D265" s="46" t="s">
        <v>542</v>
      </c>
      <c r="E265" s="26">
        <v>3.2474019215890002</v>
      </c>
      <c r="F265" s="26">
        <v>1.073470547416</v>
      </c>
      <c r="G265" s="26">
        <v>2.1739313741730002</v>
      </c>
      <c r="H265" s="26">
        <v>-4.5982363197980005</v>
      </c>
      <c r="I265" s="26">
        <v>2.0108865211100002</v>
      </c>
      <c r="J265" s="49">
        <v>0.5</v>
      </c>
      <c r="K265" s="47" t="s">
        <v>1230</v>
      </c>
      <c r="L265" s="26">
        <v>1.073470547416</v>
      </c>
      <c r="M265" s="47" t="s">
        <v>1230</v>
      </c>
      <c r="N265" s="47" t="s">
        <v>1230</v>
      </c>
      <c r="O265" s="49" t="s">
        <v>1230</v>
      </c>
      <c r="P265" s="47" t="s">
        <v>1230</v>
      </c>
      <c r="Q265" s="26">
        <v>2.1739313741730002</v>
      </c>
      <c r="R265" s="47" t="s">
        <v>1230</v>
      </c>
      <c r="S265" s="47" t="s">
        <v>1230</v>
      </c>
      <c r="T265" s="49" t="s">
        <v>1230</v>
      </c>
      <c r="U265" s="47" t="s">
        <v>1230</v>
      </c>
      <c r="V265" s="26">
        <v>3.2474019215890002</v>
      </c>
      <c r="W265" s="47" t="s">
        <v>1230</v>
      </c>
      <c r="X265" s="47" t="s">
        <v>1230</v>
      </c>
      <c r="Y265" s="49" t="s">
        <v>1230</v>
      </c>
    </row>
    <row r="266" spans="1:25" x14ac:dyDescent="0.25">
      <c r="A266" s="40" t="s">
        <v>545</v>
      </c>
      <c r="B266" s="40" t="s">
        <v>1098</v>
      </c>
      <c r="C266" s="40" t="s">
        <v>827</v>
      </c>
      <c r="D266" s="46" t="s">
        <v>544</v>
      </c>
      <c r="E266" s="26">
        <v>98.159201714966997</v>
      </c>
      <c r="F266" s="26">
        <v>39.404609931713999</v>
      </c>
      <c r="G266" s="26">
        <v>58.754591783252998</v>
      </c>
      <c r="H266" s="26">
        <v>22.816630951177</v>
      </c>
      <c r="I266" s="26">
        <v>54.347997399508998</v>
      </c>
      <c r="J266" s="49">
        <v>0</v>
      </c>
      <c r="K266" s="47">
        <v>35.554296408336</v>
      </c>
      <c r="L266" s="26">
        <v>3.850313523379</v>
      </c>
      <c r="M266" s="47" t="s">
        <v>1230</v>
      </c>
      <c r="N266" s="47" t="s">
        <v>1230</v>
      </c>
      <c r="O266" s="49" t="s">
        <v>1230</v>
      </c>
      <c r="P266" s="47">
        <v>51.146575880855004</v>
      </c>
      <c r="Q266" s="26">
        <v>7.6080159023979999</v>
      </c>
      <c r="R266" s="47" t="s">
        <v>1230</v>
      </c>
      <c r="S266" s="47" t="s">
        <v>1230</v>
      </c>
      <c r="T266" s="49" t="s">
        <v>1230</v>
      </c>
      <c r="U266" s="47">
        <v>86.700872289189988</v>
      </c>
      <c r="V266" s="26">
        <v>11.458329425777</v>
      </c>
      <c r="W266" s="47" t="s">
        <v>1230</v>
      </c>
      <c r="X266" s="47" t="s">
        <v>1230</v>
      </c>
      <c r="Y266" s="49" t="s">
        <v>1230</v>
      </c>
    </row>
    <row r="267" spans="1:25" x14ac:dyDescent="0.25">
      <c r="A267" s="40" t="s">
        <v>547</v>
      </c>
      <c r="B267" s="40" t="s">
        <v>1099</v>
      </c>
      <c r="C267" s="40" t="s">
        <v>812</v>
      </c>
      <c r="D267" s="46" t="s">
        <v>546</v>
      </c>
      <c r="E267" s="26">
        <v>3.3080359830230002</v>
      </c>
      <c r="F267" s="26">
        <v>1.0984547301900001</v>
      </c>
      <c r="G267" s="26">
        <v>2.2095812528329999</v>
      </c>
      <c r="H267" s="26">
        <v>-13.769791802383001</v>
      </c>
      <c r="I267" s="26">
        <v>2.0438626588699997</v>
      </c>
      <c r="J267" s="49">
        <v>0.5</v>
      </c>
      <c r="K267" s="47" t="s">
        <v>1230</v>
      </c>
      <c r="L267" s="26">
        <v>1.0984547301900001</v>
      </c>
      <c r="M267" s="47" t="s">
        <v>1230</v>
      </c>
      <c r="N267" s="47" t="s">
        <v>1230</v>
      </c>
      <c r="O267" s="49" t="s">
        <v>1230</v>
      </c>
      <c r="P267" s="47" t="s">
        <v>1230</v>
      </c>
      <c r="Q267" s="26">
        <v>2.2095812528329999</v>
      </c>
      <c r="R267" s="47" t="s">
        <v>1230</v>
      </c>
      <c r="S267" s="47" t="s">
        <v>1230</v>
      </c>
      <c r="T267" s="49" t="s">
        <v>1230</v>
      </c>
      <c r="U267" s="47" t="s">
        <v>1230</v>
      </c>
      <c r="V267" s="26">
        <v>3.3080359830230002</v>
      </c>
      <c r="W267" s="47" t="s">
        <v>1230</v>
      </c>
      <c r="X267" s="47" t="s">
        <v>1230</v>
      </c>
      <c r="Y267" s="49" t="s">
        <v>1230</v>
      </c>
    </row>
    <row r="268" spans="1:25" x14ac:dyDescent="0.25">
      <c r="A268" s="40" t="s">
        <v>549</v>
      </c>
      <c r="B268" s="40" t="s">
        <v>1100</v>
      </c>
      <c r="C268" s="40" t="s">
        <v>812</v>
      </c>
      <c r="D268" s="46" t="s">
        <v>548</v>
      </c>
      <c r="E268" s="26">
        <v>2.4425222310750003</v>
      </c>
      <c r="F268" s="26">
        <v>0.74622846223299999</v>
      </c>
      <c r="G268" s="26">
        <v>1.6962937688420001</v>
      </c>
      <c r="H268" s="26">
        <v>-15.947378213399</v>
      </c>
      <c r="I268" s="26">
        <v>1.5690717361790001</v>
      </c>
      <c r="J268" s="49">
        <v>0.5</v>
      </c>
      <c r="K268" s="47" t="s">
        <v>1230</v>
      </c>
      <c r="L268" s="26">
        <v>0.74622846223299999</v>
      </c>
      <c r="M268" s="47" t="s">
        <v>1230</v>
      </c>
      <c r="N268" s="47" t="s">
        <v>1230</v>
      </c>
      <c r="O268" s="49" t="s">
        <v>1230</v>
      </c>
      <c r="P268" s="47" t="s">
        <v>1230</v>
      </c>
      <c r="Q268" s="26">
        <v>1.6962937688420001</v>
      </c>
      <c r="R268" s="47" t="s">
        <v>1230</v>
      </c>
      <c r="S268" s="47" t="s">
        <v>1230</v>
      </c>
      <c r="T268" s="49" t="s">
        <v>1230</v>
      </c>
      <c r="U268" s="47" t="s">
        <v>1230</v>
      </c>
      <c r="V268" s="26">
        <v>2.4425222310750003</v>
      </c>
      <c r="W268" s="47" t="s">
        <v>1230</v>
      </c>
      <c r="X268" s="47" t="s">
        <v>1230</v>
      </c>
      <c r="Y268" s="49" t="s">
        <v>1230</v>
      </c>
    </row>
    <row r="269" spans="1:25" x14ac:dyDescent="0.25">
      <c r="A269" s="40" t="s">
        <v>551</v>
      </c>
      <c r="B269" s="40" t="s">
        <v>1101</v>
      </c>
      <c r="C269" s="40" t="s">
        <v>812</v>
      </c>
      <c r="D269" s="46" t="s">
        <v>550</v>
      </c>
      <c r="E269" s="26">
        <v>3.2158354670099998</v>
      </c>
      <c r="F269" s="26">
        <v>1.033742643141</v>
      </c>
      <c r="G269" s="26">
        <v>2.1820928238690001</v>
      </c>
      <c r="H269" s="26">
        <v>-8.9287704553190004</v>
      </c>
      <c r="I269" s="26">
        <v>2.0184358620780003</v>
      </c>
      <c r="J269" s="49">
        <v>0.5</v>
      </c>
      <c r="K269" s="47" t="s">
        <v>1230</v>
      </c>
      <c r="L269" s="26">
        <v>1.033742643141</v>
      </c>
      <c r="M269" s="47" t="s">
        <v>1230</v>
      </c>
      <c r="N269" s="47" t="s">
        <v>1230</v>
      </c>
      <c r="O269" s="49" t="s">
        <v>1230</v>
      </c>
      <c r="P269" s="47" t="s">
        <v>1230</v>
      </c>
      <c r="Q269" s="26">
        <v>2.1820928238690001</v>
      </c>
      <c r="R269" s="47" t="s">
        <v>1230</v>
      </c>
      <c r="S269" s="47" t="s">
        <v>1230</v>
      </c>
      <c r="T269" s="49" t="s">
        <v>1230</v>
      </c>
      <c r="U269" s="47" t="s">
        <v>1230</v>
      </c>
      <c r="V269" s="26">
        <v>3.2158354670099998</v>
      </c>
      <c r="W269" s="47" t="s">
        <v>1230</v>
      </c>
      <c r="X269" s="47" t="s">
        <v>1230</v>
      </c>
      <c r="Y269" s="49" t="s">
        <v>1230</v>
      </c>
    </row>
    <row r="270" spans="1:25" x14ac:dyDescent="0.25">
      <c r="A270" s="40" t="s">
        <v>553</v>
      </c>
      <c r="B270" s="40" t="s">
        <v>1102</v>
      </c>
      <c r="C270" s="40" t="s">
        <v>812</v>
      </c>
      <c r="D270" s="46" t="s">
        <v>552</v>
      </c>
      <c r="E270" s="26">
        <v>3.2828235382590005</v>
      </c>
      <c r="F270" s="26">
        <v>1.10383039627</v>
      </c>
      <c r="G270" s="26">
        <v>2.1789931419890003</v>
      </c>
      <c r="H270" s="26">
        <v>-15.304837665030998</v>
      </c>
      <c r="I270" s="26">
        <v>2.0155686563390001</v>
      </c>
      <c r="J270" s="49">
        <v>0.5</v>
      </c>
      <c r="K270" s="47" t="s">
        <v>1230</v>
      </c>
      <c r="L270" s="26">
        <v>1.10383039627</v>
      </c>
      <c r="M270" s="47" t="s">
        <v>1230</v>
      </c>
      <c r="N270" s="47" t="s">
        <v>1230</v>
      </c>
      <c r="O270" s="49" t="s">
        <v>1230</v>
      </c>
      <c r="P270" s="47" t="s">
        <v>1230</v>
      </c>
      <c r="Q270" s="26">
        <v>2.1789931419890003</v>
      </c>
      <c r="R270" s="47" t="s">
        <v>1230</v>
      </c>
      <c r="S270" s="47" t="s">
        <v>1230</v>
      </c>
      <c r="T270" s="49" t="s">
        <v>1230</v>
      </c>
      <c r="U270" s="47" t="s">
        <v>1230</v>
      </c>
      <c r="V270" s="26">
        <v>3.2828235382590005</v>
      </c>
      <c r="W270" s="47" t="s">
        <v>1230</v>
      </c>
      <c r="X270" s="47" t="s">
        <v>1230</v>
      </c>
      <c r="Y270" s="49" t="s">
        <v>1230</v>
      </c>
    </row>
    <row r="271" spans="1:25" x14ac:dyDescent="0.25">
      <c r="A271" s="40" t="s">
        <v>555</v>
      </c>
      <c r="B271" s="40" t="s">
        <v>1103</v>
      </c>
      <c r="C271" s="40" t="s">
        <v>833</v>
      </c>
      <c r="D271" s="46" t="s">
        <v>554</v>
      </c>
      <c r="E271" s="26">
        <v>6.4685605231470005</v>
      </c>
      <c r="F271" s="26">
        <v>2.3919190416870002</v>
      </c>
      <c r="G271" s="26">
        <v>4.0766414814600003</v>
      </c>
      <c r="H271" s="26">
        <v>-0.79635474152599994</v>
      </c>
      <c r="I271" s="26">
        <v>3.7708933703510001</v>
      </c>
      <c r="J271" s="49">
        <v>0.16342200000000001</v>
      </c>
      <c r="K271" s="47">
        <v>2.0249160699069999</v>
      </c>
      <c r="L271" s="26">
        <v>0.36700297178000002</v>
      </c>
      <c r="M271" s="47" t="s">
        <v>1230</v>
      </c>
      <c r="N271" s="47" t="s">
        <v>1230</v>
      </c>
      <c r="O271" s="49" t="s">
        <v>1230</v>
      </c>
      <c r="P271" s="47">
        <v>3.1158221754029998</v>
      </c>
      <c r="Q271" s="26">
        <v>0.96081930605699994</v>
      </c>
      <c r="R271" s="47" t="s">
        <v>1230</v>
      </c>
      <c r="S271" s="47" t="s">
        <v>1230</v>
      </c>
      <c r="T271" s="49" t="s">
        <v>1230</v>
      </c>
      <c r="U271" s="47">
        <v>5.1407382453110007</v>
      </c>
      <c r="V271" s="26">
        <v>1.3278222778370001</v>
      </c>
      <c r="W271" s="47" t="s">
        <v>1230</v>
      </c>
      <c r="X271" s="47" t="s">
        <v>1230</v>
      </c>
      <c r="Y271" s="49" t="s">
        <v>1230</v>
      </c>
    </row>
    <row r="272" spans="1:25" x14ac:dyDescent="0.25">
      <c r="A272" s="40" t="s">
        <v>557</v>
      </c>
      <c r="B272" s="40" t="s">
        <v>1104</v>
      </c>
      <c r="C272" s="40" t="s">
        <v>812</v>
      </c>
      <c r="D272" s="46" t="s">
        <v>556</v>
      </c>
      <c r="E272" s="26">
        <v>2.2625665924480001</v>
      </c>
      <c r="F272" s="26">
        <v>0.76291488192400003</v>
      </c>
      <c r="G272" s="26">
        <v>1.4996517105239999</v>
      </c>
      <c r="H272" s="26">
        <v>-5.1737984814670002</v>
      </c>
      <c r="I272" s="26">
        <v>1.387177832234</v>
      </c>
      <c r="J272" s="49">
        <v>0.5</v>
      </c>
      <c r="K272" s="47" t="s">
        <v>1230</v>
      </c>
      <c r="L272" s="26">
        <v>0.76291488192400003</v>
      </c>
      <c r="M272" s="47" t="s">
        <v>1230</v>
      </c>
      <c r="N272" s="47" t="s">
        <v>1230</v>
      </c>
      <c r="O272" s="49" t="s">
        <v>1230</v>
      </c>
      <c r="P272" s="47" t="s">
        <v>1230</v>
      </c>
      <c r="Q272" s="26">
        <v>1.4996517105239999</v>
      </c>
      <c r="R272" s="47" t="s">
        <v>1230</v>
      </c>
      <c r="S272" s="47" t="s">
        <v>1230</v>
      </c>
      <c r="T272" s="49" t="s">
        <v>1230</v>
      </c>
      <c r="U272" s="47" t="s">
        <v>1230</v>
      </c>
      <c r="V272" s="26">
        <v>2.2625665924480001</v>
      </c>
      <c r="W272" s="47" t="s">
        <v>1230</v>
      </c>
      <c r="X272" s="47" t="s">
        <v>1230</v>
      </c>
      <c r="Y272" s="49" t="s">
        <v>1230</v>
      </c>
    </row>
    <row r="273" spans="1:25" x14ac:dyDescent="0.25">
      <c r="A273" s="40" t="s">
        <v>559</v>
      </c>
      <c r="B273" s="40" t="s">
        <v>1105</v>
      </c>
      <c r="C273" s="40" t="s">
        <v>827</v>
      </c>
      <c r="D273" s="46" t="s">
        <v>558</v>
      </c>
      <c r="E273" s="26">
        <v>113.22751679029798</v>
      </c>
      <c r="F273" s="26">
        <v>46.755436936157999</v>
      </c>
      <c r="G273" s="26">
        <v>66.472079854139992</v>
      </c>
      <c r="H273" s="26">
        <v>25.657722161841001</v>
      </c>
      <c r="I273" s="26">
        <v>61.486673865078998</v>
      </c>
      <c r="J273" s="49">
        <v>0</v>
      </c>
      <c r="K273" s="47">
        <v>41.664367575873001</v>
      </c>
      <c r="L273" s="26">
        <v>5.0910693602850001</v>
      </c>
      <c r="M273" s="47" t="s">
        <v>1230</v>
      </c>
      <c r="N273" s="47" t="s">
        <v>1230</v>
      </c>
      <c r="O273" s="49" t="s">
        <v>1230</v>
      </c>
      <c r="P273" s="47">
        <v>57.168635102986002</v>
      </c>
      <c r="Q273" s="26">
        <v>9.3034447511540002</v>
      </c>
      <c r="R273" s="47" t="s">
        <v>1230</v>
      </c>
      <c r="S273" s="47" t="s">
        <v>1230</v>
      </c>
      <c r="T273" s="49" t="s">
        <v>1230</v>
      </c>
      <c r="U273" s="47">
        <v>98.833002678858989</v>
      </c>
      <c r="V273" s="26">
        <v>14.394514111439001</v>
      </c>
      <c r="W273" s="47" t="s">
        <v>1230</v>
      </c>
      <c r="X273" s="47" t="s">
        <v>1230</v>
      </c>
      <c r="Y273" s="49" t="s">
        <v>1230</v>
      </c>
    </row>
    <row r="274" spans="1:25" x14ac:dyDescent="0.25">
      <c r="A274" s="40" t="s">
        <v>561</v>
      </c>
      <c r="B274" s="40" t="s">
        <v>1106</v>
      </c>
      <c r="C274" s="40" t="s">
        <v>827</v>
      </c>
      <c r="D274" s="46" t="s">
        <v>560</v>
      </c>
      <c r="E274" s="26">
        <v>160.55477158477299</v>
      </c>
      <c r="F274" s="26">
        <v>67.424828316076002</v>
      </c>
      <c r="G274" s="26">
        <v>93.129943268696991</v>
      </c>
      <c r="H274" s="26">
        <v>45.002044768241007</v>
      </c>
      <c r="I274" s="26">
        <v>86.145197523543999</v>
      </c>
      <c r="J274" s="49">
        <v>0</v>
      </c>
      <c r="K274" s="47">
        <v>60.610950798032</v>
      </c>
      <c r="L274" s="26">
        <v>6.8138775180439994</v>
      </c>
      <c r="M274" s="47" t="s">
        <v>1230</v>
      </c>
      <c r="N274" s="47" t="s">
        <v>1230</v>
      </c>
      <c r="O274" s="49" t="s">
        <v>1230</v>
      </c>
      <c r="P274" s="47">
        <v>80.963092031087001</v>
      </c>
      <c r="Q274" s="26">
        <v>12.166851237609</v>
      </c>
      <c r="R274" s="47" t="s">
        <v>1230</v>
      </c>
      <c r="S274" s="47" t="s">
        <v>1230</v>
      </c>
      <c r="T274" s="49" t="s">
        <v>1230</v>
      </c>
      <c r="U274" s="47">
        <v>141.57404282911901</v>
      </c>
      <c r="V274" s="26">
        <v>18.980728755653999</v>
      </c>
      <c r="W274" s="47" t="s">
        <v>1230</v>
      </c>
      <c r="X274" s="47" t="s">
        <v>1230</v>
      </c>
      <c r="Y274" s="49" t="s">
        <v>1230</v>
      </c>
    </row>
    <row r="275" spans="1:25" x14ac:dyDescent="0.25">
      <c r="A275" s="40" t="s">
        <v>563</v>
      </c>
      <c r="B275" s="40" t="s">
        <v>1107</v>
      </c>
      <c r="C275" s="40" t="s">
        <v>812</v>
      </c>
      <c r="D275" s="46" t="s">
        <v>562</v>
      </c>
      <c r="E275" s="26">
        <v>6.0510439217809999</v>
      </c>
      <c r="F275" s="26">
        <v>2.1285053716650002</v>
      </c>
      <c r="G275" s="26">
        <v>3.9225385501160002</v>
      </c>
      <c r="H275" s="26">
        <v>-9.1688458172399994</v>
      </c>
      <c r="I275" s="26">
        <v>3.628348158858</v>
      </c>
      <c r="J275" s="49">
        <v>0.5</v>
      </c>
      <c r="K275" s="47" t="s">
        <v>1230</v>
      </c>
      <c r="L275" s="26">
        <v>2.1285053716650002</v>
      </c>
      <c r="M275" s="47" t="s">
        <v>1230</v>
      </c>
      <c r="N275" s="47" t="s">
        <v>1230</v>
      </c>
      <c r="O275" s="49" t="s">
        <v>1230</v>
      </c>
      <c r="P275" s="47" t="s">
        <v>1230</v>
      </c>
      <c r="Q275" s="26">
        <v>3.9225385501160002</v>
      </c>
      <c r="R275" s="47" t="s">
        <v>1230</v>
      </c>
      <c r="S275" s="47" t="s">
        <v>1230</v>
      </c>
      <c r="T275" s="49" t="s">
        <v>1230</v>
      </c>
      <c r="U275" s="47" t="s">
        <v>1230</v>
      </c>
      <c r="V275" s="26">
        <v>6.0510439217809999</v>
      </c>
      <c r="W275" s="47" t="s">
        <v>1230</v>
      </c>
      <c r="X275" s="47" t="s">
        <v>1230</v>
      </c>
      <c r="Y275" s="49" t="s">
        <v>1230</v>
      </c>
    </row>
    <row r="276" spans="1:25" x14ac:dyDescent="0.25">
      <c r="A276" s="40" t="s">
        <v>565</v>
      </c>
      <c r="B276" s="40" t="s">
        <v>1108</v>
      </c>
      <c r="C276" s="40" t="s">
        <v>812</v>
      </c>
      <c r="D276" s="46" t="s">
        <v>564</v>
      </c>
      <c r="E276" s="26">
        <v>4.8325643018819999</v>
      </c>
      <c r="F276" s="26">
        <v>1.581042631748</v>
      </c>
      <c r="G276" s="26">
        <v>3.2515216701340002</v>
      </c>
      <c r="H276" s="26">
        <v>-10.643091576105</v>
      </c>
      <c r="I276" s="26">
        <v>3.0076575448739997</v>
      </c>
      <c r="J276" s="49">
        <v>0.5</v>
      </c>
      <c r="K276" s="47" t="s">
        <v>1230</v>
      </c>
      <c r="L276" s="26">
        <v>1.581042631748</v>
      </c>
      <c r="M276" s="47" t="s">
        <v>1230</v>
      </c>
      <c r="N276" s="47" t="s">
        <v>1230</v>
      </c>
      <c r="O276" s="49" t="s">
        <v>1230</v>
      </c>
      <c r="P276" s="47" t="s">
        <v>1230</v>
      </c>
      <c r="Q276" s="26">
        <v>3.2515216701340002</v>
      </c>
      <c r="R276" s="47" t="s">
        <v>1230</v>
      </c>
      <c r="S276" s="47" t="s">
        <v>1230</v>
      </c>
      <c r="T276" s="49" t="s">
        <v>1230</v>
      </c>
      <c r="U276" s="47" t="s">
        <v>1230</v>
      </c>
      <c r="V276" s="26">
        <v>4.8325643018819999</v>
      </c>
      <c r="W276" s="47" t="s">
        <v>1230</v>
      </c>
      <c r="X276" s="47" t="s">
        <v>1230</v>
      </c>
      <c r="Y276" s="49" t="s">
        <v>1230</v>
      </c>
    </row>
    <row r="277" spans="1:25" x14ac:dyDescent="0.25">
      <c r="A277" s="40" t="s">
        <v>567</v>
      </c>
      <c r="B277" s="40" t="s">
        <v>1109</v>
      </c>
      <c r="C277" s="40" t="s">
        <v>827</v>
      </c>
      <c r="D277" s="46" t="s">
        <v>566</v>
      </c>
      <c r="E277" s="26">
        <v>98.008397135701003</v>
      </c>
      <c r="F277" s="26">
        <v>38.576743378041002</v>
      </c>
      <c r="G277" s="26">
        <v>59.431653757660001</v>
      </c>
      <c r="H277" s="26">
        <v>24.463952274126999</v>
      </c>
      <c r="I277" s="26">
        <v>54.974279725835999</v>
      </c>
      <c r="J277" s="49">
        <v>0</v>
      </c>
      <c r="K277" s="47">
        <v>34.063060417879996</v>
      </c>
      <c r="L277" s="26">
        <v>4.5136829601609998</v>
      </c>
      <c r="M277" s="47" t="s">
        <v>1230</v>
      </c>
      <c r="N277" s="47" t="s">
        <v>1230</v>
      </c>
      <c r="O277" s="49" t="s">
        <v>1230</v>
      </c>
      <c r="P277" s="47">
        <v>50.193881186988001</v>
      </c>
      <c r="Q277" s="26">
        <v>9.237772570672</v>
      </c>
      <c r="R277" s="47" t="s">
        <v>1230</v>
      </c>
      <c r="S277" s="47" t="s">
        <v>1230</v>
      </c>
      <c r="T277" s="49" t="s">
        <v>1230</v>
      </c>
      <c r="U277" s="47">
        <v>84.25694160486799</v>
      </c>
      <c r="V277" s="26">
        <v>13.751455530833001</v>
      </c>
      <c r="W277" s="47" t="s">
        <v>1230</v>
      </c>
      <c r="X277" s="47" t="s">
        <v>1230</v>
      </c>
      <c r="Y277" s="49" t="s">
        <v>1230</v>
      </c>
    </row>
    <row r="278" spans="1:25" x14ac:dyDescent="0.25">
      <c r="A278" s="40" t="s">
        <v>569</v>
      </c>
      <c r="B278" s="40" t="s">
        <v>1110</v>
      </c>
      <c r="C278" s="40" t="s">
        <v>812</v>
      </c>
      <c r="D278" s="46" t="s">
        <v>568</v>
      </c>
      <c r="E278" s="26">
        <v>3.3714915411700002</v>
      </c>
      <c r="F278" s="26">
        <v>1.1212975333890001</v>
      </c>
      <c r="G278" s="26">
        <v>2.2501940077809999</v>
      </c>
      <c r="H278" s="26">
        <v>-14.819209312465999</v>
      </c>
      <c r="I278" s="26">
        <v>2.0814294571970002</v>
      </c>
      <c r="J278" s="49">
        <v>0.5</v>
      </c>
      <c r="K278" s="47" t="s">
        <v>1230</v>
      </c>
      <c r="L278" s="26">
        <v>1.1212975333890001</v>
      </c>
      <c r="M278" s="47" t="s">
        <v>1230</v>
      </c>
      <c r="N278" s="47" t="s">
        <v>1230</v>
      </c>
      <c r="O278" s="49" t="s">
        <v>1230</v>
      </c>
      <c r="P278" s="47" t="s">
        <v>1230</v>
      </c>
      <c r="Q278" s="26">
        <v>2.2501940077809999</v>
      </c>
      <c r="R278" s="47" t="s">
        <v>1230</v>
      </c>
      <c r="S278" s="47" t="s">
        <v>1230</v>
      </c>
      <c r="T278" s="49" t="s">
        <v>1230</v>
      </c>
      <c r="U278" s="47" t="s">
        <v>1230</v>
      </c>
      <c r="V278" s="26">
        <v>3.3714915411700002</v>
      </c>
      <c r="W278" s="47" t="s">
        <v>1230</v>
      </c>
      <c r="X278" s="47" t="s">
        <v>1230</v>
      </c>
      <c r="Y278" s="49" t="s">
        <v>1230</v>
      </c>
    </row>
    <row r="279" spans="1:25" x14ac:dyDescent="0.25">
      <c r="A279" s="40" t="s">
        <v>571</v>
      </c>
      <c r="B279" s="40" t="s">
        <v>1111</v>
      </c>
      <c r="C279" s="40" t="s">
        <v>812</v>
      </c>
      <c r="D279" s="46" t="s">
        <v>570</v>
      </c>
      <c r="E279" s="26">
        <v>2.7415981106230003</v>
      </c>
      <c r="F279" s="26">
        <v>0.63279128287700004</v>
      </c>
      <c r="G279" s="26">
        <v>2.1088068277460001</v>
      </c>
      <c r="H279" s="26">
        <v>-12.108519269647001</v>
      </c>
      <c r="I279" s="26">
        <v>1.9506463156649998</v>
      </c>
      <c r="J279" s="49">
        <v>0.5</v>
      </c>
      <c r="K279" s="47" t="s">
        <v>1230</v>
      </c>
      <c r="L279" s="26">
        <v>0.63279128287700004</v>
      </c>
      <c r="M279" s="47" t="s">
        <v>1230</v>
      </c>
      <c r="N279" s="47" t="s">
        <v>1230</v>
      </c>
      <c r="O279" s="49" t="s">
        <v>1230</v>
      </c>
      <c r="P279" s="47" t="s">
        <v>1230</v>
      </c>
      <c r="Q279" s="26">
        <v>2.1088068277460001</v>
      </c>
      <c r="R279" s="47" t="s">
        <v>1230</v>
      </c>
      <c r="S279" s="47" t="s">
        <v>1230</v>
      </c>
      <c r="T279" s="49" t="s">
        <v>1230</v>
      </c>
      <c r="U279" s="47" t="s">
        <v>1230</v>
      </c>
      <c r="V279" s="26">
        <v>2.7415981106230003</v>
      </c>
      <c r="W279" s="47" t="s">
        <v>1230</v>
      </c>
      <c r="X279" s="47" t="s">
        <v>1230</v>
      </c>
      <c r="Y279" s="49" t="s">
        <v>1230</v>
      </c>
    </row>
    <row r="280" spans="1:25" x14ac:dyDescent="0.25">
      <c r="A280" s="40" t="s">
        <v>573</v>
      </c>
      <c r="B280" s="40" t="s">
        <v>1112</v>
      </c>
      <c r="C280" s="40" t="s">
        <v>827</v>
      </c>
      <c r="D280" s="46" t="s">
        <v>572</v>
      </c>
      <c r="E280" s="26">
        <v>223.08674128557101</v>
      </c>
      <c r="F280" s="26">
        <v>90.592462328617003</v>
      </c>
      <c r="G280" s="26">
        <v>132.49427895695399</v>
      </c>
      <c r="H280" s="26">
        <v>29.123990539159998</v>
      </c>
      <c r="I280" s="26">
        <v>122.557208035183</v>
      </c>
      <c r="J280" s="49">
        <v>0</v>
      </c>
      <c r="K280" s="47">
        <v>80.38470911261301</v>
      </c>
      <c r="L280" s="26">
        <v>10.207753216003001</v>
      </c>
      <c r="M280" s="47" t="s">
        <v>1230</v>
      </c>
      <c r="N280" s="47" t="s">
        <v>1230</v>
      </c>
      <c r="O280" s="49" t="s">
        <v>1230</v>
      </c>
      <c r="P280" s="47">
        <v>113.301226463799</v>
      </c>
      <c r="Q280" s="26">
        <v>19.193052493155999</v>
      </c>
      <c r="R280" s="47" t="s">
        <v>1230</v>
      </c>
      <c r="S280" s="47" t="s">
        <v>1230</v>
      </c>
      <c r="T280" s="49" t="s">
        <v>1230</v>
      </c>
      <c r="U280" s="47">
        <v>193.68593557641199</v>
      </c>
      <c r="V280" s="26">
        <v>29.400805709159002</v>
      </c>
      <c r="W280" s="47" t="s">
        <v>1230</v>
      </c>
      <c r="X280" s="47" t="s">
        <v>1230</v>
      </c>
      <c r="Y280" s="49" t="s">
        <v>1230</v>
      </c>
    </row>
    <row r="281" spans="1:25" x14ac:dyDescent="0.25">
      <c r="A281" s="40" t="s">
        <v>575</v>
      </c>
      <c r="B281" s="40" t="s">
        <v>1113</v>
      </c>
      <c r="C281" s="40" t="s">
        <v>812</v>
      </c>
      <c r="D281" s="46" t="s">
        <v>574</v>
      </c>
      <c r="E281" s="26">
        <v>5.1521880662239994</v>
      </c>
      <c r="F281" s="26">
        <v>1.73622119269</v>
      </c>
      <c r="G281" s="26">
        <v>3.4159668735339999</v>
      </c>
      <c r="H281" s="26">
        <v>-6.4039363241569998</v>
      </c>
      <c r="I281" s="26">
        <v>3.1597693580190001</v>
      </c>
      <c r="J281" s="49">
        <v>0.5</v>
      </c>
      <c r="K281" s="47" t="s">
        <v>1230</v>
      </c>
      <c r="L281" s="26">
        <v>1.73622119269</v>
      </c>
      <c r="M281" s="47" t="s">
        <v>1230</v>
      </c>
      <c r="N281" s="47" t="s">
        <v>1230</v>
      </c>
      <c r="O281" s="49" t="s">
        <v>1230</v>
      </c>
      <c r="P281" s="47" t="s">
        <v>1230</v>
      </c>
      <c r="Q281" s="26">
        <v>3.4159668735339999</v>
      </c>
      <c r="R281" s="47" t="s">
        <v>1230</v>
      </c>
      <c r="S281" s="47" t="s">
        <v>1230</v>
      </c>
      <c r="T281" s="49" t="s">
        <v>1230</v>
      </c>
      <c r="U281" s="47" t="s">
        <v>1230</v>
      </c>
      <c r="V281" s="26">
        <v>5.1521880662239994</v>
      </c>
      <c r="W281" s="47" t="s">
        <v>1230</v>
      </c>
      <c r="X281" s="47" t="s">
        <v>1230</v>
      </c>
      <c r="Y281" s="49" t="s">
        <v>1230</v>
      </c>
    </row>
    <row r="282" spans="1:25" x14ac:dyDescent="0.25">
      <c r="A282" s="40" t="s">
        <v>577</v>
      </c>
      <c r="B282" s="40" t="s">
        <v>1114</v>
      </c>
      <c r="C282" s="40" t="s">
        <v>833</v>
      </c>
      <c r="D282" s="46" t="s">
        <v>576</v>
      </c>
      <c r="E282" s="26">
        <v>78.313310796324004</v>
      </c>
      <c r="F282" s="26">
        <v>31.565931388937997</v>
      </c>
      <c r="G282" s="26">
        <v>46.747379407385999</v>
      </c>
      <c r="H282" s="26">
        <v>10.119907683466</v>
      </c>
      <c r="I282" s="26">
        <v>43.241325951831996</v>
      </c>
      <c r="J282" s="49">
        <v>0</v>
      </c>
      <c r="K282" s="47">
        <v>27.623430933449001</v>
      </c>
      <c r="L282" s="26">
        <v>3.9425004554900003</v>
      </c>
      <c r="M282" s="47" t="s">
        <v>1230</v>
      </c>
      <c r="N282" s="47" t="s">
        <v>1230</v>
      </c>
      <c r="O282" s="49" t="s">
        <v>1230</v>
      </c>
      <c r="P282" s="47">
        <v>38.798546999091002</v>
      </c>
      <c r="Q282" s="26">
        <v>7.9488324082949999</v>
      </c>
      <c r="R282" s="47" t="s">
        <v>1230</v>
      </c>
      <c r="S282" s="47" t="s">
        <v>1230</v>
      </c>
      <c r="T282" s="49" t="s">
        <v>1230</v>
      </c>
      <c r="U282" s="47">
        <v>66.421977932539008</v>
      </c>
      <c r="V282" s="26">
        <v>11.891332863785001</v>
      </c>
      <c r="W282" s="47" t="s">
        <v>1230</v>
      </c>
      <c r="X282" s="47" t="s">
        <v>1230</v>
      </c>
      <c r="Y282" s="49" t="s">
        <v>1230</v>
      </c>
    </row>
    <row r="283" spans="1:25" x14ac:dyDescent="0.25">
      <c r="A283" s="40" t="s">
        <v>579</v>
      </c>
      <c r="B283" s="40" t="s">
        <v>1115</v>
      </c>
      <c r="C283" s="40" t="s">
        <v>819</v>
      </c>
      <c r="D283" s="46" t="s">
        <v>1116</v>
      </c>
      <c r="E283" s="26">
        <v>6.5332059855409996</v>
      </c>
      <c r="F283" s="26">
        <v>2.944349999815</v>
      </c>
      <c r="G283" s="26">
        <v>3.5888559857259996</v>
      </c>
      <c r="H283" s="26">
        <v>2.1613386026139998</v>
      </c>
      <c r="I283" s="26">
        <v>3.3196917867959996</v>
      </c>
      <c r="J283" s="49">
        <v>0</v>
      </c>
      <c r="K283" s="47" t="s">
        <v>1230</v>
      </c>
      <c r="L283" s="26" t="s">
        <v>1230</v>
      </c>
      <c r="M283" s="47">
        <v>2.944349999815</v>
      </c>
      <c r="N283" s="47" t="s">
        <v>1230</v>
      </c>
      <c r="O283" s="49" t="s">
        <v>1230</v>
      </c>
      <c r="P283" s="47" t="s">
        <v>1230</v>
      </c>
      <c r="Q283" s="26" t="s">
        <v>1230</v>
      </c>
      <c r="R283" s="47">
        <v>3.5888559857259996</v>
      </c>
      <c r="S283" s="47" t="s">
        <v>1230</v>
      </c>
      <c r="T283" s="49" t="s">
        <v>1230</v>
      </c>
      <c r="U283" s="47" t="s">
        <v>1230</v>
      </c>
      <c r="V283" s="26" t="s">
        <v>1230</v>
      </c>
      <c r="W283" s="47">
        <v>6.5332059855399995</v>
      </c>
      <c r="X283" s="47" t="s">
        <v>1230</v>
      </c>
      <c r="Y283" s="49" t="s">
        <v>1230</v>
      </c>
    </row>
    <row r="284" spans="1:25" x14ac:dyDescent="0.25">
      <c r="A284" s="40" t="s">
        <v>581</v>
      </c>
      <c r="B284" s="40" t="s">
        <v>1117</v>
      </c>
      <c r="C284" s="40" t="s">
        <v>833</v>
      </c>
      <c r="D284" s="46" t="s">
        <v>580</v>
      </c>
      <c r="E284" s="26">
        <v>46.189676508402002</v>
      </c>
      <c r="F284" s="26">
        <v>18.476595917975999</v>
      </c>
      <c r="G284" s="26">
        <v>27.713080590426003</v>
      </c>
      <c r="H284" s="26">
        <v>-18.557043368576998</v>
      </c>
      <c r="I284" s="26">
        <v>25.634599546144003</v>
      </c>
      <c r="J284" s="49">
        <v>0.401059</v>
      </c>
      <c r="K284" s="47">
        <v>15.488835179300999</v>
      </c>
      <c r="L284" s="26">
        <v>2.987760738675</v>
      </c>
      <c r="M284" s="47" t="s">
        <v>1230</v>
      </c>
      <c r="N284" s="47" t="s">
        <v>1230</v>
      </c>
      <c r="O284" s="49" t="s">
        <v>1230</v>
      </c>
      <c r="P284" s="47">
        <v>21.873218493668002</v>
      </c>
      <c r="Q284" s="26">
        <v>5.8398620967579999</v>
      </c>
      <c r="R284" s="47" t="s">
        <v>1230</v>
      </c>
      <c r="S284" s="47" t="s">
        <v>1230</v>
      </c>
      <c r="T284" s="49" t="s">
        <v>1230</v>
      </c>
      <c r="U284" s="47">
        <v>37.362053672968997</v>
      </c>
      <c r="V284" s="26">
        <v>8.8276228354330009</v>
      </c>
      <c r="W284" s="47" t="s">
        <v>1230</v>
      </c>
      <c r="X284" s="47" t="s">
        <v>1230</v>
      </c>
      <c r="Y284" s="49" t="s">
        <v>1230</v>
      </c>
    </row>
    <row r="285" spans="1:25" x14ac:dyDescent="0.25">
      <c r="A285" s="40" t="s">
        <v>583</v>
      </c>
      <c r="B285" s="40" t="s">
        <v>1118</v>
      </c>
      <c r="C285" s="40" t="s">
        <v>827</v>
      </c>
      <c r="D285" s="46" t="s">
        <v>582</v>
      </c>
      <c r="E285" s="26">
        <v>46.850392703890009</v>
      </c>
      <c r="F285" s="26">
        <v>19.199702162679003</v>
      </c>
      <c r="G285" s="26">
        <v>27.650690541211002</v>
      </c>
      <c r="H285" s="26">
        <v>-26.231715504512</v>
      </c>
      <c r="I285" s="26">
        <v>25.57688875062</v>
      </c>
      <c r="J285" s="49">
        <v>0.48683300000000002</v>
      </c>
      <c r="K285" s="47">
        <v>17.212294388674</v>
      </c>
      <c r="L285" s="26">
        <v>1.987407774005</v>
      </c>
      <c r="M285" s="47" t="s">
        <v>1230</v>
      </c>
      <c r="N285" s="47" t="s">
        <v>1230</v>
      </c>
      <c r="O285" s="49" t="s">
        <v>1230</v>
      </c>
      <c r="P285" s="47">
        <v>23.544232676015</v>
      </c>
      <c r="Q285" s="26">
        <v>4.106457865196</v>
      </c>
      <c r="R285" s="47" t="s">
        <v>1230</v>
      </c>
      <c r="S285" s="47" t="s">
        <v>1230</v>
      </c>
      <c r="T285" s="49" t="s">
        <v>1230</v>
      </c>
      <c r="U285" s="47">
        <v>40.756527064689003</v>
      </c>
      <c r="V285" s="26">
        <v>6.0938656392019999</v>
      </c>
      <c r="W285" s="47" t="s">
        <v>1230</v>
      </c>
      <c r="X285" s="47" t="s">
        <v>1230</v>
      </c>
      <c r="Y285" s="49" t="s">
        <v>1230</v>
      </c>
    </row>
    <row r="286" spans="1:25" x14ac:dyDescent="0.25">
      <c r="A286" s="40" t="s">
        <v>585</v>
      </c>
      <c r="B286" s="40" t="s">
        <v>1119</v>
      </c>
      <c r="C286" s="40" t="s">
        <v>862</v>
      </c>
      <c r="D286" s="46" t="s">
        <v>584</v>
      </c>
      <c r="E286" s="26">
        <v>104.750179774675</v>
      </c>
      <c r="F286" s="26">
        <v>42.241058992144005</v>
      </c>
      <c r="G286" s="26">
        <v>62.509120782530999</v>
      </c>
      <c r="H286" s="26">
        <v>47.995966833061999</v>
      </c>
      <c r="I286" s="26">
        <v>57.820936723840994</v>
      </c>
      <c r="J286" s="49">
        <v>0</v>
      </c>
      <c r="K286" s="47">
        <v>42.241058992144005</v>
      </c>
      <c r="L286" s="26" t="s">
        <v>1230</v>
      </c>
      <c r="M286" s="47" t="s">
        <v>1230</v>
      </c>
      <c r="N286" s="47" t="s">
        <v>1230</v>
      </c>
      <c r="O286" s="49" t="s">
        <v>1230</v>
      </c>
      <c r="P286" s="47">
        <v>62.509120782530999</v>
      </c>
      <c r="Q286" s="26" t="s">
        <v>1230</v>
      </c>
      <c r="R286" s="47" t="s">
        <v>1230</v>
      </c>
      <c r="S286" s="47" t="s">
        <v>1230</v>
      </c>
      <c r="T286" s="49" t="s">
        <v>1230</v>
      </c>
      <c r="U286" s="47">
        <v>104.750179774675</v>
      </c>
      <c r="V286" s="26" t="s">
        <v>1230</v>
      </c>
      <c r="W286" s="47" t="s">
        <v>1230</v>
      </c>
      <c r="X286" s="47" t="s">
        <v>1230</v>
      </c>
      <c r="Y286" s="49" t="s">
        <v>1230</v>
      </c>
    </row>
    <row r="287" spans="1:25" x14ac:dyDescent="0.25">
      <c r="A287" s="40" t="s">
        <v>587</v>
      </c>
      <c r="B287" s="40" t="s">
        <v>1120</v>
      </c>
      <c r="C287" s="40" t="s">
        <v>812</v>
      </c>
      <c r="D287" s="46" t="s">
        <v>586</v>
      </c>
      <c r="E287" s="26">
        <v>1.447718122633</v>
      </c>
      <c r="F287" s="26">
        <v>0.43581344556000001</v>
      </c>
      <c r="G287" s="26">
        <v>1.011904677073</v>
      </c>
      <c r="H287" s="26">
        <v>-11.011909664022001</v>
      </c>
      <c r="I287" s="26">
        <v>0.93601182629199997</v>
      </c>
      <c r="J287" s="49">
        <v>0.5</v>
      </c>
      <c r="K287" s="47" t="s">
        <v>1230</v>
      </c>
      <c r="L287" s="26">
        <v>0.43581344556000001</v>
      </c>
      <c r="M287" s="47" t="s">
        <v>1230</v>
      </c>
      <c r="N287" s="47" t="s">
        <v>1230</v>
      </c>
      <c r="O287" s="49" t="s">
        <v>1230</v>
      </c>
      <c r="P287" s="47" t="s">
        <v>1230</v>
      </c>
      <c r="Q287" s="26">
        <v>1.011904677073</v>
      </c>
      <c r="R287" s="47" t="s">
        <v>1230</v>
      </c>
      <c r="S287" s="47" t="s">
        <v>1230</v>
      </c>
      <c r="T287" s="49" t="s">
        <v>1230</v>
      </c>
      <c r="U287" s="47" t="s">
        <v>1230</v>
      </c>
      <c r="V287" s="26">
        <v>1.447718122633</v>
      </c>
      <c r="W287" s="47" t="s">
        <v>1230</v>
      </c>
      <c r="X287" s="47" t="s">
        <v>1230</v>
      </c>
      <c r="Y287" s="49" t="s">
        <v>1230</v>
      </c>
    </row>
    <row r="288" spans="1:25" x14ac:dyDescent="0.25">
      <c r="A288" s="40" t="s">
        <v>589</v>
      </c>
      <c r="B288" s="40" t="s">
        <v>1121</v>
      </c>
      <c r="C288" s="40" t="s">
        <v>812</v>
      </c>
      <c r="D288" s="46" t="s">
        <v>588</v>
      </c>
      <c r="E288" s="26">
        <v>3.3483894219030002</v>
      </c>
      <c r="F288" s="26">
        <v>0.92575385468100002</v>
      </c>
      <c r="G288" s="26">
        <v>2.4226355672220001</v>
      </c>
      <c r="H288" s="26">
        <v>-24.25083941338</v>
      </c>
      <c r="I288" s="26">
        <v>2.2409378996810001</v>
      </c>
      <c r="J288" s="49">
        <v>0.5</v>
      </c>
      <c r="K288" s="47" t="s">
        <v>1230</v>
      </c>
      <c r="L288" s="26">
        <v>0.92575385468100002</v>
      </c>
      <c r="M288" s="47" t="s">
        <v>1230</v>
      </c>
      <c r="N288" s="47" t="s">
        <v>1230</v>
      </c>
      <c r="O288" s="49" t="s">
        <v>1230</v>
      </c>
      <c r="P288" s="47" t="s">
        <v>1230</v>
      </c>
      <c r="Q288" s="26">
        <v>2.4226355672220001</v>
      </c>
      <c r="R288" s="47" t="s">
        <v>1230</v>
      </c>
      <c r="S288" s="47" t="s">
        <v>1230</v>
      </c>
      <c r="T288" s="49" t="s">
        <v>1230</v>
      </c>
      <c r="U288" s="47" t="s">
        <v>1230</v>
      </c>
      <c r="V288" s="26">
        <v>3.3483894219030002</v>
      </c>
      <c r="W288" s="47" t="s">
        <v>1230</v>
      </c>
      <c r="X288" s="47" t="s">
        <v>1230</v>
      </c>
      <c r="Y288" s="49" t="s">
        <v>1230</v>
      </c>
    </row>
    <row r="289" spans="1:25" x14ac:dyDescent="0.25">
      <c r="A289" s="40" t="s">
        <v>591</v>
      </c>
      <c r="B289" s="40" t="s">
        <v>1122</v>
      </c>
      <c r="C289" s="40" t="s">
        <v>812</v>
      </c>
      <c r="D289" s="46" t="s">
        <v>590</v>
      </c>
      <c r="E289" s="26">
        <v>3.5089371922729997</v>
      </c>
      <c r="F289" s="26">
        <v>1.199194207988</v>
      </c>
      <c r="G289" s="26">
        <v>2.3097429842849997</v>
      </c>
      <c r="H289" s="26">
        <v>-6.2520312029560001</v>
      </c>
      <c r="I289" s="26">
        <v>2.1365122604629998</v>
      </c>
      <c r="J289" s="49">
        <v>0.5</v>
      </c>
      <c r="K289" s="47" t="s">
        <v>1230</v>
      </c>
      <c r="L289" s="26">
        <v>1.199194207988</v>
      </c>
      <c r="M289" s="47" t="s">
        <v>1230</v>
      </c>
      <c r="N289" s="47" t="s">
        <v>1230</v>
      </c>
      <c r="O289" s="49" t="s">
        <v>1230</v>
      </c>
      <c r="P289" s="47" t="s">
        <v>1230</v>
      </c>
      <c r="Q289" s="26">
        <v>2.3097429842849997</v>
      </c>
      <c r="R289" s="47" t="s">
        <v>1230</v>
      </c>
      <c r="S289" s="47" t="s">
        <v>1230</v>
      </c>
      <c r="T289" s="49" t="s">
        <v>1230</v>
      </c>
      <c r="U289" s="47" t="s">
        <v>1230</v>
      </c>
      <c r="V289" s="26">
        <v>3.5089371922729997</v>
      </c>
      <c r="W289" s="47" t="s">
        <v>1230</v>
      </c>
      <c r="X289" s="47" t="s">
        <v>1230</v>
      </c>
      <c r="Y289" s="49" t="s">
        <v>1230</v>
      </c>
    </row>
    <row r="290" spans="1:25" x14ac:dyDescent="0.25">
      <c r="A290" s="40" t="s">
        <v>593</v>
      </c>
      <c r="B290" s="40" t="s">
        <v>1123</v>
      </c>
      <c r="C290" s="40" t="s">
        <v>833</v>
      </c>
      <c r="D290" s="46" t="s">
        <v>592</v>
      </c>
      <c r="E290" s="26">
        <v>59.755310532282998</v>
      </c>
      <c r="F290" s="26">
        <v>25.283959800736</v>
      </c>
      <c r="G290" s="26">
        <v>34.471350731546998</v>
      </c>
      <c r="H290" s="26">
        <v>-31.067225905899001</v>
      </c>
      <c r="I290" s="26">
        <v>31.885999426681</v>
      </c>
      <c r="J290" s="49">
        <v>0.47403000000000001</v>
      </c>
      <c r="K290" s="47">
        <v>22.739599388310999</v>
      </c>
      <c r="L290" s="26">
        <v>2.5443604124250001</v>
      </c>
      <c r="M290" s="47" t="s">
        <v>1230</v>
      </c>
      <c r="N290" s="47" t="s">
        <v>1230</v>
      </c>
      <c r="O290" s="49" t="s">
        <v>1230</v>
      </c>
      <c r="P290" s="47">
        <v>28.712965981082</v>
      </c>
      <c r="Q290" s="26">
        <v>5.7583847504649999</v>
      </c>
      <c r="R290" s="47" t="s">
        <v>1230</v>
      </c>
      <c r="S290" s="47" t="s">
        <v>1230</v>
      </c>
      <c r="T290" s="49" t="s">
        <v>1230</v>
      </c>
      <c r="U290" s="47">
        <v>51.452565369393</v>
      </c>
      <c r="V290" s="26">
        <v>8.30274516289</v>
      </c>
      <c r="W290" s="47" t="s">
        <v>1230</v>
      </c>
      <c r="X290" s="47" t="s">
        <v>1230</v>
      </c>
      <c r="Y290" s="49" t="s">
        <v>1230</v>
      </c>
    </row>
    <row r="291" spans="1:25" x14ac:dyDescent="0.25">
      <c r="A291" s="40" t="s">
        <v>595</v>
      </c>
      <c r="B291" s="40" t="s">
        <v>1124</v>
      </c>
      <c r="C291" s="40" t="s">
        <v>812</v>
      </c>
      <c r="D291" s="46" t="s">
        <v>594</v>
      </c>
      <c r="E291" s="26">
        <v>2.5142510415719999</v>
      </c>
      <c r="F291" s="26">
        <v>0.74945187869800001</v>
      </c>
      <c r="G291" s="26">
        <v>1.7647991628739998</v>
      </c>
      <c r="H291" s="26">
        <v>-11.350318842354</v>
      </c>
      <c r="I291" s="26">
        <v>1.632439225658</v>
      </c>
      <c r="J291" s="49">
        <v>0.5</v>
      </c>
      <c r="K291" s="47" t="s">
        <v>1230</v>
      </c>
      <c r="L291" s="26">
        <v>0.74945187869800001</v>
      </c>
      <c r="M291" s="47" t="s">
        <v>1230</v>
      </c>
      <c r="N291" s="47" t="s">
        <v>1230</v>
      </c>
      <c r="O291" s="49" t="s">
        <v>1230</v>
      </c>
      <c r="P291" s="47" t="s">
        <v>1230</v>
      </c>
      <c r="Q291" s="26">
        <v>1.7647991628739998</v>
      </c>
      <c r="R291" s="47" t="s">
        <v>1230</v>
      </c>
      <c r="S291" s="47" t="s">
        <v>1230</v>
      </c>
      <c r="T291" s="49" t="s">
        <v>1230</v>
      </c>
      <c r="U291" s="47" t="s">
        <v>1230</v>
      </c>
      <c r="V291" s="26">
        <v>2.5142510415719999</v>
      </c>
      <c r="W291" s="47" t="s">
        <v>1230</v>
      </c>
      <c r="X291" s="47" t="s">
        <v>1230</v>
      </c>
      <c r="Y291" s="49" t="s">
        <v>1230</v>
      </c>
    </row>
    <row r="292" spans="1:25" x14ac:dyDescent="0.25">
      <c r="A292" s="40" t="s">
        <v>597</v>
      </c>
      <c r="B292" s="40" t="s">
        <v>1125</v>
      </c>
      <c r="C292" s="40" t="s">
        <v>812</v>
      </c>
      <c r="D292" s="46" t="s">
        <v>596</v>
      </c>
      <c r="E292" s="26">
        <v>4.7275213174870006</v>
      </c>
      <c r="F292" s="26">
        <v>1.6655577582090002</v>
      </c>
      <c r="G292" s="26">
        <v>3.0619635592780003</v>
      </c>
      <c r="H292" s="26">
        <v>-6.7505567309350001</v>
      </c>
      <c r="I292" s="26">
        <v>2.832316292332</v>
      </c>
      <c r="J292" s="49">
        <v>0.5</v>
      </c>
      <c r="K292" s="47" t="s">
        <v>1230</v>
      </c>
      <c r="L292" s="26">
        <v>1.6655577582090002</v>
      </c>
      <c r="M292" s="47" t="s">
        <v>1230</v>
      </c>
      <c r="N292" s="47" t="s">
        <v>1230</v>
      </c>
      <c r="O292" s="49" t="s">
        <v>1230</v>
      </c>
      <c r="P292" s="47" t="s">
        <v>1230</v>
      </c>
      <c r="Q292" s="26">
        <v>3.0619635592780003</v>
      </c>
      <c r="R292" s="47" t="s">
        <v>1230</v>
      </c>
      <c r="S292" s="47" t="s">
        <v>1230</v>
      </c>
      <c r="T292" s="49" t="s">
        <v>1230</v>
      </c>
      <c r="U292" s="47" t="s">
        <v>1230</v>
      </c>
      <c r="V292" s="26">
        <v>4.7275213174870006</v>
      </c>
      <c r="W292" s="47" t="s">
        <v>1230</v>
      </c>
      <c r="X292" s="47" t="s">
        <v>1230</v>
      </c>
      <c r="Y292" s="49" t="s">
        <v>1230</v>
      </c>
    </row>
    <row r="293" spans="1:25" x14ac:dyDescent="0.25">
      <c r="A293" s="40" t="s">
        <v>599</v>
      </c>
      <c r="B293" s="40" t="s">
        <v>1126</v>
      </c>
      <c r="C293" s="40" t="s">
        <v>812</v>
      </c>
      <c r="D293" s="46" t="s">
        <v>598</v>
      </c>
      <c r="E293" s="26">
        <v>5.0577410276389996</v>
      </c>
      <c r="F293" s="26">
        <v>1.699697494112</v>
      </c>
      <c r="G293" s="26">
        <v>3.3580435335269998</v>
      </c>
      <c r="H293" s="26">
        <v>-12.871470239447</v>
      </c>
      <c r="I293" s="26">
        <v>3.106190268512</v>
      </c>
      <c r="J293" s="49">
        <v>0.5</v>
      </c>
      <c r="K293" s="47" t="s">
        <v>1230</v>
      </c>
      <c r="L293" s="26">
        <v>1.699697494112</v>
      </c>
      <c r="M293" s="47" t="s">
        <v>1230</v>
      </c>
      <c r="N293" s="47" t="s">
        <v>1230</v>
      </c>
      <c r="O293" s="49" t="s">
        <v>1230</v>
      </c>
      <c r="P293" s="47" t="s">
        <v>1230</v>
      </c>
      <c r="Q293" s="26">
        <v>3.3580435335269998</v>
      </c>
      <c r="R293" s="47" t="s">
        <v>1230</v>
      </c>
      <c r="S293" s="47" t="s">
        <v>1230</v>
      </c>
      <c r="T293" s="49" t="s">
        <v>1230</v>
      </c>
      <c r="U293" s="47" t="s">
        <v>1230</v>
      </c>
      <c r="V293" s="26">
        <v>5.0577410276389996</v>
      </c>
      <c r="W293" s="47" t="s">
        <v>1230</v>
      </c>
      <c r="X293" s="47" t="s">
        <v>1230</v>
      </c>
      <c r="Y293" s="49" t="s">
        <v>1230</v>
      </c>
    </row>
    <row r="294" spans="1:25" x14ac:dyDescent="0.25">
      <c r="A294" s="40" t="s">
        <v>601</v>
      </c>
      <c r="B294" s="40" t="s">
        <v>1127</v>
      </c>
      <c r="C294" s="40" t="s">
        <v>812</v>
      </c>
      <c r="D294" s="46" t="s">
        <v>600</v>
      </c>
      <c r="E294" s="26">
        <v>2.9923754962220004</v>
      </c>
      <c r="F294" s="26">
        <v>0.93399565310600008</v>
      </c>
      <c r="G294" s="26">
        <v>2.0583798431160001</v>
      </c>
      <c r="H294" s="26">
        <v>-14.221681045957999</v>
      </c>
      <c r="I294" s="26">
        <v>1.9040013548820001</v>
      </c>
      <c r="J294" s="49">
        <v>0.5</v>
      </c>
      <c r="K294" s="47" t="s">
        <v>1230</v>
      </c>
      <c r="L294" s="26">
        <v>0.93399565310600008</v>
      </c>
      <c r="M294" s="47" t="s">
        <v>1230</v>
      </c>
      <c r="N294" s="47" t="s">
        <v>1230</v>
      </c>
      <c r="O294" s="49" t="s">
        <v>1230</v>
      </c>
      <c r="P294" s="47" t="s">
        <v>1230</v>
      </c>
      <c r="Q294" s="26">
        <v>2.0583798431160001</v>
      </c>
      <c r="R294" s="47" t="s">
        <v>1230</v>
      </c>
      <c r="S294" s="47" t="s">
        <v>1230</v>
      </c>
      <c r="T294" s="49" t="s">
        <v>1230</v>
      </c>
      <c r="U294" s="47" t="s">
        <v>1230</v>
      </c>
      <c r="V294" s="26">
        <v>2.9923754962220004</v>
      </c>
      <c r="W294" s="47" t="s">
        <v>1230</v>
      </c>
      <c r="X294" s="47" t="s">
        <v>1230</v>
      </c>
      <c r="Y294" s="49" t="s">
        <v>1230</v>
      </c>
    </row>
    <row r="295" spans="1:25" x14ac:dyDescent="0.25">
      <c r="A295" s="40" t="s">
        <v>603</v>
      </c>
      <c r="B295" s="40" t="s">
        <v>1128</v>
      </c>
      <c r="C295" s="40" t="s">
        <v>812</v>
      </c>
      <c r="D295" s="46" t="s">
        <v>602</v>
      </c>
      <c r="E295" s="26">
        <v>4.3587391849900001</v>
      </c>
      <c r="F295" s="26">
        <v>1.5020464274650001</v>
      </c>
      <c r="G295" s="26">
        <v>2.8566927575249998</v>
      </c>
      <c r="H295" s="26">
        <v>-8.2383625912490004</v>
      </c>
      <c r="I295" s="26">
        <v>2.6424408007109998</v>
      </c>
      <c r="J295" s="49">
        <v>0.5</v>
      </c>
      <c r="K295" s="47" t="s">
        <v>1230</v>
      </c>
      <c r="L295" s="26">
        <v>1.5020464274650001</v>
      </c>
      <c r="M295" s="47" t="s">
        <v>1230</v>
      </c>
      <c r="N295" s="47" t="s">
        <v>1230</v>
      </c>
      <c r="O295" s="49" t="s">
        <v>1230</v>
      </c>
      <c r="P295" s="47" t="s">
        <v>1230</v>
      </c>
      <c r="Q295" s="26">
        <v>2.8566927575249998</v>
      </c>
      <c r="R295" s="47" t="s">
        <v>1230</v>
      </c>
      <c r="S295" s="47" t="s">
        <v>1230</v>
      </c>
      <c r="T295" s="49" t="s">
        <v>1230</v>
      </c>
      <c r="U295" s="47" t="s">
        <v>1230</v>
      </c>
      <c r="V295" s="26">
        <v>4.3587391849900001</v>
      </c>
      <c r="W295" s="47" t="s">
        <v>1230</v>
      </c>
      <c r="X295" s="47" t="s">
        <v>1230</v>
      </c>
      <c r="Y295" s="49" t="s">
        <v>1230</v>
      </c>
    </row>
    <row r="296" spans="1:25" x14ac:dyDescent="0.25">
      <c r="A296" s="40" t="s">
        <v>605</v>
      </c>
      <c r="B296" s="40" t="s">
        <v>1129</v>
      </c>
      <c r="C296" s="40" t="s">
        <v>812</v>
      </c>
      <c r="D296" s="46" t="s">
        <v>604</v>
      </c>
      <c r="E296" s="26">
        <v>2.5375317723490003</v>
      </c>
      <c r="F296" s="26">
        <v>0.81166743204299996</v>
      </c>
      <c r="G296" s="26">
        <v>1.7258643403060001</v>
      </c>
      <c r="H296" s="26">
        <v>-6.3963002907559998</v>
      </c>
      <c r="I296" s="26">
        <v>1.5964245147830001</v>
      </c>
      <c r="J296" s="49">
        <v>0.5</v>
      </c>
      <c r="K296" s="47" t="s">
        <v>1230</v>
      </c>
      <c r="L296" s="26">
        <v>0.81166743204299996</v>
      </c>
      <c r="M296" s="47" t="s">
        <v>1230</v>
      </c>
      <c r="N296" s="47" t="s">
        <v>1230</v>
      </c>
      <c r="O296" s="49" t="s">
        <v>1230</v>
      </c>
      <c r="P296" s="47" t="s">
        <v>1230</v>
      </c>
      <c r="Q296" s="26">
        <v>1.7258643403060001</v>
      </c>
      <c r="R296" s="47" t="s">
        <v>1230</v>
      </c>
      <c r="S296" s="47" t="s">
        <v>1230</v>
      </c>
      <c r="T296" s="49" t="s">
        <v>1230</v>
      </c>
      <c r="U296" s="47" t="s">
        <v>1230</v>
      </c>
      <c r="V296" s="26">
        <v>2.5375317723490003</v>
      </c>
      <c r="W296" s="47" t="s">
        <v>1230</v>
      </c>
      <c r="X296" s="47" t="s">
        <v>1230</v>
      </c>
      <c r="Y296" s="49" t="s">
        <v>1230</v>
      </c>
    </row>
    <row r="297" spans="1:25" x14ac:dyDescent="0.25">
      <c r="A297" s="40" t="s">
        <v>607</v>
      </c>
      <c r="B297" s="40" t="s">
        <v>1130</v>
      </c>
      <c r="C297" s="40" t="s">
        <v>812</v>
      </c>
      <c r="D297" s="46" t="s">
        <v>606</v>
      </c>
      <c r="E297" s="26">
        <v>3.5788181810789998</v>
      </c>
      <c r="F297" s="26">
        <v>1.1948647260990002</v>
      </c>
      <c r="G297" s="26">
        <v>2.3839534549799999</v>
      </c>
      <c r="H297" s="26">
        <v>-15.002059158978</v>
      </c>
      <c r="I297" s="26">
        <v>2.2051569458559999</v>
      </c>
      <c r="J297" s="49">
        <v>0.5</v>
      </c>
      <c r="K297" s="47" t="s">
        <v>1230</v>
      </c>
      <c r="L297" s="26">
        <v>1.1948647260990002</v>
      </c>
      <c r="M297" s="47" t="s">
        <v>1230</v>
      </c>
      <c r="N297" s="47" t="s">
        <v>1230</v>
      </c>
      <c r="O297" s="49" t="s">
        <v>1230</v>
      </c>
      <c r="P297" s="47" t="s">
        <v>1230</v>
      </c>
      <c r="Q297" s="26">
        <v>2.3839534549799999</v>
      </c>
      <c r="R297" s="47" t="s">
        <v>1230</v>
      </c>
      <c r="S297" s="47" t="s">
        <v>1230</v>
      </c>
      <c r="T297" s="49" t="s">
        <v>1230</v>
      </c>
      <c r="U297" s="47" t="s">
        <v>1230</v>
      </c>
      <c r="V297" s="26">
        <v>3.5788181810789998</v>
      </c>
      <c r="W297" s="47" t="s">
        <v>1230</v>
      </c>
      <c r="X297" s="47" t="s">
        <v>1230</v>
      </c>
      <c r="Y297" s="49" t="s">
        <v>1230</v>
      </c>
    </row>
    <row r="298" spans="1:25" x14ac:dyDescent="0.25">
      <c r="A298" s="40" t="s">
        <v>609</v>
      </c>
      <c r="B298" s="40" t="s">
        <v>1131</v>
      </c>
      <c r="C298" s="40" t="s">
        <v>812</v>
      </c>
      <c r="D298" s="46" t="s">
        <v>608</v>
      </c>
      <c r="E298" s="26">
        <v>3.1540815201469998</v>
      </c>
      <c r="F298" s="26">
        <v>1.0066512934380001</v>
      </c>
      <c r="G298" s="26">
        <v>2.147430226709</v>
      </c>
      <c r="H298" s="26">
        <v>-11.954756714949001</v>
      </c>
      <c r="I298" s="26">
        <v>1.986372959706</v>
      </c>
      <c r="J298" s="49">
        <v>0.5</v>
      </c>
      <c r="K298" s="47" t="s">
        <v>1230</v>
      </c>
      <c r="L298" s="26">
        <v>1.0066512934380001</v>
      </c>
      <c r="M298" s="47" t="s">
        <v>1230</v>
      </c>
      <c r="N298" s="47" t="s">
        <v>1230</v>
      </c>
      <c r="O298" s="49" t="s">
        <v>1230</v>
      </c>
      <c r="P298" s="47" t="s">
        <v>1230</v>
      </c>
      <c r="Q298" s="26">
        <v>2.147430226709</v>
      </c>
      <c r="R298" s="47" t="s">
        <v>1230</v>
      </c>
      <c r="S298" s="47" t="s">
        <v>1230</v>
      </c>
      <c r="T298" s="49" t="s">
        <v>1230</v>
      </c>
      <c r="U298" s="47" t="s">
        <v>1230</v>
      </c>
      <c r="V298" s="26">
        <v>3.1540815201469998</v>
      </c>
      <c r="W298" s="47" t="s">
        <v>1230</v>
      </c>
      <c r="X298" s="47" t="s">
        <v>1230</v>
      </c>
      <c r="Y298" s="49" t="s">
        <v>1230</v>
      </c>
    </row>
    <row r="299" spans="1:25" x14ac:dyDescent="0.25">
      <c r="A299" s="40" t="s">
        <v>611</v>
      </c>
      <c r="B299" s="40" t="s">
        <v>1132</v>
      </c>
      <c r="C299" s="40" t="s">
        <v>812</v>
      </c>
      <c r="D299" s="46" t="s">
        <v>610</v>
      </c>
      <c r="E299" s="26">
        <v>5.0317335073599994</v>
      </c>
      <c r="F299" s="26">
        <v>1.6755495587889999</v>
      </c>
      <c r="G299" s="26">
        <v>3.3561839485709997</v>
      </c>
      <c r="H299" s="26">
        <v>-14.065381226866</v>
      </c>
      <c r="I299" s="26">
        <v>3.1044701524279996</v>
      </c>
      <c r="J299" s="49">
        <v>0.5</v>
      </c>
      <c r="K299" s="47" t="s">
        <v>1230</v>
      </c>
      <c r="L299" s="26">
        <v>1.6755495587889999</v>
      </c>
      <c r="M299" s="47" t="s">
        <v>1230</v>
      </c>
      <c r="N299" s="47" t="s">
        <v>1230</v>
      </c>
      <c r="O299" s="49" t="s">
        <v>1230</v>
      </c>
      <c r="P299" s="47" t="s">
        <v>1230</v>
      </c>
      <c r="Q299" s="26">
        <v>3.3561839485709997</v>
      </c>
      <c r="R299" s="47" t="s">
        <v>1230</v>
      </c>
      <c r="S299" s="47" t="s">
        <v>1230</v>
      </c>
      <c r="T299" s="49" t="s">
        <v>1230</v>
      </c>
      <c r="U299" s="47" t="s">
        <v>1230</v>
      </c>
      <c r="V299" s="26">
        <v>5.0317335073599994</v>
      </c>
      <c r="W299" s="47" t="s">
        <v>1230</v>
      </c>
      <c r="X299" s="47" t="s">
        <v>1230</v>
      </c>
      <c r="Y299" s="49" t="s">
        <v>1230</v>
      </c>
    </row>
    <row r="300" spans="1:25" x14ac:dyDescent="0.25">
      <c r="A300" s="40" t="s">
        <v>613</v>
      </c>
      <c r="B300" s="40" t="s">
        <v>1133</v>
      </c>
      <c r="C300" s="40" t="s">
        <v>812</v>
      </c>
      <c r="D300" s="46" t="s">
        <v>612</v>
      </c>
      <c r="E300" s="26">
        <v>3.2922167179940001</v>
      </c>
      <c r="F300" s="26">
        <v>1.1435124128759999</v>
      </c>
      <c r="G300" s="26">
        <v>2.1487043051180001</v>
      </c>
      <c r="H300" s="26">
        <v>-5.8709439050559995</v>
      </c>
      <c r="I300" s="26">
        <v>1.9875514822339999</v>
      </c>
      <c r="J300" s="49">
        <v>0.5</v>
      </c>
      <c r="K300" s="47" t="s">
        <v>1230</v>
      </c>
      <c r="L300" s="26">
        <v>1.1435124128759999</v>
      </c>
      <c r="M300" s="47" t="s">
        <v>1230</v>
      </c>
      <c r="N300" s="47" t="s">
        <v>1230</v>
      </c>
      <c r="O300" s="49" t="s">
        <v>1230</v>
      </c>
      <c r="P300" s="47" t="s">
        <v>1230</v>
      </c>
      <c r="Q300" s="26">
        <v>2.1487043051180001</v>
      </c>
      <c r="R300" s="47" t="s">
        <v>1230</v>
      </c>
      <c r="S300" s="47" t="s">
        <v>1230</v>
      </c>
      <c r="T300" s="49" t="s">
        <v>1230</v>
      </c>
      <c r="U300" s="47" t="s">
        <v>1230</v>
      </c>
      <c r="V300" s="26">
        <v>3.2922167179940001</v>
      </c>
      <c r="W300" s="47" t="s">
        <v>1230</v>
      </c>
      <c r="X300" s="47" t="s">
        <v>1230</v>
      </c>
      <c r="Y300" s="49" t="s">
        <v>1230</v>
      </c>
    </row>
    <row r="301" spans="1:25" x14ac:dyDescent="0.25">
      <c r="A301" s="40" t="s">
        <v>615</v>
      </c>
      <c r="B301" s="40" t="s">
        <v>1134</v>
      </c>
      <c r="C301" s="40" t="s">
        <v>827</v>
      </c>
      <c r="D301" s="46" t="s">
        <v>614</v>
      </c>
      <c r="E301" s="26">
        <v>77.246170329408002</v>
      </c>
      <c r="F301" s="26">
        <v>31.980637744235</v>
      </c>
      <c r="G301" s="26">
        <v>45.265532585173005</v>
      </c>
      <c r="H301" s="26">
        <v>30.251705843829999</v>
      </c>
      <c r="I301" s="26">
        <v>41.870617641285001</v>
      </c>
      <c r="J301" s="49">
        <v>0</v>
      </c>
      <c r="K301" s="47">
        <v>28.817177975055003</v>
      </c>
      <c r="L301" s="26">
        <v>3.1634597691799997</v>
      </c>
      <c r="M301" s="47" t="s">
        <v>1230</v>
      </c>
      <c r="N301" s="47" t="s">
        <v>1230</v>
      </c>
      <c r="O301" s="49" t="s">
        <v>1230</v>
      </c>
      <c r="P301" s="47">
        <v>39.413016149907996</v>
      </c>
      <c r="Q301" s="26">
        <v>5.8525164352649997</v>
      </c>
      <c r="R301" s="47" t="s">
        <v>1230</v>
      </c>
      <c r="S301" s="47" t="s">
        <v>1230</v>
      </c>
      <c r="T301" s="49" t="s">
        <v>1230</v>
      </c>
      <c r="U301" s="47">
        <v>68.230194124963006</v>
      </c>
      <c r="V301" s="26">
        <v>9.0159762044439997</v>
      </c>
      <c r="W301" s="47" t="s">
        <v>1230</v>
      </c>
      <c r="X301" s="47" t="s">
        <v>1230</v>
      </c>
      <c r="Y301" s="49" t="s">
        <v>1230</v>
      </c>
    </row>
    <row r="302" spans="1:25" x14ac:dyDescent="0.25">
      <c r="A302" s="40" t="s">
        <v>617</v>
      </c>
      <c r="B302" s="40" t="s">
        <v>1135</v>
      </c>
      <c r="C302" s="40" t="s">
        <v>819</v>
      </c>
      <c r="D302" s="46" t="s">
        <v>616</v>
      </c>
      <c r="E302" s="26">
        <v>27.111483523791001</v>
      </c>
      <c r="F302" s="26">
        <v>12.766507600100999</v>
      </c>
      <c r="G302" s="26">
        <v>14.344975923690001</v>
      </c>
      <c r="H302" s="26">
        <v>10.111275672742</v>
      </c>
      <c r="I302" s="26">
        <v>13.269102729413001</v>
      </c>
      <c r="J302" s="49">
        <v>0</v>
      </c>
      <c r="K302" s="47" t="s">
        <v>1230</v>
      </c>
      <c r="L302" s="26" t="s">
        <v>1230</v>
      </c>
      <c r="M302" s="47">
        <v>12.766507600100999</v>
      </c>
      <c r="N302" s="47" t="s">
        <v>1230</v>
      </c>
      <c r="O302" s="49" t="s">
        <v>1230</v>
      </c>
      <c r="P302" s="47" t="s">
        <v>1230</v>
      </c>
      <c r="Q302" s="26" t="s">
        <v>1230</v>
      </c>
      <c r="R302" s="47">
        <v>14.344975923690001</v>
      </c>
      <c r="S302" s="47" t="s">
        <v>1230</v>
      </c>
      <c r="T302" s="49" t="s">
        <v>1230</v>
      </c>
      <c r="U302" s="47" t="s">
        <v>1230</v>
      </c>
      <c r="V302" s="26" t="s">
        <v>1230</v>
      </c>
      <c r="W302" s="47">
        <v>27.111483523791001</v>
      </c>
      <c r="X302" s="47" t="s">
        <v>1230</v>
      </c>
      <c r="Y302" s="49" t="s">
        <v>1230</v>
      </c>
    </row>
    <row r="303" spans="1:25" x14ac:dyDescent="0.25">
      <c r="A303" s="40" t="s">
        <v>619</v>
      </c>
      <c r="B303" s="40" t="s">
        <v>1136</v>
      </c>
      <c r="C303" s="40" t="s">
        <v>833</v>
      </c>
      <c r="D303" s="46" t="s">
        <v>618</v>
      </c>
      <c r="E303" s="26">
        <v>83.198542708814998</v>
      </c>
      <c r="F303" s="26">
        <v>32.538934737851001</v>
      </c>
      <c r="G303" s="26">
        <v>50.659607970963997</v>
      </c>
      <c r="H303" s="26">
        <v>1.6225404474229999</v>
      </c>
      <c r="I303" s="26">
        <v>46.860137373141995</v>
      </c>
      <c r="J303" s="49">
        <v>0</v>
      </c>
      <c r="K303" s="47">
        <v>28.041741328768001</v>
      </c>
      <c r="L303" s="26">
        <v>4.4971934090830006</v>
      </c>
      <c r="M303" s="47" t="s">
        <v>1230</v>
      </c>
      <c r="N303" s="47" t="s">
        <v>1230</v>
      </c>
      <c r="O303" s="49" t="s">
        <v>1230</v>
      </c>
      <c r="P303" s="47">
        <v>41.538700938120996</v>
      </c>
      <c r="Q303" s="26">
        <v>9.1209070328430002</v>
      </c>
      <c r="R303" s="47" t="s">
        <v>1230</v>
      </c>
      <c r="S303" s="47" t="s">
        <v>1230</v>
      </c>
      <c r="T303" s="49" t="s">
        <v>1230</v>
      </c>
      <c r="U303" s="47">
        <v>69.580442266887999</v>
      </c>
      <c r="V303" s="26">
        <v>13.618100441926</v>
      </c>
      <c r="W303" s="47" t="s">
        <v>1230</v>
      </c>
      <c r="X303" s="47" t="s">
        <v>1230</v>
      </c>
      <c r="Y303" s="49" t="s">
        <v>1230</v>
      </c>
    </row>
    <row r="304" spans="1:25" x14ac:dyDescent="0.25">
      <c r="A304" s="40" t="s">
        <v>621</v>
      </c>
      <c r="B304" s="40" t="s">
        <v>1137</v>
      </c>
      <c r="C304" s="40" t="s">
        <v>833</v>
      </c>
      <c r="D304" s="46" t="s">
        <v>620</v>
      </c>
      <c r="E304" s="26">
        <v>53.638942116860001</v>
      </c>
      <c r="F304" s="26">
        <v>21.337974987928</v>
      </c>
      <c r="G304" s="26">
        <v>32.300967128932001</v>
      </c>
      <c r="H304" s="26">
        <v>9.5274756160630005</v>
      </c>
      <c r="I304" s="26">
        <v>29.878394594262002</v>
      </c>
      <c r="J304" s="49">
        <v>0</v>
      </c>
      <c r="K304" s="47">
        <v>18.889872394104</v>
      </c>
      <c r="L304" s="26">
        <v>2.4481025938240002</v>
      </c>
      <c r="M304" s="47" t="s">
        <v>1230</v>
      </c>
      <c r="N304" s="47" t="s">
        <v>1230</v>
      </c>
      <c r="O304" s="49" t="s">
        <v>1230</v>
      </c>
      <c r="P304" s="47">
        <v>27.188138175355</v>
      </c>
      <c r="Q304" s="26">
        <v>5.112828953578</v>
      </c>
      <c r="R304" s="47" t="s">
        <v>1230</v>
      </c>
      <c r="S304" s="47" t="s">
        <v>1230</v>
      </c>
      <c r="T304" s="49" t="s">
        <v>1230</v>
      </c>
      <c r="U304" s="47">
        <v>46.078010569458996</v>
      </c>
      <c r="V304" s="26">
        <v>7.5609315474020002</v>
      </c>
      <c r="W304" s="47" t="s">
        <v>1230</v>
      </c>
      <c r="X304" s="47" t="s">
        <v>1230</v>
      </c>
      <c r="Y304" s="49" t="s">
        <v>1230</v>
      </c>
    </row>
    <row r="305" spans="1:25" x14ac:dyDescent="0.25">
      <c r="A305" s="40" t="s">
        <v>623</v>
      </c>
      <c r="B305" s="40" t="s">
        <v>1138</v>
      </c>
      <c r="C305" s="40" t="s">
        <v>824</v>
      </c>
      <c r="D305" s="46" t="s">
        <v>622</v>
      </c>
      <c r="E305" s="26">
        <v>179.52125418561999</v>
      </c>
      <c r="F305" s="26">
        <v>73.479778812673999</v>
      </c>
      <c r="G305" s="26">
        <v>106.041475372946</v>
      </c>
      <c r="H305" s="26">
        <v>45.339358260103005</v>
      </c>
      <c r="I305" s="26">
        <v>98.08836471997499</v>
      </c>
      <c r="J305" s="49">
        <v>0</v>
      </c>
      <c r="K305" s="47">
        <v>57.938643114394999</v>
      </c>
      <c r="L305" s="26">
        <v>15.541135698279001</v>
      </c>
      <c r="M305" s="47" t="s">
        <v>1230</v>
      </c>
      <c r="N305" s="47" t="s">
        <v>1230</v>
      </c>
      <c r="O305" s="49" t="s">
        <v>1230</v>
      </c>
      <c r="P305" s="47">
        <v>78.884975196412995</v>
      </c>
      <c r="Q305" s="26">
        <v>27.156500176532997</v>
      </c>
      <c r="R305" s="47" t="s">
        <v>1230</v>
      </c>
      <c r="S305" s="47" t="s">
        <v>1230</v>
      </c>
      <c r="T305" s="49" t="s">
        <v>1230</v>
      </c>
      <c r="U305" s="47">
        <v>136.823618310808</v>
      </c>
      <c r="V305" s="26">
        <v>42.697635874810999</v>
      </c>
      <c r="W305" s="47" t="s">
        <v>1230</v>
      </c>
      <c r="X305" s="47" t="s">
        <v>1230</v>
      </c>
      <c r="Y305" s="49" t="s">
        <v>1230</v>
      </c>
    </row>
    <row r="306" spans="1:25" x14ac:dyDescent="0.25">
      <c r="A306" s="40" t="s">
        <v>625</v>
      </c>
      <c r="B306" s="40" t="s">
        <v>1139</v>
      </c>
      <c r="C306" s="40" t="s">
        <v>812</v>
      </c>
      <c r="D306" s="46" t="s">
        <v>624</v>
      </c>
      <c r="E306" s="26">
        <v>2.3455169275300003</v>
      </c>
      <c r="F306" s="26">
        <v>0.58024775055200006</v>
      </c>
      <c r="G306" s="26">
        <v>1.765269176978</v>
      </c>
      <c r="H306" s="26">
        <v>-14.214615324153</v>
      </c>
      <c r="I306" s="26">
        <v>1.6328739887039998</v>
      </c>
      <c r="J306" s="49">
        <v>0.5</v>
      </c>
      <c r="K306" s="47" t="s">
        <v>1230</v>
      </c>
      <c r="L306" s="26">
        <v>0.58024775055200006</v>
      </c>
      <c r="M306" s="47" t="s">
        <v>1230</v>
      </c>
      <c r="N306" s="47" t="s">
        <v>1230</v>
      </c>
      <c r="O306" s="49" t="s">
        <v>1230</v>
      </c>
      <c r="P306" s="47" t="s">
        <v>1230</v>
      </c>
      <c r="Q306" s="26">
        <v>1.765269176978</v>
      </c>
      <c r="R306" s="47" t="s">
        <v>1230</v>
      </c>
      <c r="S306" s="47" t="s">
        <v>1230</v>
      </c>
      <c r="T306" s="49" t="s">
        <v>1230</v>
      </c>
      <c r="U306" s="47" t="s">
        <v>1230</v>
      </c>
      <c r="V306" s="26">
        <v>2.3455169275300003</v>
      </c>
      <c r="W306" s="47" t="s">
        <v>1230</v>
      </c>
      <c r="X306" s="47" t="s">
        <v>1230</v>
      </c>
      <c r="Y306" s="49" t="s">
        <v>1230</v>
      </c>
    </row>
    <row r="307" spans="1:25" x14ac:dyDescent="0.25">
      <c r="A307" s="40" t="s">
        <v>627</v>
      </c>
      <c r="B307" s="40" t="s">
        <v>1140</v>
      </c>
      <c r="C307" s="40" t="s">
        <v>812</v>
      </c>
      <c r="D307" s="46" t="s">
        <v>626</v>
      </c>
      <c r="E307" s="26">
        <v>3.3092602106029996</v>
      </c>
      <c r="F307" s="26">
        <v>0.99836975539700001</v>
      </c>
      <c r="G307" s="26">
        <v>2.3108904552059997</v>
      </c>
      <c r="H307" s="26">
        <v>-23.708336057681002</v>
      </c>
      <c r="I307" s="26">
        <v>2.1375736710660003</v>
      </c>
      <c r="J307" s="49">
        <v>0.5</v>
      </c>
      <c r="K307" s="47" t="s">
        <v>1230</v>
      </c>
      <c r="L307" s="26">
        <v>0.99836975539700001</v>
      </c>
      <c r="M307" s="47" t="s">
        <v>1230</v>
      </c>
      <c r="N307" s="47" t="s">
        <v>1230</v>
      </c>
      <c r="O307" s="49" t="s">
        <v>1230</v>
      </c>
      <c r="P307" s="47" t="s">
        <v>1230</v>
      </c>
      <c r="Q307" s="26">
        <v>2.3108904552059997</v>
      </c>
      <c r="R307" s="47" t="s">
        <v>1230</v>
      </c>
      <c r="S307" s="47" t="s">
        <v>1230</v>
      </c>
      <c r="T307" s="49" t="s">
        <v>1230</v>
      </c>
      <c r="U307" s="47" t="s">
        <v>1230</v>
      </c>
      <c r="V307" s="26">
        <v>3.3092602106029996</v>
      </c>
      <c r="W307" s="47" t="s">
        <v>1230</v>
      </c>
      <c r="X307" s="47" t="s">
        <v>1230</v>
      </c>
      <c r="Y307" s="49" t="s">
        <v>1230</v>
      </c>
    </row>
    <row r="308" spans="1:25" x14ac:dyDescent="0.25">
      <c r="A308" s="40" t="s">
        <v>629</v>
      </c>
      <c r="B308" s="40" t="s">
        <v>1141</v>
      </c>
      <c r="C308" s="40" t="s">
        <v>812</v>
      </c>
      <c r="D308" s="46" t="s">
        <v>628</v>
      </c>
      <c r="E308" s="26">
        <v>3.4466774522529997</v>
      </c>
      <c r="F308" s="26">
        <v>1.1407434197780002</v>
      </c>
      <c r="G308" s="26">
        <v>2.3059340324749997</v>
      </c>
      <c r="H308" s="26">
        <v>-16.048735791812998</v>
      </c>
      <c r="I308" s="26">
        <v>2.1329889800389998</v>
      </c>
      <c r="J308" s="49">
        <v>0.5</v>
      </c>
      <c r="K308" s="47" t="s">
        <v>1230</v>
      </c>
      <c r="L308" s="26">
        <v>1.1407434197780002</v>
      </c>
      <c r="M308" s="47" t="s">
        <v>1230</v>
      </c>
      <c r="N308" s="47" t="s">
        <v>1230</v>
      </c>
      <c r="O308" s="49" t="s">
        <v>1230</v>
      </c>
      <c r="P308" s="47" t="s">
        <v>1230</v>
      </c>
      <c r="Q308" s="26">
        <v>2.3059340324749997</v>
      </c>
      <c r="R308" s="47" t="s">
        <v>1230</v>
      </c>
      <c r="S308" s="47" t="s">
        <v>1230</v>
      </c>
      <c r="T308" s="49" t="s">
        <v>1230</v>
      </c>
      <c r="U308" s="47" t="s">
        <v>1230</v>
      </c>
      <c r="V308" s="26">
        <v>3.4466774522529997</v>
      </c>
      <c r="W308" s="47" t="s">
        <v>1230</v>
      </c>
      <c r="X308" s="47" t="s">
        <v>1230</v>
      </c>
      <c r="Y308" s="49" t="s">
        <v>1230</v>
      </c>
    </row>
    <row r="309" spans="1:25" x14ac:dyDescent="0.25">
      <c r="A309" s="40" t="s">
        <v>631</v>
      </c>
      <c r="B309" s="40" t="s">
        <v>1142</v>
      </c>
      <c r="C309" s="40" t="s">
        <v>827</v>
      </c>
      <c r="D309" s="46" t="s">
        <v>630</v>
      </c>
      <c r="E309" s="26">
        <v>70.357749376094006</v>
      </c>
      <c r="F309" s="26">
        <v>28.057499155710001</v>
      </c>
      <c r="G309" s="26">
        <v>42.300250220384001</v>
      </c>
      <c r="H309" s="26">
        <v>18.146576024375999</v>
      </c>
      <c r="I309" s="26">
        <v>39.127731453856001</v>
      </c>
      <c r="J309" s="49">
        <v>0</v>
      </c>
      <c r="K309" s="47">
        <v>25.100770468827999</v>
      </c>
      <c r="L309" s="26">
        <v>2.9567286868819997</v>
      </c>
      <c r="M309" s="47" t="s">
        <v>1230</v>
      </c>
      <c r="N309" s="47" t="s">
        <v>1230</v>
      </c>
      <c r="O309" s="49" t="s">
        <v>1230</v>
      </c>
      <c r="P309" s="47">
        <v>36.479621245711002</v>
      </c>
      <c r="Q309" s="26">
        <v>5.8206289746740003</v>
      </c>
      <c r="R309" s="47" t="s">
        <v>1230</v>
      </c>
      <c r="S309" s="47" t="s">
        <v>1230</v>
      </c>
      <c r="T309" s="49" t="s">
        <v>1230</v>
      </c>
      <c r="U309" s="47">
        <v>61.580391714538997</v>
      </c>
      <c r="V309" s="26">
        <v>8.7773576615559996</v>
      </c>
      <c r="W309" s="47" t="s">
        <v>1230</v>
      </c>
      <c r="X309" s="47" t="s">
        <v>1230</v>
      </c>
      <c r="Y309" s="49" t="s">
        <v>1230</v>
      </c>
    </row>
    <row r="310" spans="1:25" x14ac:dyDescent="0.25">
      <c r="A310" s="40" t="s">
        <v>633</v>
      </c>
      <c r="B310" s="40" t="s">
        <v>1143</v>
      </c>
      <c r="C310" s="40" t="s">
        <v>812</v>
      </c>
      <c r="D310" s="46" t="s">
        <v>632</v>
      </c>
      <c r="E310" s="26">
        <v>3.8732740989259997</v>
      </c>
      <c r="F310" s="26">
        <v>1.2884093632</v>
      </c>
      <c r="G310" s="26">
        <v>2.5848647357259997</v>
      </c>
      <c r="H310" s="26">
        <v>-14.493676632847</v>
      </c>
      <c r="I310" s="26">
        <v>2.3909998805470001</v>
      </c>
      <c r="J310" s="49">
        <v>0.5</v>
      </c>
      <c r="K310" s="47" t="s">
        <v>1230</v>
      </c>
      <c r="L310" s="26">
        <v>1.2884093632</v>
      </c>
      <c r="M310" s="47" t="s">
        <v>1230</v>
      </c>
      <c r="N310" s="47" t="s">
        <v>1230</v>
      </c>
      <c r="O310" s="49" t="s">
        <v>1230</v>
      </c>
      <c r="P310" s="47" t="s">
        <v>1230</v>
      </c>
      <c r="Q310" s="26">
        <v>2.5848647357259997</v>
      </c>
      <c r="R310" s="47" t="s">
        <v>1230</v>
      </c>
      <c r="S310" s="47" t="s">
        <v>1230</v>
      </c>
      <c r="T310" s="49" t="s">
        <v>1230</v>
      </c>
      <c r="U310" s="47" t="s">
        <v>1230</v>
      </c>
      <c r="V310" s="26">
        <v>3.8732740989259997</v>
      </c>
      <c r="W310" s="47" t="s">
        <v>1230</v>
      </c>
      <c r="X310" s="47" t="s">
        <v>1230</v>
      </c>
      <c r="Y310" s="49" t="s">
        <v>1230</v>
      </c>
    </row>
    <row r="311" spans="1:25" x14ac:dyDescent="0.25">
      <c r="A311" s="40" t="s">
        <v>635</v>
      </c>
      <c r="B311" s="40" t="s">
        <v>1144</v>
      </c>
      <c r="C311" s="40" t="s">
        <v>862</v>
      </c>
      <c r="D311" s="46" t="s">
        <v>634</v>
      </c>
      <c r="E311" s="26">
        <v>156.87606218771901</v>
      </c>
      <c r="F311" s="26">
        <v>64.266804040891998</v>
      </c>
      <c r="G311" s="26">
        <v>92.609258146827003</v>
      </c>
      <c r="H311" s="26">
        <v>68.665546612528999</v>
      </c>
      <c r="I311" s="26">
        <v>85.663563785815001</v>
      </c>
      <c r="J311" s="49">
        <v>0</v>
      </c>
      <c r="K311" s="47">
        <v>64.266804040891998</v>
      </c>
      <c r="L311" s="26" t="s">
        <v>1230</v>
      </c>
      <c r="M311" s="47" t="s">
        <v>1230</v>
      </c>
      <c r="N311" s="47" t="s">
        <v>1230</v>
      </c>
      <c r="O311" s="49" t="s">
        <v>1230</v>
      </c>
      <c r="P311" s="47">
        <v>92.609258146827003</v>
      </c>
      <c r="Q311" s="26" t="s">
        <v>1230</v>
      </c>
      <c r="R311" s="47" t="s">
        <v>1230</v>
      </c>
      <c r="S311" s="47" t="s">
        <v>1230</v>
      </c>
      <c r="T311" s="49" t="s">
        <v>1230</v>
      </c>
      <c r="U311" s="47">
        <v>156.87606218771901</v>
      </c>
      <c r="V311" s="26" t="s">
        <v>1230</v>
      </c>
      <c r="W311" s="47" t="s">
        <v>1230</v>
      </c>
      <c r="X311" s="47" t="s">
        <v>1230</v>
      </c>
      <c r="Y311" s="49" t="s">
        <v>1230</v>
      </c>
    </row>
    <row r="312" spans="1:25" x14ac:dyDescent="0.25">
      <c r="A312" s="40" t="s">
        <v>637</v>
      </c>
      <c r="B312" s="40" t="s">
        <v>1145</v>
      </c>
      <c r="C312" s="40" t="s">
        <v>819</v>
      </c>
      <c r="D312" s="46" t="s">
        <v>1146</v>
      </c>
      <c r="E312" s="26">
        <v>16.845596251810001</v>
      </c>
      <c r="F312" s="26">
        <v>8.0426510731949996</v>
      </c>
      <c r="G312" s="26">
        <v>8.8029451786149995</v>
      </c>
      <c r="H312" s="26">
        <v>5.3043034615540003</v>
      </c>
      <c r="I312" s="26">
        <v>8.1427242902190002</v>
      </c>
      <c r="J312" s="49">
        <v>0</v>
      </c>
      <c r="K312" s="47" t="s">
        <v>1230</v>
      </c>
      <c r="L312" s="26" t="s">
        <v>1230</v>
      </c>
      <c r="M312" s="47">
        <v>8.0426510731949996</v>
      </c>
      <c r="N312" s="47" t="s">
        <v>1230</v>
      </c>
      <c r="O312" s="49" t="s">
        <v>1230</v>
      </c>
      <c r="P312" s="47" t="s">
        <v>1230</v>
      </c>
      <c r="Q312" s="26" t="s">
        <v>1230</v>
      </c>
      <c r="R312" s="47">
        <v>8.8029451786149995</v>
      </c>
      <c r="S312" s="47" t="s">
        <v>1230</v>
      </c>
      <c r="T312" s="49" t="s">
        <v>1230</v>
      </c>
      <c r="U312" s="47" t="s">
        <v>1230</v>
      </c>
      <c r="V312" s="26" t="s">
        <v>1230</v>
      </c>
      <c r="W312" s="47">
        <v>16.845596251810001</v>
      </c>
      <c r="X312" s="47" t="s">
        <v>1230</v>
      </c>
      <c r="Y312" s="49" t="s">
        <v>1230</v>
      </c>
    </row>
    <row r="313" spans="1:25" x14ac:dyDescent="0.25">
      <c r="A313" s="40" t="s">
        <v>639</v>
      </c>
      <c r="B313" s="40" t="s">
        <v>1147</v>
      </c>
      <c r="C313" s="40" t="s">
        <v>812</v>
      </c>
      <c r="D313" s="46" t="s">
        <v>638</v>
      </c>
      <c r="E313" s="26">
        <v>3.6462912427590002</v>
      </c>
      <c r="F313" s="26">
        <v>1.2462905062980001</v>
      </c>
      <c r="G313" s="26">
        <v>2.4000007364610001</v>
      </c>
      <c r="H313" s="26">
        <v>-4.7552425798210001</v>
      </c>
      <c r="I313" s="26">
        <v>2.2200006812260002</v>
      </c>
      <c r="J313" s="49">
        <v>0.5</v>
      </c>
      <c r="K313" s="47" t="s">
        <v>1230</v>
      </c>
      <c r="L313" s="26">
        <v>1.2462905062980001</v>
      </c>
      <c r="M313" s="47" t="s">
        <v>1230</v>
      </c>
      <c r="N313" s="47" t="s">
        <v>1230</v>
      </c>
      <c r="O313" s="49" t="s">
        <v>1230</v>
      </c>
      <c r="P313" s="47" t="s">
        <v>1230</v>
      </c>
      <c r="Q313" s="26">
        <v>2.4000007364610001</v>
      </c>
      <c r="R313" s="47" t="s">
        <v>1230</v>
      </c>
      <c r="S313" s="47" t="s">
        <v>1230</v>
      </c>
      <c r="T313" s="49" t="s">
        <v>1230</v>
      </c>
      <c r="U313" s="47" t="s">
        <v>1230</v>
      </c>
      <c r="V313" s="26">
        <v>3.6462912427590002</v>
      </c>
      <c r="W313" s="47" t="s">
        <v>1230</v>
      </c>
      <c r="X313" s="47" t="s">
        <v>1230</v>
      </c>
      <c r="Y313" s="49" t="s">
        <v>1230</v>
      </c>
    </row>
    <row r="314" spans="1:25" x14ac:dyDescent="0.25">
      <c r="A314" s="40" t="s">
        <v>641</v>
      </c>
      <c r="B314" s="40" t="s">
        <v>1148</v>
      </c>
      <c r="C314" s="40" t="s">
        <v>812</v>
      </c>
      <c r="D314" s="46" t="s">
        <v>640</v>
      </c>
      <c r="E314" s="26">
        <v>3.5900890565320003</v>
      </c>
      <c r="F314" s="26">
        <v>1.2358359841509998</v>
      </c>
      <c r="G314" s="26">
        <v>2.3542530723810002</v>
      </c>
      <c r="H314" s="26">
        <v>-16.373442513255</v>
      </c>
      <c r="I314" s="26">
        <v>2.177684091952</v>
      </c>
      <c r="J314" s="49">
        <v>0.5</v>
      </c>
      <c r="K314" s="47" t="s">
        <v>1230</v>
      </c>
      <c r="L314" s="26">
        <v>1.2358359841509998</v>
      </c>
      <c r="M314" s="47" t="s">
        <v>1230</v>
      </c>
      <c r="N314" s="47" t="s">
        <v>1230</v>
      </c>
      <c r="O314" s="49" t="s">
        <v>1230</v>
      </c>
      <c r="P314" s="47" t="s">
        <v>1230</v>
      </c>
      <c r="Q314" s="26">
        <v>2.3542530723810002</v>
      </c>
      <c r="R314" s="47" t="s">
        <v>1230</v>
      </c>
      <c r="S314" s="47" t="s">
        <v>1230</v>
      </c>
      <c r="T314" s="49" t="s">
        <v>1230</v>
      </c>
      <c r="U314" s="47" t="s">
        <v>1230</v>
      </c>
      <c r="V314" s="26">
        <v>3.5900890565320003</v>
      </c>
      <c r="W314" s="47" t="s">
        <v>1230</v>
      </c>
      <c r="X314" s="47" t="s">
        <v>1230</v>
      </c>
      <c r="Y314" s="49" t="s">
        <v>1230</v>
      </c>
    </row>
    <row r="315" spans="1:25" x14ac:dyDescent="0.25">
      <c r="A315" s="40" t="s">
        <v>643</v>
      </c>
      <c r="B315" s="40" t="s">
        <v>1149</v>
      </c>
      <c r="C315" s="40" t="s">
        <v>827</v>
      </c>
      <c r="D315" s="46" t="s">
        <v>642</v>
      </c>
      <c r="E315" s="26">
        <v>72.141057959440005</v>
      </c>
      <c r="F315" s="26">
        <v>28.289482959901001</v>
      </c>
      <c r="G315" s="26">
        <v>43.851574999539004</v>
      </c>
      <c r="H315" s="26">
        <v>-1.710746639468</v>
      </c>
      <c r="I315" s="26">
        <v>40.562706874573003</v>
      </c>
      <c r="J315" s="49">
        <v>3.7546999999999997E-2</v>
      </c>
      <c r="K315" s="47">
        <v>25.202493113027</v>
      </c>
      <c r="L315" s="26">
        <v>3.0869898468740002</v>
      </c>
      <c r="M315" s="47" t="s">
        <v>1230</v>
      </c>
      <c r="N315" s="47" t="s">
        <v>1230</v>
      </c>
      <c r="O315" s="49" t="s">
        <v>1230</v>
      </c>
      <c r="P315" s="47">
        <v>37.036269746582001</v>
      </c>
      <c r="Q315" s="26">
        <v>6.8153052529570006</v>
      </c>
      <c r="R315" s="47" t="s">
        <v>1230</v>
      </c>
      <c r="S315" s="47" t="s">
        <v>1230</v>
      </c>
      <c r="T315" s="49" t="s">
        <v>1230</v>
      </c>
      <c r="U315" s="47">
        <v>62.238762859609004</v>
      </c>
      <c r="V315" s="26">
        <v>9.9022950998309991</v>
      </c>
      <c r="W315" s="47" t="s">
        <v>1230</v>
      </c>
      <c r="X315" s="47" t="s">
        <v>1230</v>
      </c>
      <c r="Y315" s="49" t="s">
        <v>1230</v>
      </c>
    </row>
    <row r="316" spans="1:25" x14ac:dyDescent="0.25">
      <c r="A316" s="40" t="s">
        <v>645</v>
      </c>
      <c r="B316" s="40" t="s">
        <v>1150</v>
      </c>
      <c r="C316" s="40" t="s">
        <v>833</v>
      </c>
      <c r="D316" s="46" t="s">
        <v>644</v>
      </c>
      <c r="E316" s="26">
        <v>58.265333041222</v>
      </c>
      <c r="F316" s="26">
        <v>21.959902066307002</v>
      </c>
      <c r="G316" s="26">
        <v>36.305430974914998</v>
      </c>
      <c r="H316" s="26">
        <v>-2.5165202513959999</v>
      </c>
      <c r="I316" s="26">
        <v>33.582523651796997</v>
      </c>
      <c r="J316" s="49">
        <v>6.4822000000000005E-2</v>
      </c>
      <c r="K316" s="47">
        <v>19.283638445110999</v>
      </c>
      <c r="L316" s="26">
        <v>2.676263621196</v>
      </c>
      <c r="M316" s="47" t="s">
        <v>1230</v>
      </c>
      <c r="N316" s="47" t="s">
        <v>1230</v>
      </c>
      <c r="O316" s="49" t="s">
        <v>1230</v>
      </c>
      <c r="P316" s="47">
        <v>30.457027558949999</v>
      </c>
      <c r="Q316" s="26">
        <v>5.8484034159660006</v>
      </c>
      <c r="R316" s="47" t="s">
        <v>1230</v>
      </c>
      <c r="S316" s="47" t="s">
        <v>1230</v>
      </c>
      <c r="T316" s="49" t="s">
        <v>1230</v>
      </c>
      <c r="U316" s="47">
        <v>49.740666004060998</v>
      </c>
      <c r="V316" s="26">
        <v>8.5246670371620006</v>
      </c>
      <c r="W316" s="47" t="s">
        <v>1230</v>
      </c>
      <c r="X316" s="47" t="s">
        <v>1230</v>
      </c>
      <c r="Y316" s="49" t="s">
        <v>1230</v>
      </c>
    </row>
    <row r="317" spans="1:25" x14ac:dyDescent="0.25">
      <c r="A317" s="40" t="s">
        <v>647</v>
      </c>
      <c r="B317" s="40" t="s">
        <v>1151</v>
      </c>
      <c r="C317" s="40" t="s">
        <v>833</v>
      </c>
      <c r="D317" s="46" t="s">
        <v>646</v>
      </c>
      <c r="E317" s="26">
        <v>115.23234259917</v>
      </c>
      <c r="F317" s="26">
        <v>48.544935325113997</v>
      </c>
      <c r="G317" s="26">
        <v>66.687407274056</v>
      </c>
      <c r="H317" s="26">
        <v>25.614183265370997</v>
      </c>
      <c r="I317" s="26">
        <v>61.685851728502001</v>
      </c>
      <c r="J317" s="49">
        <v>0</v>
      </c>
      <c r="K317" s="47">
        <v>43.459750363250002</v>
      </c>
      <c r="L317" s="26">
        <v>5.0851849618639999</v>
      </c>
      <c r="M317" s="47" t="s">
        <v>1230</v>
      </c>
      <c r="N317" s="47" t="s">
        <v>1230</v>
      </c>
      <c r="O317" s="49" t="s">
        <v>1230</v>
      </c>
      <c r="P317" s="47">
        <v>57.717828332181</v>
      </c>
      <c r="Q317" s="26">
        <v>8.9695789418749996</v>
      </c>
      <c r="R317" s="47" t="s">
        <v>1230</v>
      </c>
      <c r="S317" s="47" t="s">
        <v>1230</v>
      </c>
      <c r="T317" s="49" t="s">
        <v>1230</v>
      </c>
      <c r="U317" s="47">
        <v>101.177578695431</v>
      </c>
      <c r="V317" s="26">
        <v>14.054763903739</v>
      </c>
      <c r="W317" s="47" t="s">
        <v>1230</v>
      </c>
      <c r="X317" s="47" t="s">
        <v>1230</v>
      </c>
      <c r="Y317" s="49" t="s">
        <v>1230</v>
      </c>
    </row>
    <row r="318" spans="1:25" x14ac:dyDescent="0.25">
      <c r="A318" s="40" t="s">
        <v>649</v>
      </c>
      <c r="B318" s="40" t="s">
        <v>1152</v>
      </c>
      <c r="C318" s="40" t="s">
        <v>812</v>
      </c>
      <c r="D318" s="46" t="s">
        <v>648</v>
      </c>
      <c r="E318" s="26">
        <v>3.3782125454330005</v>
      </c>
      <c r="F318" s="26">
        <v>1.1173336217000001</v>
      </c>
      <c r="G318" s="26">
        <v>2.2608789237330003</v>
      </c>
      <c r="H318" s="26">
        <v>-18.748105586108</v>
      </c>
      <c r="I318" s="26">
        <v>2.0913130044529997</v>
      </c>
      <c r="J318" s="49">
        <v>0.5</v>
      </c>
      <c r="K318" s="47" t="s">
        <v>1230</v>
      </c>
      <c r="L318" s="26">
        <v>1.1173336217000001</v>
      </c>
      <c r="M318" s="47" t="s">
        <v>1230</v>
      </c>
      <c r="N318" s="47" t="s">
        <v>1230</v>
      </c>
      <c r="O318" s="49" t="s">
        <v>1230</v>
      </c>
      <c r="P318" s="47" t="s">
        <v>1230</v>
      </c>
      <c r="Q318" s="26">
        <v>2.2608789237330003</v>
      </c>
      <c r="R318" s="47" t="s">
        <v>1230</v>
      </c>
      <c r="S318" s="47" t="s">
        <v>1230</v>
      </c>
      <c r="T318" s="49" t="s">
        <v>1230</v>
      </c>
      <c r="U318" s="47" t="s">
        <v>1230</v>
      </c>
      <c r="V318" s="26">
        <v>3.3782125454330005</v>
      </c>
      <c r="W318" s="47" t="s">
        <v>1230</v>
      </c>
      <c r="X318" s="47" t="s">
        <v>1230</v>
      </c>
      <c r="Y318" s="49" t="s">
        <v>1230</v>
      </c>
    </row>
    <row r="319" spans="1:25" x14ac:dyDescent="0.25">
      <c r="A319" s="40" t="s">
        <v>651</v>
      </c>
      <c r="B319" s="40" t="s">
        <v>1153</v>
      </c>
      <c r="C319" s="40" t="s">
        <v>812</v>
      </c>
      <c r="D319" s="46" t="s">
        <v>650</v>
      </c>
      <c r="E319" s="26">
        <v>3.3139378571910001</v>
      </c>
      <c r="F319" s="26">
        <v>1.0532850199670001</v>
      </c>
      <c r="G319" s="26">
        <v>2.2606528372240002</v>
      </c>
      <c r="H319" s="26">
        <v>-7.7015858863639997</v>
      </c>
      <c r="I319" s="26">
        <v>2.0911038744320001</v>
      </c>
      <c r="J319" s="49">
        <v>0.5</v>
      </c>
      <c r="K319" s="47" t="s">
        <v>1230</v>
      </c>
      <c r="L319" s="26">
        <v>1.0532850199670001</v>
      </c>
      <c r="M319" s="47" t="s">
        <v>1230</v>
      </c>
      <c r="N319" s="47" t="s">
        <v>1230</v>
      </c>
      <c r="O319" s="49" t="s">
        <v>1230</v>
      </c>
      <c r="P319" s="47" t="s">
        <v>1230</v>
      </c>
      <c r="Q319" s="26">
        <v>2.2606528372240002</v>
      </c>
      <c r="R319" s="47" t="s">
        <v>1230</v>
      </c>
      <c r="S319" s="47" t="s">
        <v>1230</v>
      </c>
      <c r="T319" s="49" t="s">
        <v>1230</v>
      </c>
      <c r="U319" s="47" t="s">
        <v>1230</v>
      </c>
      <c r="V319" s="26">
        <v>3.3139378571910001</v>
      </c>
      <c r="W319" s="47" t="s">
        <v>1230</v>
      </c>
      <c r="X319" s="47" t="s">
        <v>1230</v>
      </c>
      <c r="Y319" s="49" t="s">
        <v>1230</v>
      </c>
    </row>
    <row r="320" spans="1:25" x14ac:dyDescent="0.25">
      <c r="A320" s="40" t="s">
        <v>653</v>
      </c>
      <c r="B320" s="40" t="s">
        <v>1154</v>
      </c>
      <c r="C320" s="40" t="s">
        <v>862</v>
      </c>
      <c r="D320" s="46" t="s">
        <v>652</v>
      </c>
      <c r="E320" s="26">
        <v>162.22399896265802</v>
      </c>
      <c r="F320" s="26">
        <v>68.230297971726998</v>
      </c>
      <c r="G320" s="26">
        <v>93.993700990931004</v>
      </c>
      <c r="H320" s="26">
        <v>69.560745005870004</v>
      </c>
      <c r="I320" s="26">
        <v>86.944173416610994</v>
      </c>
      <c r="J320" s="49">
        <v>0</v>
      </c>
      <c r="K320" s="47">
        <v>63.510640075955003</v>
      </c>
      <c r="L320" s="26" t="s">
        <v>1230</v>
      </c>
      <c r="M320" s="47">
        <v>4.7196578957709994</v>
      </c>
      <c r="N320" s="47" t="s">
        <v>1230</v>
      </c>
      <c r="O320" s="49" t="s">
        <v>1230</v>
      </c>
      <c r="P320" s="47">
        <v>88.993871291163003</v>
      </c>
      <c r="Q320" s="26" t="s">
        <v>1230</v>
      </c>
      <c r="R320" s="47">
        <v>4.9998296997689993</v>
      </c>
      <c r="S320" s="47" t="s">
        <v>1230</v>
      </c>
      <c r="T320" s="49" t="s">
        <v>1230</v>
      </c>
      <c r="U320" s="47">
        <v>152.504511367118</v>
      </c>
      <c r="V320" s="26" t="s">
        <v>1230</v>
      </c>
      <c r="W320" s="47">
        <v>9.7194875955400004</v>
      </c>
      <c r="X320" s="47" t="s">
        <v>1230</v>
      </c>
      <c r="Y320" s="49" t="s">
        <v>1230</v>
      </c>
    </row>
    <row r="321" spans="1:25" x14ac:dyDescent="0.25">
      <c r="A321" s="40" t="s">
        <v>655</v>
      </c>
      <c r="B321" s="40" t="s">
        <v>1155</v>
      </c>
      <c r="C321" s="40" t="s">
        <v>812</v>
      </c>
      <c r="D321" s="46" t="s">
        <v>654</v>
      </c>
      <c r="E321" s="26">
        <v>3.9406330949379997</v>
      </c>
      <c r="F321" s="26">
        <v>1.304078142464</v>
      </c>
      <c r="G321" s="26">
        <v>2.636554952474</v>
      </c>
      <c r="H321" s="26">
        <v>-17.116332418708001</v>
      </c>
      <c r="I321" s="26">
        <v>2.4388133310380002</v>
      </c>
      <c r="J321" s="49">
        <v>0.5</v>
      </c>
      <c r="K321" s="47" t="s">
        <v>1230</v>
      </c>
      <c r="L321" s="26">
        <v>1.304078142464</v>
      </c>
      <c r="M321" s="47" t="s">
        <v>1230</v>
      </c>
      <c r="N321" s="47" t="s">
        <v>1230</v>
      </c>
      <c r="O321" s="49" t="s">
        <v>1230</v>
      </c>
      <c r="P321" s="47" t="s">
        <v>1230</v>
      </c>
      <c r="Q321" s="26">
        <v>2.636554952474</v>
      </c>
      <c r="R321" s="47" t="s">
        <v>1230</v>
      </c>
      <c r="S321" s="47" t="s">
        <v>1230</v>
      </c>
      <c r="T321" s="49" t="s">
        <v>1230</v>
      </c>
      <c r="U321" s="47" t="s">
        <v>1230</v>
      </c>
      <c r="V321" s="26">
        <v>3.9406330949379997</v>
      </c>
      <c r="W321" s="47" t="s">
        <v>1230</v>
      </c>
      <c r="X321" s="47" t="s">
        <v>1230</v>
      </c>
      <c r="Y321" s="49" t="s">
        <v>1230</v>
      </c>
    </row>
    <row r="322" spans="1:25" x14ac:dyDescent="0.25">
      <c r="A322" s="40" t="s">
        <v>657</v>
      </c>
      <c r="B322" s="40" t="s">
        <v>1156</v>
      </c>
      <c r="C322" s="40" t="s">
        <v>827</v>
      </c>
      <c r="D322" s="46" t="s">
        <v>656</v>
      </c>
      <c r="E322" s="26">
        <v>135.81720705519101</v>
      </c>
      <c r="F322" s="26">
        <v>57.230930348793997</v>
      </c>
      <c r="G322" s="26">
        <v>78.586276706397001</v>
      </c>
      <c r="H322" s="26">
        <v>36.247201159951999</v>
      </c>
      <c r="I322" s="26">
        <v>72.692305953417005</v>
      </c>
      <c r="J322" s="49">
        <v>0</v>
      </c>
      <c r="K322" s="47">
        <v>51.281649407095998</v>
      </c>
      <c r="L322" s="26">
        <v>5.9492809416979995</v>
      </c>
      <c r="M322" s="47" t="s">
        <v>1230</v>
      </c>
      <c r="N322" s="47" t="s">
        <v>1230</v>
      </c>
      <c r="O322" s="49" t="s">
        <v>1230</v>
      </c>
      <c r="P322" s="47">
        <v>67.869046014405001</v>
      </c>
      <c r="Q322" s="26">
        <v>10.717230691991</v>
      </c>
      <c r="R322" s="47" t="s">
        <v>1230</v>
      </c>
      <c r="S322" s="47" t="s">
        <v>1230</v>
      </c>
      <c r="T322" s="49" t="s">
        <v>1230</v>
      </c>
      <c r="U322" s="47">
        <v>119.150695421501</v>
      </c>
      <c r="V322" s="26">
        <v>16.66651163369</v>
      </c>
      <c r="W322" s="47" t="s">
        <v>1230</v>
      </c>
      <c r="X322" s="47" t="s">
        <v>1230</v>
      </c>
      <c r="Y322" s="49" t="s">
        <v>1230</v>
      </c>
    </row>
    <row r="323" spans="1:25" x14ac:dyDescent="0.25">
      <c r="A323" s="40" t="s">
        <v>659</v>
      </c>
      <c r="B323" s="40" t="s">
        <v>1157</v>
      </c>
      <c r="C323" s="40" t="s">
        <v>862</v>
      </c>
      <c r="D323" s="46" t="s">
        <v>658</v>
      </c>
      <c r="E323" s="26">
        <v>172.43563348264598</v>
      </c>
      <c r="F323" s="26">
        <v>67.078248193986994</v>
      </c>
      <c r="G323" s="26">
        <v>105.357385288659</v>
      </c>
      <c r="H323" s="26">
        <v>59.406005118433001</v>
      </c>
      <c r="I323" s="26">
        <v>97.455581392010004</v>
      </c>
      <c r="J323" s="49">
        <v>0</v>
      </c>
      <c r="K323" s="47">
        <v>59.991179179863998</v>
      </c>
      <c r="L323" s="26" t="s">
        <v>1230</v>
      </c>
      <c r="M323" s="47">
        <v>7.0870690141230002</v>
      </c>
      <c r="N323" s="47" t="s">
        <v>1230</v>
      </c>
      <c r="O323" s="49" t="s">
        <v>1230</v>
      </c>
      <c r="P323" s="47">
        <v>94.675112409750994</v>
      </c>
      <c r="Q323" s="26" t="s">
        <v>1230</v>
      </c>
      <c r="R323" s="47">
        <v>10.682272878908002</v>
      </c>
      <c r="S323" s="47" t="s">
        <v>1230</v>
      </c>
      <c r="T323" s="49" t="s">
        <v>1230</v>
      </c>
      <c r="U323" s="47">
        <v>154.66629158961499</v>
      </c>
      <c r="V323" s="26" t="s">
        <v>1230</v>
      </c>
      <c r="W323" s="47">
        <v>17.769341893031999</v>
      </c>
      <c r="X323" s="47" t="s">
        <v>1230</v>
      </c>
      <c r="Y323" s="49" t="s">
        <v>1230</v>
      </c>
    </row>
    <row r="324" spans="1:25" x14ac:dyDescent="0.25">
      <c r="A324" s="40" t="s">
        <v>661</v>
      </c>
      <c r="B324" s="40" t="s">
        <v>1158</v>
      </c>
      <c r="C324" s="40" t="s">
        <v>812</v>
      </c>
      <c r="D324" s="46" t="s">
        <v>660</v>
      </c>
      <c r="E324" s="26">
        <v>1.7921755070059997</v>
      </c>
      <c r="F324" s="26">
        <v>0.35681650655899999</v>
      </c>
      <c r="G324" s="26">
        <v>1.4353590004469998</v>
      </c>
      <c r="H324" s="26">
        <v>-12.288945518532001</v>
      </c>
      <c r="I324" s="26">
        <v>1.3277070754140001</v>
      </c>
      <c r="J324" s="49">
        <v>0.5</v>
      </c>
      <c r="K324" s="47" t="s">
        <v>1230</v>
      </c>
      <c r="L324" s="26">
        <v>0.35681650655899999</v>
      </c>
      <c r="M324" s="47" t="s">
        <v>1230</v>
      </c>
      <c r="N324" s="47" t="s">
        <v>1230</v>
      </c>
      <c r="O324" s="49" t="s">
        <v>1230</v>
      </c>
      <c r="P324" s="47" t="s">
        <v>1230</v>
      </c>
      <c r="Q324" s="26">
        <v>1.4353590004469998</v>
      </c>
      <c r="R324" s="47" t="s">
        <v>1230</v>
      </c>
      <c r="S324" s="47" t="s">
        <v>1230</v>
      </c>
      <c r="T324" s="49" t="s">
        <v>1230</v>
      </c>
      <c r="U324" s="47" t="s">
        <v>1230</v>
      </c>
      <c r="V324" s="26">
        <v>1.7921755070059997</v>
      </c>
      <c r="W324" s="47" t="s">
        <v>1230</v>
      </c>
      <c r="X324" s="47" t="s">
        <v>1230</v>
      </c>
      <c r="Y324" s="49" t="s">
        <v>1230</v>
      </c>
    </row>
    <row r="325" spans="1:25" x14ac:dyDescent="0.25">
      <c r="A325" s="40" t="s">
        <v>663</v>
      </c>
      <c r="B325" s="40" t="s">
        <v>1159</v>
      </c>
      <c r="C325" s="40" t="s">
        <v>824</v>
      </c>
      <c r="D325" s="46" t="s">
        <v>662</v>
      </c>
      <c r="E325" s="26">
        <v>58.079235884075999</v>
      </c>
      <c r="F325" s="26">
        <v>24.750720197902002</v>
      </c>
      <c r="G325" s="26">
        <v>33.328515686174001</v>
      </c>
      <c r="H325" s="26">
        <v>17.621568670421002</v>
      </c>
      <c r="I325" s="26">
        <v>30.828877009711</v>
      </c>
      <c r="J325" s="49">
        <v>0</v>
      </c>
      <c r="K325" s="47">
        <v>21.817345662836001</v>
      </c>
      <c r="L325" s="26">
        <v>2.9333745350669997</v>
      </c>
      <c r="M325" s="47" t="s">
        <v>1230</v>
      </c>
      <c r="N325" s="47" t="s">
        <v>1230</v>
      </c>
      <c r="O325" s="49" t="s">
        <v>1230</v>
      </c>
      <c r="P325" s="47">
        <v>26.708955155485999</v>
      </c>
      <c r="Q325" s="26">
        <v>6.6195605306890002</v>
      </c>
      <c r="R325" s="47" t="s">
        <v>1230</v>
      </c>
      <c r="S325" s="47" t="s">
        <v>1230</v>
      </c>
      <c r="T325" s="49" t="s">
        <v>1230</v>
      </c>
      <c r="U325" s="47">
        <v>48.526300818320998</v>
      </c>
      <c r="V325" s="26">
        <v>9.5529350657550012</v>
      </c>
      <c r="W325" s="47" t="s">
        <v>1230</v>
      </c>
      <c r="X325" s="47" t="s">
        <v>1230</v>
      </c>
      <c r="Y325" s="49" t="s">
        <v>1230</v>
      </c>
    </row>
    <row r="326" spans="1:25" x14ac:dyDescent="0.25">
      <c r="A326" s="40" t="s">
        <v>665</v>
      </c>
      <c r="B326" s="40" t="s">
        <v>1160</v>
      </c>
      <c r="C326" s="40" t="s">
        <v>812</v>
      </c>
      <c r="D326" s="46" t="s">
        <v>664</v>
      </c>
      <c r="E326" s="26">
        <v>6.0123709303530006</v>
      </c>
      <c r="F326" s="26">
        <v>2.085950642861</v>
      </c>
      <c r="G326" s="26">
        <v>3.9264202874920002</v>
      </c>
      <c r="H326" s="26">
        <v>-11.614534458068</v>
      </c>
      <c r="I326" s="26">
        <v>3.6319387659300002</v>
      </c>
      <c r="J326" s="49">
        <v>0.5</v>
      </c>
      <c r="K326" s="47" t="s">
        <v>1230</v>
      </c>
      <c r="L326" s="26">
        <v>2.085950642861</v>
      </c>
      <c r="M326" s="47" t="s">
        <v>1230</v>
      </c>
      <c r="N326" s="47" t="s">
        <v>1230</v>
      </c>
      <c r="O326" s="49" t="s">
        <v>1230</v>
      </c>
      <c r="P326" s="47" t="s">
        <v>1230</v>
      </c>
      <c r="Q326" s="26">
        <v>3.9264202874920002</v>
      </c>
      <c r="R326" s="47" t="s">
        <v>1230</v>
      </c>
      <c r="S326" s="47" t="s">
        <v>1230</v>
      </c>
      <c r="T326" s="49" t="s">
        <v>1230</v>
      </c>
      <c r="U326" s="47" t="s">
        <v>1230</v>
      </c>
      <c r="V326" s="26">
        <v>6.0123709303530006</v>
      </c>
      <c r="W326" s="47" t="s">
        <v>1230</v>
      </c>
      <c r="X326" s="47" t="s">
        <v>1230</v>
      </c>
      <c r="Y326" s="49" t="s">
        <v>1230</v>
      </c>
    </row>
    <row r="327" spans="1:25" x14ac:dyDescent="0.25">
      <c r="A327" s="40" t="s">
        <v>667</v>
      </c>
      <c r="B327" s="40" t="s">
        <v>1161</v>
      </c>
      <c r="C327" s="40" t="s">
        <v>833</v>
      </c>
      <c r="D327" s="46" t="s">
        <v>666</v>
      </c>
      <c r="E327" s="26">
        <v>50.374789124952002</v>
      </c>
      <c r="F327" s="26">
        <v>20.823024517092001</v>
      </c>
      <c r="G327" s="26">
        <v>29.551764607859997</v>
      </c>
      <c r="H327" s="26">
        <v>-22.226958309177999</v>
      </c>
      <c r="I327" s="26">
        <v>27.335382262270997</v>
      </c>
      <c r="J327" s="49">
        <v>0.42926799999999998</v>
      </c>
      <c r="K327" s="47">
        <v>17.948561385579001</v>
      </c>
      <c r="L327" s="26">
        <v>2.874463131513</v>
      </c>
      <c r="M327" s="47" t="s">
        <v>1230</v>
      </c>
      <c r="N327" s="47" t="s">
        <v>1230</v>
      </c>
      <c r="O327" s="49" t="s">
        <v>1230</v>
      </c>
      <c r="P327" s="47">
        <v>23.519436252473</v>
      </c>
      <c r="Q327" s="26">
        <v>6.0323283553870004</v>
      </c>
      <c r="R327" s="47" t="s">
        <v>1230</v>
      </c>
      <c r="S327" s="47" t="s">
        <v>1230</v>
      </c>
      <c r="T327" s="49" t="s">
        <v>1230</v>
      </c>
      <c r="U327" s="47">
        <v>41.467997638052005</v>
      </c>
      <c r="V327" s="26">
        <v>8.9067914868999996</v>
      </c>
      <c r="W327" s="47" t="s">
        <v>1230</v>
      </c>
      <c r="X327" s="47" t="s">
        <v>1230</v>
      </c>
      <c r="Y327" s="49" t="s">
        <v>1230</v>
      </c>
    </row>
    <row r="328" spans="1:25" x14ac:dyDescent="0.25">
      <c r="A328" s="40" t="s">
        <v>669</v>
      </c>
      <c r="B328" s="40" t="s">
        <v>1162</v>
      </c>
      <c r="C328" s="40" t="s">
        <v>827</v>
      </c>
      <c r="D328" s="46" t="s">
        <v>668</v>
      </c>
      <c r="E328" s="26">
        <v>86.016048957607012</v>
      </c>
      <c r="F328" s="26">
        <v>34.492916026683005</v>
      </c>
      <c r="G328" s="26">
        <v>51.523132930924</v>
      </c>
      <c r="H328" s="26">
        <v>24.042532105656001</v>
      </c>
      <c r="I328" s="26">
        <v>47.658897961104998</v>
      </c>
      <c r="J328" s="49">
        <v>0</v>
      </c>
      <c r="K328" s="47">
        <v>30.675186393596999</v>
      </c>
      <c r="L328" s="26">
        <v>3.817729633086</v>
      </c>
      <c r="M328" s="47" t="s">
        <v>1230</v>
      </c>
      <c r="N328" s="47" t="s">
        <v>1230</v>
      </c>
      <c r="O328" s="49" t="s">
        <v>1230</v>
      </c>
      <c r="P328" s="47">
        <v>44.000717531212004</v>
      </c>
      <c r="Q328" s="26">
        <v>7.5224153997130001</v>
      </c>
      <c r="R328" s="47" t="s">
        <v>1230</v>
      </c>
      <c r="S328" s="47" t="s">
        <v>1230</v>
      </c>
      <c r="T328" s="49" t="s">
        <v>1230</v>
      </c>
      <c r="U328" s="47">
        <v>74.675903924807997</v>
      </c>
      <c r="V328" s="26">
        <v>11.340145032799001</v>
      </c>
      <c r="W328" s="47" t="s">
        <v>1230</v>
      </c>
      <c r="X328" s="47" t="s">
        <v>1230</v>
      </c>
      <c r="Y328" s="49" t="s">
        <v>1230</v>
      </c>
    </row>
    <row r="329" spans="1:25" x14ac:dyDescent="0.25">
      <c r="A329" s="40" t="s">
        <v>671</v>
      </c>
      <c r="B329" s="40" t="s">
        <v>1163</v>
      </c>
      <c r="C329" s="40" t="s">
        <v>812</v>
      </c>
      <c r="D329" s="46" t="s">
        <v>670</v>
      </c>
      <c r="E329" s="26">
        <v>3.3497651586780002</v>
      </c>
      <c r="F329" s="26">
        <v>1.2096032946099999</v>
      </c>
      <c r="G329" s="26">
        <v>2.1401618640680002</v>
      </c>
      <c r="H329" s="26">
        <v>-10.639952173819999</v>
      </c>
      <c r="I329" s="26">
        <v>1.979649724263</v>
      </c>
      <c r="J329" s="49">
        <v>0.5</v>
      </c>
      <c r="K329" s="47" t="s">
        <v>1230</v>
      </c>
      <c r="L329" s="26">
        <v>1.2096032946099999</v>
      </c>
      <c r="M329" s="47" t="s">
        <v>1230</v>
      </c>
      <c r="N329" s="47" t="s">
        <v>1230</v>
      </c>
      <c r="O329" s="49" t="s">
        <v>1230</v>
      </c>
      <c r="P329" s="47" t="s">
        <v>1230</v>
      </c>
      <c r="Q329" s="26">
        <v>2.1401618640680002</v>
      </c>
      <c r="R329" s="47" t="s">
        <v>1230</v>
      </c>
      <c r="S329" s="47" t="s">
        <v>1230</v>
      </c>
      <c r="T329" s="49" t="s">
        <v>1230</v>
      </c>
      <c r="U329" s="47" t="s">
        <v>1230</v>
      </c>
      <c r="V329" s="26">
        <v>3.3497651586780002</v>
      </c>
      <c r="W329" s="47" t="s">
        <v>1230</v>
      </c>
      <c r="X329" s="47" t="s">
        <v>1230</v>
      </c>
      <c r="Y329" s="49" t="s">
        <v>1230</v>
      </c>
    </row>
    <row r="330" spans="1:25" x14ac:dyDescent="0.25">
      <c r="A330" s="40" t="s">
        <v>673</v>
      </c>
      <c r="B330" s="40" t="s">
        <v>1164</v>
      </c>
      <c r="C330" s="40" t="s">
        <v>812</v>
      </c>
      <c r="D330" s="46" t="s">
        <v>672</v>
      </c>
      <c r="E330" s="26">
        <v>1.8641555601419999</v>
      </c>
      <c r="F330" s="26">
        <v>0.52875613493899998</v>
      </c>
      <c r="G330" s="26">
        <v>1.3353994252029999</v>
      </c>
      <c r="H330" s="26">
        <v>-7.1012001093979995</v>
      </c>
      <c r="I330" s="26">
        <v>1.2352444683119999</v>
      </c>
      <c r="J330" s="49">
        <v>0.5</v>
      </c>
      <c r="K330" s="47" t="s">
        <v>1230</v>
      </c>
      <c r="L330" s="26">
        <v>0.52875613493899998</v>
      </c>
      <c r="M330" s="47" t="s">
        <v>1230</v>
      </c>
      <c r="N330" s="47" t="s">
        <v>1230</v>
      </c>
      <c r="O330" s="49" t="s">
        <v>1230</v>
      </c>
      <c r="P330" s="47" t="s">
        <v>1230</v>
      </c>
      <c r="Q330" s="26">
        <v>1.3353994252029999</v>
      </c>
      <c r="R330" s="47" t="s">
        <v>1230</v>
      </c>
      <c r="S330" s="47" t="s">
        <v>1230</v>
      </c>
      <c r="T330" s="49" t="s">
        <v>1230</v>
      </c>
      <c r="U330" s="47" t="s">
        <v>1230</v>
      </c>
      <c r="V330" s="26">
        <v>1.8641555601419999</v>
      </c>
      <c r="W330" s="47" t="s">
        <v>1230</v>
      </c>
      <c r="X330" s="47" t="s">
        <v>1230</v>
      </c>
      <c r="Y330" s="49" t="s">
        <v>1230</v>
      </c>
    </row>
    <row r="331" spans="1:25" x14ac:dyDescent="0.25">
      <c r="A331" s="40" t="s">
        <v>675</v>
      </c>
      <c r="B331" s="40" t="s">
        <v>1165</v>
      </c>
      <c r="C331" s="40" t="s">
        <v>812</v>
      </c>
      <c r="D331" s="46" t="s">
        <v>674</v>
      </c>
      <c r="E331" s="26">
        <v>3.7135712097130003</v>
      </c>
      <c r="F331" s="26">
        <v>1.2351367103399999</v>
      </c>
      <c r="G331" s="26">
        <v>2.4784344993730003</v>
      </c>
      <c r="H331" s="26">
        <v>-13.843420664090001</v>
      </c>
      <c r="I331" s="26">
        <v>2.29255191192</v>
      </c>
      <c r="J331" s="49">
        <v>0.5</v>
      </c>
      <c r="K331" s="47" t="s">
        <v>1230</v>
      </c>
      <c r="L331" s="26">
        <v>1.2351367103399999</v>
      </c>
      <c r="M331" s="47" t="s">
        <v>1230</v>
      </c>
      <c r="N331" s="47" t="s">
        <v>1230</v>
      </c>
      <c r="O331" s="49" t="s">
        <v>1230</v>
      </c>
      <c r="P331" s="47" t="s">
        <v>1230</v>
      </c>
      <c r="Q331" s="26">
        <v>2.4784344993730003</v>
      </c>
      <c r="R331" s="47" t="s">
        <v>1230</v>
      </c>
      <c r="S331" s="47" t="s">
        <v>1230</v>
      </c>
      <c r="T331" s="49" t="s">
        <v>1230</v>
      </c>
      <c r="U331" s="47" t="s">
        <v>1230</v>
      </c>
      <c r="V331" s="26">
        <v>3.7135712097130003</v>
      </c>
      <c r="W331" s="47" t="s">
        <v>1230</v>
      </c>
      <c r="X331" s="47" t="s">
        <v>1230</v>
      </c>
      <c r="Y331" s="49" t="s">
        <v>1230</v>
      </c>
    </row>
    <row r="332" spans="1:25" x14ac:dyDescent="0.25">
      <c r="A332" s="40" t="s">
        <v>677</v>
      </c>
      <c r="B332" s="40" t="s">
        <v>1166</v>
      </c>
      <c r="C332" s="40" t="s">
        <v>812</v>
      </c>
      <c r="D332" s="46" t="s">
        <v>676</v>
      </c>
      <c r="E332" s="26">
        <v>4.7073502302910004</v>
      </c>
      <c r="F332" s="26">
        <v>1.6014057353840001</v>
      </c>
      <c r="G332" s="26">
        <v>3.1059444949070003</v>
      </c>
      <c r="H332" s="26">
        <v>-9.4387764520190007</v>
      </c>
      <c r="I332" s="26">
        <v>2.8729986577889997</v>
      </c>
      <c r="J332" s="49">
        <v>0.5</v>
      </c>
      <c r="K332" s="47" t="s">
        <v>1230</v>
      </c>
      <c r="L332" s="26">
        <v>1.6014057353840001</v>
      </c>
      <c r="M332" s="47" t="s">
        <v>1230</v>
      </c>
      <c r="N332" s="47" t="s">
        <v>1230</v>
      </c>
      <c r="O332" s="49" t="s">
        <v>1230</v>
      </c>
      <c r="P332" s="47" t="s">
        <v>1230</v>
      </c>
      <c r="Q332" s="26">
        <v>3.1059444949070003</v>
      </c>
      <c r="R332" s="47" t="s">
        <v>1230</v>
      </c>
      <c r="S332" s="47" t="s">
        <v>1230</v>
      </c>
      <c r="T332" s="49" t="s">
        <v>1230</v>
      </c>
      <c r="U332" s="47" t="s">
        <v>1230</v>
      </c>
      <c r="V332" s="26">
        <v>4.7073502302910004</v>
      </c>
      <c r="W332" s="47" t="s">
        <v>1230</v>
      </c>
      <c r="X332" s="47" t="s">
        <v>1230</v>
      </c>
      <c r="Y332" s="49" t="s">
        <v>1230</v>
      </c>
    </row>
    <row r="333" spans="1:25" x14ac:dyDescent="0.25">
      <c r="A333" s="40" t="s">
        <v>679</v>
      </c>
      <c r="B333" s="40" t="s">
        <v>1167</v>
      </c>
      <c r="C333" s="40" t="s">
        <v>833</v>
      </c>
      <c r="D333" s="46" t="s">
        <v>678</v>
      </c>
      <c r="E333" s="26">
        <v>60.354115282562006</v>
      </c>
      <c r="F333" s="26">
        <v>24.899499394612</v>
      </c>
      <c r="G333" s="26">
        <v>35.454615887950006</v>
      </c>
      <c r="H333" s="26">
        <v>2.1337445112959998</v>
      </c>
      <c r="I333" s="26">
        <v>32.795519696353999</v>
      </c>
      <c r="J333" s="49">
        <v>0</v>
      </c>
      <c r="K333" s="47">
        <v>22.512525131818002</v>
      </c>
      <c r="L333" s="26">
        <v>2.3869742627929997</v>
      </c>
      <c r="M333" s="47" t="s">
        <v>1230</v>
      </c>
      <c r="N333" s="47" t="s">
        <v>1230</v>
      </c>
      <c r="O333" s="49" t="s">
        <v>1230</v>
      </c>
      <c r="P333" s="47">
        <v>30.855113684684998</v>
      </c>
      <c r="Q333" s="26">
        <v>4.5995022032649997</v>
      </c>
      <c r="R333" s="47" t="s">
        <v>1230</v>
      </c>
      <c r="S333" s="47" t="s">
        <v>1230</v>
      </c>
      <c r="T333" s="49" t="s">
        <v>1230</v>
      </c>
      <c r="U333" s="47">
        <v>53.367638816503998</v>
      </c>
      <c r="V333" s="26">
        <v>6.9864764660579999</v>
      </c>
      <c r="W333" s="47" t="s">
        <v>1230</v>
      </c>
      <c r="X333" s="47" t="s">
        <v>1230</v>
      </c>
      <c r="Y333" s="49" t="s">
        <v>1230</v>
      </c>
    </row>
    <row r="334" spans="1:25" x14ac:dyDescent="0.25">
      <c r="A334" s="40" t="s">
        <v>681</v>
      </c>
      <c r="B334" s="40" t="s">
        <v>1168</v>
      </c>
      <c r="C334" s="40" t="s">
        <v>812</v>
      </c>
      <c r="D334" s="46" t="s">
        <v>680</v>
      </c>
      <c r="E334" s="26">
        <v>7.193685498881</v>
      </c>
      <c r="F334" s="26">
        <v>2.5638416146080001</v>
      </c>
      <c r="G334" s="26">
        <v>4.6298438842729999</v>
      </c>
      <c r="H334" s="26">
        <v>-5.3333910857870004</v>
      </c>
      <c r="I334" s="26">
        <v>4.2826055929519997</v>
      </c>
      <c r="J334" s="49">
        <v>0.5</v>
      </c>
      <c r="K334" s="47" t="s">
        <v>1230</v>
      </c>
      <c r="L334" s="26">
        <v>2.5638416146080001</v>
      </c>
      <c r="M334" s="47" t="s">
        <v>1230</v>
      </c>
      <c r="N334" s="47" t="s">
        <v>1230</v>
      </c>
      <c r="O334" s="49" t="s">
        <v>1230</v>
      </c>
      <c r="P334" s="47" t="s">
        <v>1230</v>
      </c>
      <c r="Q334" s="26">
        <v>4.6298438842729999</v>
      </c>
      <c r="R334" s="47" t="s">
        <v>1230</v>
      </c>
      <c r="S334" s="47" t="s">
        <v>1230</v>
      </c>
      <c r="T334" s="49" t="s">
        <v>1230</v>
      </c>
      <c r="U334" s="47" t="s">
        <v>1230</v>
      </c>
      <c r="V334" s="26">
        <v>7.193685498881</v>
      </c>
      <c r="W334" s="47" t="s">
        <v>1230</v>
      </c>
      <c r="X334" s="47" t="s">
        <v>1230</v>
      </c>
      <c r="Y334" s="49" t="s">
        <v>1230</v>
      </c>
    </row>
    <row r="335" spans="1:25" x14ac:dyDescent="0.25">
      <c r="A335" s="40" t="s">
        <v>683</v>
      </c>
      <c r="B335" s="40" t="s">
        <v>1169</v>
      </c>
      <c r="C335" s="40" t="s">
        <v>812</v>
      </c>
      <c r="D335" s="46" t="s">
        <v>682</v>
      </c>
      <c r="E335" s="26">
        <v>3.1915052301990006</v>
      </c>
      <c r="F335" s="26">
        <v>1.012196434954</v>
      </c>
      <c r="G335" s="26">
        <v>2.1793087952450003</v>
      </c>
      <c r="H335" s="26">
        <v>-16.457965107056999</v>
      </c>
      <c r="I335" s="26">
        <v>2.0158606356019999</v>
      </c>
      <c r="J335" s="49">
        <v>0.5</v>
      </c>
      <c r="K335" s="47" t="s">
        <v>1230</v>
      </c>
      <c r="L335" s="26">
        <v>1.012196434954</v>
      </c>
      <c r="M335" s="47" t="s">
        <v>1230</v>
      </c>
      <c r="N335" s="47" t="s">
        <v>1230</v>
      </c>
      <c r="O335" s="49" t="s">
        <v>1230</v>
      </c>
      <c r="P335" s="47" t="s">
        <v>1230</v>
      </c>
      <c r="Q335" s="26">
        <v>2.1793087952450003</v>
      </c>
      <c r="R335" s="47" t="s">
        <v>1230</v>
      </c>
      <c r="S335" s="47" t="s">
        <v>1230</v>
      </c>
      <c r="T335" s="49" t="s">
        <v>1230</v>
      </c>
      <c r="U335" s="47" t="s">
        <v>1230</v>
      </c>
      <c r="V335" s="26">
        <v>3.1915052301990006</v>
      </c>
      <c r="W335" s="47" t="s">
        <v>1230</v>
      </c>
      <c r="X335" s="47" t="s">
        <v>1230</v>
      </c>
      <c r="Y335" s="49" t="s">
        <v>1230</v>
      </c>
    </row>
    <row r="336" spans="1:25" x14ac:dyDescent="0.25">
      <c r="A336" s="40" t="s">
        <v>685</v>
      </c>
      <c r="B336" s="40" t="s">
        <v>1170</v>
      </c>
      <c r="C336" s="40" t="s">
        <v>812</v>
      </c>
      <c r="D336" s="46" t="s">
        <v>684</v>
      </c>
      <c r="E336" s="26">
        <v>2.5771094922030002</v>
      </c>
      <c r="F336" s="26">
        <v>0.88746698453200001</v>
      </c>
      <c r="G336" s="26">
        <v>1.689642507671</v>
      </c>
      <c r="H336" s="26">
        <v>-12.228648704177999</v>
      </c>
      <c r="I336" s="26">
        <v>1.5629193195960001</v>
      </c>
      <c r="J336" s="49">
        <v>0.5</v>
      </c>
      <c r="K336" s="47" t="s">
        <v>1230</v>
      </c>
      <c r="L336" s="26">
        <v>0.88746698453200001</v>
      </c>
      <c r="M336" s="47" t="s">
        <v>1230</v>
      </c>
      <c r="N336" s="47" t="s">
        <v>1230</v>
      </c>
      <c r="O336" s="49" t="s">
        <v>1230</v>
      </c>
      <c r="P336" s="47" t="s">
        <v>1230</v>
      </c>
      <c r="Q336" s="26">
        <v>1.689642507671</v>
      </c>
      <c r="R336" s="47" t="s">
        <v>1230</v>
      </c>
      <c r="S336" s="47" t="s">
        <v>1230</v>
      </c>
      <c r="T336" s="49" t="s">
        <v>1230</v>
      </c>
      <c r="U336" s="47" t="s">
        <v>1230</v>
      </c>
      <c r="V336" s="26">
        <v>2.5771094922030002</v>
      </c>
      <c r="W336" s="47" t="s">
        <v>1230</v>
      </c>
      <c r="X336" s="47" t="s">
        <v>1230</v>
      </c>
      <c r="Y336" s="49" t="s">
        <v>1230</v>
      </c>
    </row>
    <row r="337" spans="1:25" x14ac:dyDescent="0.25">
      <c r="A337" s="40" t="s">
        <v>687</v>
      </c>
      <c r="B337" s="40" t="s">
        <v>1171</v>
      </c>
      <c r="C337" s="40" t="s">
        <v>812</v>
      </c>
      <c r="D337" s="46" t="s">
        <v>686</v>
      </c>
      <c r="E337" s="26">
        <v>7.0900957480089994</v>
      </c>
      <c r="F337" s="26">
        <v>2.4648915218590002</v>
      </c>
      <c r="G337" s="26">
        <v>4.6252042261499993</v>
      </c>
      <c r="H337" s="26">
        <v>-8.6262712075040007</v>
      </c>
      <c r="I337" s="26">
        <v>4.2783139091889995</v>
      </c>
      <c r="J337" s="49">
        <v>0.5</v>
      </c>
      <c r="K337" s="47" t="s">
        <v>1230</v>
      </c>
      <c r="L337" s="26">
        <v>2.4648915218590002</v>
      </c>
      <c r="M337" s="47" t="s">
        <v>1230</v>
      </c>
      <c r="N337" s="47" t="s">
        <v>1230</v>
      </c>
      <c r="O337" s="49" t="s">
        <v>1230</v>
      </c>
      <c r="P337" s="47" t="s">
        <v>1230</v>
      </c>
      <c r="Q337" s="26">
        <v>4.6252042261499993</v>
      </c>
      <c r="R337" s="47" t="s">
        <v>1230</v>
      </c>
      <c r="S337" s="47" t="s">
        <v>1230</v>
      </c>
      <c r="T337" s="49" t="s">
        <v>1230</v>
      </c>
      <c r="U337" s="47" t="s">
        <v>1230</v>
      </c>
      <c r="V337" s="26">
        <v>7.0900957480089994</v>
      </c>
      <c r="W337" s="47" t="s">
        <v>1230</v>
      </c>
      <c r="X337" s="47" t="s">
        <v>1230</v>
      </c>
      <c r="Y337" s="49" t="s">
        <v>1230</v>
      </c>
    </row>
    <row r="338" spans="1:25" x14ac:dyDescent="0.25">
      <c r="A338" s="40" t="s">
        <v>689</v>
      </c>
      <c r="B338" s="40" t="s">
        <v>1172</v>
      </c>
      <c r="C338" s="40" t="s">
        <v>812</v>
      </c>
      <c r="D338" s="46" t="s">
        <v>688</v>
      </c>
      <c r="E338" s="26">
        <v>2.6998020383319998</v>
      </c>
      <c r="F338" s="26">
        <v>0.87419491477799993</v>
      </c>
      <c r="G338" s="26">
        <v>1.8256071235539999</v>
      </c>
      <c r="H338" s="26">
        <v>-8.7175578882210001</v>
      </c>
      <c r="I338" s="26">
        <v>1.688686589287</v>
      </c>
      <c r="J338" s="49">
        <v>0.5</v>
      </c>
      <c r="K338" s="47" t="s">
        <v>1230</v>
      </c>
      <c r="L338" s="26">
        <v>0.87419491477799993</v>
      </c>
      <c r="M338" s="47" t="s">
        <v>1230</v>
      </c>
      <c r="N338" s="47" t="s">
        <v>1230</v>
      </c>
      <c r="O338" s="49" t="s">
        <v>1230</v>
      </c>
      <c r="P338" s="47" t="s">
        <v>1230</v>
      </c>
      <c r="Q338" s="26">
        <v>1.8256071235539999</v>
      </c>
      <c r="R338" s="47" t="s">
        <v>1230</v>
      </c>
      <c r="S338" s="47" t="s">
        <v>1230</v>
      </c>
      <c r="T338" s="49" t="s">
        <v>1230</v>
      </c>
      <c r="U338" s="47" t="s">
        <v>1230</v>
      </c>
      <c r="V338" s="26">
        <v>2.6998020383319998</v>
      </c>
      <c r="W338" s="47" t="s">
        <v>1230</v>
      </c>
      <c r="X338" s="47" t="s">
        <v>1230</v>
      </c>
      <c r="Y338" s="49" t="s">
        <v>1230</v>
      </c>
    </row>
    <row r="339" spans="1:25" x14ac:dyDescent="0.25">
      <c r="A339" s="40" t="s">
        <v>691</v>
      </c>
      <c r="B339" s="40" t="s">
        <v>1173</v>
      </c>
      <c r="C339" s="40" t="s">
        <v>833</v>
      </c>
      <c r="D339" s="46" t="s">
        <v>690</v>
      </c>
      <c r="E339" s="26">
        <v>51.063288316905002</v>
      </c>
      <c r="F339" s="26">
        <v>20.67272762568</v>
      </c>
      <c r="G339" s="26">
        <v>30.390560691225001</v>
      </c>
      <c r="H339" s="26">
        <v>-23.865745263840001</v>
      </c>
      <c r="I339" s="26">
        <v>28.111268639382999</v>
      </c>
      <c r="J339" s="49">
        <v>0.43986999999999998</v>
      </c>
      <c r="K339" s="47">
        <v>18.105332964454</v>
      </c>
      <c r="L339" s="26">
        <v>2.5673946612260004</v>
      </c>
      <c r="M339" s="47" t="s">
        <v>1230</v>
      </c>
      <c r="N339" s="47" t="s">
        <v>1230</v>
      </c>
      <c r="O339" s="49" t="s">
        <v>1230</v>
      </c>
      <c r="P339" s="47">
        <v>25.264787679207</v>
      </c>
      <c r="Q339" s="26">
        <v>5.1257730120179996</v>
      </c>
      <c r="R339" s="47" t="s">
        <v>1230</v>
      </c>
      <c r="S339" s="47" t="s">
        <v>1230</v>
      </c>
      <c r="T339" s="49" t="s">
        <v>1230</v>
      </c>
      <c r="U339" s="47">
        <v>43.370120643661998</v>
      </c>
      <c r="V339" s="26">
        <v>7.693167673244</v>
      </c>
      <c r="W339" s="47" t="s">
        <v>1230</v>
      </c>
      <c r="X339" s="47" t="s">
        <v>1230</v>
      </c>
      <c r="Y339" s="49" t="s">
        <v>1230</v>
      </c>
    </row>
    <row r="340" spans="1:25" x14ac:dyDescent="0.25">
      <c r="A340" s="40" t="s">
        <v>693</v>
      </c>
      <c r="B340" s="40" t="s">
        <v>1174</v>
      </c>
      <c r="C340" s="40" t="s">
        <v>812</v>
      </c>
      <c r="D340" s="46" t="s">
        <v>692</v>
      </c>
      <c r="E340" s="26">
        <v>2.7615669172309998</v>
      </c>
      <c r="F340" s="26">
        <v>0.65504218889800003</v>
      </c>
      <c r="G340" s="26">
        <v>2.106524728333</v>
      </c>
      <c r="H340" s="26">
        <v>-20.318138927193001</v>
      </c>
      <c r="I340" s="26">
        <v>1.948535373708</v>
      </c>
      <c r="J340" s="49">
        <v>0.5</v>
      </c>
      <c r="K340" s="47" t="s">
        <v>1230</v>
      </c>
      <c r="L340" s="26">
        <v>0.65504218889800003</v>
      </c>
      <c r="M340" s="47" t="s">
        <v>1230</v>
      </c>
      <c r="N340" s="47" t="s">
        <v>1230</v>
      </c>
      <c r="O340" s="49" t="s">
        <v>1230</v>
      </c>
      <c r="P340" s="47" t="s">
        <v>1230</v>
      </c>
      <c r="Q340" s="26">
        <v>2.106524728333</v>
      </c>
      <c r="R340" s="47" t="s">
        <v>1230</v>
      </c>
      <c r="S340" s="47" t="s">
        <v>1230</v>
      </c>
      <c r="T340" s="49" t="s">
        <v>1230</v>
      </c>
      <c r="U340" s="47" t="s">
        <v>1230</v>
      </c>
      <c r="V340" s="26">
        <v>2.7615669172309998</v>
      </c>
      <c r="W340" s="47" t="s">
        <v>1230</v>
      </c>
      <c r="X340" s="47" t="s">
        <v>1230</v>
      </c>
      <c r="Y340" s="49" t="s">
        <v>1230</v>
      </c>
    </row>
    <row r="341" spans="1:25" x14ac:dyDescent="0.25">
      <c r="A341" s="40" t="s">
        <v>695</v>
      </c>
      <c r="B341" s="40" t="s">
        <v>1175</v>
      </c>
      <c r="C341" s="40" t="s">
        <v>833</v>
      </c>
      <c r="D341" s="46" t="s">
        <v>694</v>
      </c>
      <c r="E341" s="26">
        <v>49.835852232226998</v>
      </c>
      <c r="F341" s="26">
        <v>20.055301564879997</v>
      </c>
      <c r="G341" s="26">
        <v>29.780550667347001</v>
      </c>
      <c r="H341" s="26">
        <v>10.89248506198</v>
      </c>
      <c r="I341" s="26">
        <v>27.547009367295999</v>
      </c>
      <c r="J341" s="49">
        <v>0</v>
      </c>
      <c r="K341" s="47">
        <v>18.015427096218001</v>
      </c>
      <c r="L341" s="26">
        <v>2.039874468661</v>
      </c>
      <c r="M341" s="47" t="s">
        <v>1230</v>
      </c>
      <c r="N341" s="47" t="s">
        <v>1230</v>
      </c>
      <c r="O341" s="49" t="s">
        <v>1230</v>
      </c>
      <c r="P341" s="47">
        <v>25.957930624389999</v>
      </c>
      <c r="Q341" s="26">
        <v>3.8226200429569999</v>
      </c>
      <c r="R341" s="47" t="s">
        <v>1230</v>
      </c>
      <c r="S341" s="47" t="s">
        <v>1230</v>
      </c>
      <c r="T341" s="49" t="s">
        <v>1230</v>
      </c>
      <c r="U341" s="47">
        <v>43.973357720609002</v>
      </c>
      <c r="V341" s="26">
        <v>5.8624945116180003</v>
      </c>
      <c r="W341" s="47" t="s">
        <v>1230</v>
      </c>
      <c r="X341" s="47" t="s">
        <v>1230</v>
      </c>
      <c r="Y341" s="49" t="s">
        <v>1230</v>
      </c>
    </row>
    <row r="342" spans="1:25" x14ac:dyDescent="0.25">
      <c r="A342" s="40" t="s">
        <v>697</v>
      </c>
      <c r="B342" s="40" t="s">
        <v>1176</v>
      </c>
      <c r="C342" s="40" t="s">
        <v>812</v>
      </c>
      <c r="D342" s="46" t="s">
        <v>696</v>
      </c>
      <c r="E342" s="26">
        <v>3.3309543862840001</v>
      </c>
      <c r="F342" s="26">
        <v>1.1523256710030001</v>
      </c>
      <c r="G342" s="26">
        <v>2.178628715281</v>
      </c>
      <c r="H342" s="26">
        <v>-2.2274478920510004</v>
      </c>
      <c r="I342" s="26">
        <v>2.0152315616349998</v>
      </c>
      <c r="J342" s="49">
        <v>0.5</v>
      </c>
      <c r="K342" s="47" t="s">
        <v>1230</v>
      </c>
      <c r="L342" s="26">
        <v>1.1523256710030001</v>
      </c>
      <c r="M342" s="47" t="s">
        <v>1230</v>
      </c>
      <c r="N342" s="47" t="s">
        <v>1230</v>
      </c>
      <c r="O342" s="49" t="s">
        <v>1230</v>
      </c>
      <c r="P342" s="47" t="s">
        <v>1230</v>
      </c>
      <c r="Q342" s="26">
        <v>2.178628715281</v>
      </c>
      <c r="R342" s="47" t="s">
        <v>1230</v>
      </c>
      <c r="S342" s="47" t="s">
        <v>1230</v>
      </c>
      <c r="T342" s="49" t="s">
        <v>1230</v>
      </c>
      <c r="U342" s="47" t="s">
        <v>1230</v>
      </c>
      <c r="V342" s="26">
        <v>3.3309543862840001</v>
      </c>
      <c r="W342" s="47" t="s">
        <v>1230</v>
      </c>
      <c r="X342" s="47" t="s">
        <v>1230</v>
      </c>
      <c r="Y342" s="49" t="s">
        <v>1230</v>
      </c>
    </row>
    <row r="343" spans="1:25" x14ac:dyDescent="0.25">
      <c r="A343" s="40" t="s">
        <v>699</v>
      </c>
      <c r="B343" s="40" t="s">
        <v>1177</v>
      </c>
      <c r="C343" s="40" t="s">
        <v>824</v>
      </c>
      <c r="D343" s="46" t="s">
        <v>698</v>
      </c>
      <c r="E343" s="26">
        <v>170.727651755339</v>
      </c>
      <c r="F343" s="26">
        <v>68.664724367064991</v>
      </c>
      <c r="G343" s="26">
        <v>102.06292738827401</v>
      </c>
      <c r="H343" s="26">
        <v>4.4293381267919996</v>
      </c>
      <c r="I343" s="26">
        <v>94.408207834153004</v>
      </c>
      <c r="J343" s="49">
        <v>0</v>
      </c>
      <c r="K343" s="47">
        <v>51.262229927667001</v>
      </c>
      <c r="L343" s="26">
        <v>17.402494439397998</v>
      </c>
      <c r="M343" s="47" t="s">
        <v>1230</v>
      </c>
      <c r="N343" s="47" t="s">
        <v>1230</v>
      </c>
      <c r="O343" s="49" t="s">
        <v>1230</v>
      </c>
      <c r="P343" s="47">
        <v>71.886450103803</v>
      </c>
      <c r="Q343" s="26">
        <v>30.176477284471002</v>
      </c>
      <c r="R343" s="47" t="s">
        <v>1230</v>
      </c>
      <c r="S343" s="47" t="s">
        <v>1230</v>
      </c>
      <c r="T343" s="49" t="s">
        <v>1230</v>
      </c>
      <c r="U343" s="47">
        <v>123.14868003147001</v>
      </c>
      <c r="V343" s="26">
        <v>47.578971723869003</v>
      </c>
      <c r="W343" s="47" t="s">
        <v>1230</v>
      </c>
      <c r="X343" s="47" t="s">
        <v>1230</v>
      </c>
      <c r="Y343" s="49" t="s">
        <v>1230</v>
      </c>
    </row>
    <row r="344" spans="1:25" x14ac:dyDescent="0.25">
      <c r="A344" s="40" t="s">
        <v>701</v>
      </c>
      <c r="B344" s="40" t="s">
        <v>1178</v>
      </c>
      <c r="C344" s="40" t="s">
        <v>827</v>
      </c>
      <c r="D344" s="46" t="s">
        <v>700</v>
      </c>
      <c r="E344" s="26">
        <v>56.318350483467</v>
      </c>
      <c r="F344" s="26">
        <v>22.989082269874</v>
      </c>
      <c r="G344" s="26">
        <v>33.329268213592997</v>
      </c>
      <c r="H344" s="26">
        <v>-44.509390071262004</v>
      </c>
      <c r="I344" s="26">
        <v>30.829573097573999</v>
      </c>
      <c r="J344" s="49">
        <v>0.5</v>
      </c>
      <c r="K344" s="47">
        <v>20.152062391643</v>
      </c>
      <c r="L344" s="26">
        <v>2.8370198782310001</v>
      </c>
      <c r="M344" s="47" t="s">
        <v>1230</v>
      </c>
      <c r="N344" s="47" t="s">
        <v>1230</v>
      </c>
      <c r="O344" s="49" t="s">
        <v>1230</v>
      </c>
      <c r="P344" s="47">
        <v>27.616786384920001</v>
      </c>
      <c r="Q344" s="26">
        <v>5.7124818286730008</v>
      </c>
      <c r="R344" s="47" t="s">
        <v>1230</v>
      </c>
      <c r="S344" s="47" t="s">
        <v>1230</v>
      </c>
      <c r="T344" s="49" t="s">
        <v>1230</v>
      </c>
      <c r="U344" s="47">
        <v>47.768848776563004</v>
      </c>
      <c r="V344" s="26">
        <v>8.5495017069049997</v>
      </c>
      <c r="W344" s="47" t="s">
        <v>1230</v>
      </c>
      <c r="X344" s="47" t="s">
        <v>1230</v>
      </c>
      <c r="Y344" s="49" t="s">
        <v>1230</v>
      </c>
    </row>
    <row r="345" spans="1:25" x14ac:dyDescent="0.25">
      <c r="A345" s="40" t="s">
        <v>703</v>
      </c>
      <c r="B345" s="40" t="s">
        <v>1179</v>
      </c>
      <c r="C345" s="40" t="s">
        <v>812</v>
      </c>
      <c r="D345" s="46" t="s">
        <v>702</v>
      </c>
      <c r="E345" s="26">
        <v>3.0070938469240005</v>
      </c>
      <c r="F345" s="26">
        <v>0.83382294813699998</v>
      </c>
      <c r="G345" s="26">
        <v>2.1732708987870004</v>
      </c>
      <c r="H345" s="26">
        <v>-17.950482057071</v>
      </c>
      <c r="I345" s="26">
        <v>2.010275581378</v>
      </c>
      <c r="J345" s="49">
        <v>0.5</v>
      </c>
      <c r="K345" s="47" t="s">
        <v>1230</v>
      </c>
      <c r="L345" s="26">
        <v>0.83382294813699998</v>
      </c>
      <c r="M345" s="47" t="s">
        <v>1230</v>
      </c>
      <c r="N345" s="47" t="s">
        <v>1230</v>
      </c>
      <c r="O345" s="49" t="s">
        <v>1230</v>
      </c>
      <c r="P345" s="47" t="s">
        <v>1230</v>
      </c>
      <c r="Q345" s="26">
        <v>2.1732708987870004</v>
      </c>
      <c r="R345" s="47" t="s">
        <v>1230</v>
      </c>
      <c r="S345" s="47" t="s">
        <v>1230</v>
      </c>
      <c r="T345" s="49" t="s">
        <v>1230</v>
      </c>
      <c r="U345" s="47" t="s">
        <v>1230</v>
      </c>
      <c r="V345" s="26">
        <v>3.0070938469240005</v>
      </c>
      <c r="W345" s="47" t="s">
        <v>1230</v>
      </c>
      <c r="X345" s="47" t="s">
        <v>1230</v>
      </c>
      <c r="Y345" s="49" t="s">
        <v>1230</v>
      </c>
    </row>
    <row r="346" spans="1:25" x14ac:dyDescent="0.25">
      <c r="A346" s="40" t="s">
        <v>705</v>
      </c>
      <c r="B346" s="40" t="s">
        <v>1180</v>
      </c>
      <c r="C346" s="40" t="s">
        <v>819</v>
      </c>
      <c r="D346" s="46" t="s">
        <v>704</v>
      </c>
      <c r="E346" s="26">
        <v>27.406803335295997</v>
      </c>
      <c r="F346" s="26">
        <v>13.180057690710999</v>
      </c>
      <c r="G346" s="26">
        <v>14.226745644585</v>
      </c>
      <c r="H346" s="26">
        <v>10.06352440063</v>
      </c>
      <c r="I346" s="26">
        <v>13.159739721240999</v>
      </c>
      <c r="J346" s="49">
        <v>0</v>
      </c>
      <c r="K346" s="47" t="s">
        <v>1230</v>
      </c>
      <c r="L346" s="26" t="s">
        <v>1230</v>
      </c>
      <c r="M346" s="47">
        <v>13.180057690710999</v>
      </c>
      <c r="N346" s="47" t="s">
        <v>1230</v>
      </c>
      <c r="O346" s="49" t="s">
        <v>1230</v>
      </c>
      <c r="P346" s="47" t="s">
        <v>1230</v>
      </c>
      <c r="Q346" s="26" t="s">
        <v>1230</v>
      </c>
      <c r="R346" s="47">
        <v>14.226745644585</v>
      </c>
      <c r="S346" s="47" t="s">
        <v>1230</v>
      </c>
      <c r="T346" s="49" t="s">
        <v>1230</v>
      </c>
      <c r="U346" s="47" t="s">
        <v>1230</v>
      </c>
      <c r="V346" s="26" t="s">
        <v>1230</v>
      </c>
      <c r="W346" s="47">
        <v>27.406803335296001</v>
      </c>
      <c r="X346" s="47" t="s">
        <v>1230</v>
      </c>
      <c r="Y346" s="49" t="s">
        <v>1230</v>
      </c>
    </row>
    <row r="347" spans="1:25" x14ac:dyDescent="0.25">
      <c r="A347" s="40" t="s">
        <v>707</v>
      </c>
      <c r="B347" s="40" t="s">
        <v>1181</v>
      </c>
      <c r="C347" s="40" t="s">
        <v>812</v>
      </c>
      <c r="D347" s="46" t="s">
        <v>706</v>
      </c>
      <c r="E347" s="26">
        <v>2.1047962916979999</v>
      </c>
      <c r="F347" s="26">
        <v>0.68417630511799998</v>
      </c>
      <c r="G347" s="26">
        <v>1.42061998658</v>
      </c>
      <c r="H347" s="26">
        <v>-14.806878605585</v>
      </c>
      <c r="I347" s="26">
        <v>1.3140734875860001</v>
      </c>
      <c r="J347" s="49">
        <v>0.5</v>
      </c>
      <c r="K347" s="47" t="s">
        <v>1230</v>
      </c>
      <c r="L347" s="26">
        <v>0.68417630511799998</v>
      </c>
      <c r="M347" s="47" t="s">
        <v>1230</v>
      </c>
      <c r="N347" s="47" t="s">
        <v>1230</v>
      </c>
      <c r="O347" s="49" t="s">
        <v>1230</v>
      </c>
      <c r="P347" s="47" t="s">
        <v>1230</v>
      </c>
      <c r="Q347" s="26">
        <v>1.42061998658</v>
      </c>
      <c r="R347" s="47" t="s">
        <v>1230</v>
      </c>
      <c r="S347" s="47" t="s">
        <v>1230</v>
      </c>
      <c r="T347" s="49" t="s">
        <v>1230</v>
      </c>
      <c r="U347" s="47" t="s">
        <v>1230</v>
      </c>
      <c r="V347" s="26">
        <v>2.1047962916979999</v>
      </c>
      <c r="W347" s="47" t="s">
        <v>1230</v>
      </c>
      <c r="X347" s="47" t="s">
        <v>1230</v>
      </c>
      <c r="Y347" s="49" t="s">
        <v>1230</v>
      </c>
    </row>
    <row r="348" spans="1:25" x14ac:dyDescent="0.25">
      <c r="A348" s="40" t="s">
        <v>709</v>
      </c>
      <c r="B348" s="40" t="s">
        <v>1182</v>
      </c>
      <c r="C348" s="40" t="s">
        <v>812</v>
      </c>
      <c r="D348" s="46" t="s">
        <v>708</v>
      </c>
      <c r="E348" s="26">
        <v>3.2514811500470002</v>
      </c>
      <c r="F348" s="26">
        <v>1.082453932395</v>
      </c>
      <c r="G348" s="26">
        <v>2.1690272176520002</v>
      </c>
      <c r="H348" s="26">
        <v>-21.054110215704</v>
      </c>
      <c r="I348" s="26">
        <v>2.0063501763280001</v>
      </c>
      <c r="J348" s="49">
        <v>0.5</v>
      </c>
      <c r="K348" s="47" t="s">
        <v>1230</v>
      </c>
      <c r="L348" s="26">
        <v>1.082453932395</v>
      </c>
      <c r="M348" s="47" t="s">
        <v>1230</v>
      </c>
      <c r="N348" s="47" t="s">
        <v>1230</v>
      </c>
      <c r="O348" s="49" t="s">
        <v>1230</v>
      </c>
      <c r="P348" s="47" t="s">
        <v>1230</v>
      </c>
      <c r="Q348" s="26">
        <v>2.1690272176520002</v>
      </c>
      <c r="R348" s="47" t="s">
        <v>1230</v>
      </c>
      <c r="S348" s="47" t="s">
        <v>1230</v>
      </c>
      <c r="T348" s="49" t="s">
        <v>1230</v>
      </c>
      <c r="U348" s="47" t="s">
        <v>1230</v>
      </c>
      <c r="V348" s="26">
        <v>3.2514811500470002</v>
      </c>
      <c r="W348" s="47" t="s">
        <v>1230</v>
      </c>
      <c r="X348" s="47" t="s">
        <v>1230</v>
      </c>
      <c r="Y348" s="49" t="s">
        <v>1230</v>
      </c>
    </row>
    <row r="349" spans="1:25" x14ac:dyDescent="0.25">
      <c r="A349" s="40" t="s">
        <v>711</v>
      </c>
      <c r="B349" s="40" t="s">
        <v>1183</v>
      </c>
      <c r="C349" s="40" t="s">
        <v>827</v>
      </c>
      <c r="D349" s="46" t="s">
        <v>710</v>
      </c>
      <c r="E349" s="26">
        <v>108.93195151443499</v>
      </c>
      <c r="F349" s="26">
        <v>42.915374530686996</v>
      </c>
      <c r="G349" s="26">
        <v>66.016576983747996</v>
      </c>
      <c r="H349" s="26">
        <v>6.9774290206330001</v>
      </c>
      <c r="I349" s="26">
        <v>61.065333709967</v>
      </c>
      <c r="J349" s="49">
        <v>0</v>
      </c>
      <c r="K349" s="47">
        <v>38.544888090691003</v>
      </c>
      <c r="L349" s="26">
        <v>4.3704864399950001</v>
      </c>
      <c r="M349" s="47" t="s">
        <v>1230</v>
      </c>
      <c r="N349" s="47" t="s">
        <v>1230</v>
      </c>
      <c r="O349" s="49" t="s">
        <v>1230</v>
      </c>
      <c r="P349" s="47">
        <v>56.785979786365999</v>
      </c>
      <c r="Q349" s="26">
        <v>9.230597197382</v>
      </c>
      <c r="R349" s="47" t="s">
        <v>1230</v>
      </c>
      <c r="S349" s="47" t="s">
        <v>1230</v>
      </c>
      <c r="T349" s="49" t="s">
        <v>1230</v>
      </c>
      <c r="U349" s="47">
        <v>95.330867877057003</v>
      </c>
      <c r="V349" s="26">
        <v>13.601083637377</v>
      </c>
      <c r="W349" s="47" t="s">
        <v>1230</v>
      </c>
      <c r="X349" s="47" t="s">
        <v>1230</v>
      </c>
      <c r="Y349" s="49" t="s">
        <v>1230</v>
      </c>
    </row>
    <row r="350" spans="1:25" x14ac:dyDescent="0.25">
      <c r="A350" s="40" t="s">
        <v>713</v>
      </c>
      <c r="B350" s="40" t="s">
        <v>1184</v>
      </c>
      <c r="C350" s="40" t="s">
        <v>827</v>
      </c>
      <c r="D350" s="46" t="s">
        <v>712</v>
      </c>
      <c r="E350" s="26">
        <v>114.17981191202801</v>
      </c>
      <c r="F350" s="26">
        <v>45.759081738851002</v>
      </c>
      <c r="G350" s="26">
        <v>68.420730173177006</v>
      </c>
      <c r="H350" s="26">
        <v>33.421309074671001</v>
      </c>
      <c r="I350" s="26">
        <v>63.289175410187994</v>
      </c>
      <c r="J350" s="49">
        <v>0</v>
      </c>
      <c r="K350" s="47">
        <v>40.946451229984</v>
      </c>
      <c r="L350" s="26">
        <v>4.8126305088670005</v>
      </c>
      <c r="M350" s="47" t="s">
        <v>1230</v>
      </c>
      <c r="N350" s="47" t="s">
        <v>1230</v>
      </c>
      <c r="O350" s="49" t="s">
        <v>1230</v>
      </c>
      <c r="P350" s="47">
        <v>58.987739028912998</v>
      </c>
      <c r="Q350" s="26">
        <v>9.4329911442639993</v>
      </c>
      <c r="R350" s="47" t="s">
        <v>1230</v>
      </c>
      <c r="S350" s="47" t="s">
        <v>1230</v>
      </c>
      <c r="T350" s="49" t="s">
        <v>1230</v>
      </c>
      <c r="U350" s="47">
        <v>99.934190258895995</v>
      </c>
      <c r="V350" s="26">
        <v>14.245621653131</v>
      </c>
      <c r="W350" s="47" t="s">
        <v>1230</v>
      </c>
      <c r="X350" s="47" t="s">
        <v>1230</v>
      </c>
      <c r="Y350" s="49" t="s">
        <v>1230</v>
      </c>
    </row>
    <row r="351" spans="1:25" x14ac:dyDescent="0.25">
      <c r="A351" s="40" t="s">
        <v>715</v>
      </c>
      <c r="B351" s="40" t="s">
        <v>1185</v>
      </c>
      <c r="C351" s="40" t="s">
        <v>824</v>
      </c>
      <c r="D351" s="46" t="s">
        <v>714</v>
      </c>
      <c r="E351" s="26">
        <v>108.68931740787301</v>
      </c>
      <c r="F351" s="26">
        <v>44.483622482156001</v>
      </c>
      <c r="G351" s="26">
        <v>64.205694925716998</v>
      </c>
      <c r="H351" s="26">
        <v>46.211988209124002</v>
      </c>
      <c r="I351" s="26">
        <v>59.390267806287994</v>
      </c>
      <c r="J351" s="49">
        <v>0</v>
      </c>
      <c r="K351" s="47">
        <v>37.088979591844002</v>
      </c>
      <c r="L351" s="26">
        <v>7.3946428903130004</v>
      </c>
      <c r="M351" s="47" t="s">
        <v>1230</v>
      </c>
      <c r="N351" s="47" t="s">
        <v>1230</v>
      </c>
      <c r="O351" s="49" t="s">
        <v>1230</v>
      </c>
      <c r="P351" s="47">
        <v>50.713947485184001</v>
      </c>
      <c r="Q351" s="26">
        <v>13.491747440532999</v>
      </c>
      <c r="R351" s="47" t="s">
        <v>1230</v>
      </c>
      <c r="S351" s="47" t="s">
        <v>1230</v>
      </c>
      <c r="T351" s="49" t="s">
        <v>1230</v>
      </c>
      <c r="U351" s="47">
        <v>87.802927077028002</v>
      </c>
      <c r="V351" s="26">
        <v>20.886390330845</v>
      </c>
      <c r="W351" s="47" t="s">
        <v>1230</v>
      </c>
      <c r="X351" s="47" t="s">
        <v>1230</v>
      </c>
      <c r="Y351" s="49" t="s">
        <v>1230</v>
      </c>
    </row>
    <row r="352" spans="1:25" x14ac:dyDescent="0.25">
      <c r="A352" s="40" t="s">
        <v>717</v>
      </c>
      <c r="B352" s="40" t="s">
        <v>1186</v>
      </c>
      <c r="C352" s="40" t="s">
        <v>824</v>
      </c>
      <c r="D352" s="46" t="s">
        <v>716</v>
      </c>
      <c r="E352" s="26">
        <v>114.59909698686499</v>
      </c>
      <c r="F352" s="26">
        <v>46.957013015635994</v>
      </c>
      <c r="G352" s="26">
        <v>67.642083971228999</v>
      </c>
      <c r="H352" s="26">
        <v>36.020650169261998</v>
      </c>
      <c r="I352" s="26">
        <v>62.568927673387002</v>
      </c>
      <c r="J352" s="49">
        <v>0</v>
      </c>
      <c r="K352" s="47">
        <v>33.719877255099</v>
      </c>
      <c r="L352" s="26">
        <v>13.237135760536001</v>
      </c>
      <c r="M352" s="47" t="s">
        <v>1230</v>
      </c>
      <c r="N352" s="47" t="s">
        <v>1230</v>
      </c>
      <c r="O352" s="49" t="s">
        <v>1230</v>
      </c>
      <c r="P352" s="47">
        <v>43.870379711764997</v>
      </c>
      <c r="Q352" s="26">
        <v>23.771704259463998</v>
      </c>
      <c r="R352" s="47" t="s">
        <v>1230</v>
      </c>
      <c r="S352" s="47" t="s">
        <v>1230</v>
      </c>
      <c r="T352" s="49" t="s">
        <v>1230</v>
      </c>
      <c r="U352" s="47">
        <v>77.590256966864999</v>
      </c>
      <c r="V352" s="26">
        <v>37.008840020000001</v>
      </c>
      <c r="W352" s="47" t="s">
        <v>1230</v>
      </c>
      <c r="X352" s="47" t="s">
        <v>1230</v>
      </c>
      <c r="Y352" s="49" t="s">
        <v>1230</v>
      </c>
    </row>
    <row r="353" spans="1:25" x14ac:dyDescent="0.25">
      <c r="A353" s="40" t="s">
        <v>719</v>
      </c>
      <c r="B353" s="40" t="s">
        <v>1187</v>
      </c>
      <c r="C353" s="40" t="s">
        <v>833</v>
      </c>
      <c r="D353" s="46" t="s">
        <v>718</v>
      </c>
      <c r="E353" s="26">
        <v>45.865132860298999</v>
      </c>
      <c r="F353" s="26">
        <v>17.192251333487</v>
      </c>
      <c r="G353" s="26">
        <v>28.672881526811999</v>
      </c>
      <c r="H353" s="26">
        <v>-23.663980613587</v>
      </c>
      <c r="I353" s="26">
        <v>26.522415412301001</v>
      </c>
      <c r="J353" s="49">
        <v>0.45214700000000002</v>
      </c>
      <c r="K353" s="47">
        <v>15.244429527511</v>
      </c>
      <c r="L353" s="26">
        <v>1.947821805976</v>
      </c>
      <c r="M353" s="47" t="s">
        <v>1230</v>
      </c>
      <c r="N353" s="47" t="s">
        <v>1230</v>
      </c>
      <c r="O353" s="49" t="s">
        <v>1230</v>
      </c>
      <c r="P353" s="47">
        <v>23.703242226938002</v>
      </c>
      <c r="Q353" s="26">
        <v>4.9696392998749994</v>
      </c>
      <c r="R353" s="47" t="s">
        <v>1230</v>
      </c>
      <c r="S353" s="47" t="s">
        <v>1230</v>
      </c>
      <c r="T353" s="49" t="s">
        <v>1230</v>
      </c>
      <c r="U353" s="47">
        <v>38.947671754449004</v>
      </c>
      <c r="V353" s="26">
        <v>6.9174611058500002</v>
      </c>
      <c r="W353" s="47" t="s">
        <v>1230</v>
      </c>
      <c r="X353" s="47" t="s">
        <v>1230</v>
      </c>
      <c r="Y353" s="49" t="s">
        <v>1230</v>
      </c>
    </row>
    <row r="354" spans="1:25" x14ac:dyDescent="0.25">
      <c r="A354" s="40" t="s">
        <v>721</v>
      </c>
      <c r="B354" s="40" t="s">
        <v>1188</v>
      </c>
      <c r="C354" s="40" t="s">
        <v>812</v>
      </c>
      <c r="D354" s="46" t="s">
        <v>720</v>
      </c>
      <c r="E354" s="26">
        <v>4.7412479585970004</v>
      </c>
      <c r="F354" s="26">
        <v>1.5867306756049999</v>
      </c>
      <c r="G354" s="26">
        <v>3.1545172829920003</v>
      </c>
      <c r="H354" s="26">
        <v>-23.076764766697</v>
      </c>
      <c r="I354" s="26">
        <v>2.917928486768</v>
      </c>
      <c r="J354" s="49">
        <v>0.5</v>
      </c>
      <c r="K354" s="47" t="s">
        <v>1230</v>
      </c>
      <c r="L354" s="26">
        <v>1.5867306756049999</v>
      </c>
      <c r="M354" s="47" t="s">
        <v>1230</v>
      </c>
      <c r="N354" s="47" t="s">
        <v>1230</v>
      </c>
      <c r="O354" s="49" t="s">
        <v>1230</v>
      </c>
      <c r="P354" s="47" t="s">
        <v>1230</v>
      </c>
      <c r="Q354" s="26">
        <v>3.1545172829920003</v>
      </c>
      <c r="R354" s="47" t="s">
        <v>1230</v>
      </c>
      <c r="S354" s="47" t="s">
        <v>1230</v>
      </c>
      <c r="T354" s="49" t="s">
        <v>1230</v>
      </c>
      <c r="U354" s="47" t="s">
        <v>1230</v>
      </c>
      <c r="V354" s="26">
        <v>4.7412479585970004</v>
      </c>
      <c r="W354" s="47" t="s">
        <v>1230</v>
      </c>
      <c r="X354" s="47" t="s">
        <v>1230</v>
      </c>
      <c r="Y354" s="49" t="s">
        <v>1230</v>
      </c>
    </row>
    <row r="355" spans="1:25" x14ac:dyDescent="0.25">
      <c r="A355" s="40" t="s">
        <v>723</v>
      </c>
      <c r="B355" s="40" t="s">
        <v>1189</v>
      </c>
      <c r="C355" s="40" t="s">
        <v>862</v>
      </c>
      <c r="D355" s="46" t="s">
        <v>722</v>
      </c>
      <c r="E355" s="26">
        <v>96.162112635992003</v>
      </c>
      <c r="F355" s="26">
        <v>37.502515909341</v>
      </c>
      <c r="G355" s="26">
        <v>58.659596726650996</v>
      </c>
      <c r="H355" s="26">
        <v>35.433520689433998</v>
      </c>
      <c r="I355" s="26">
        <v>54.260126972152001</v>
      </c>
      <c r="J355" s="49">
        <v>0</v>
      </c>
      <c r="K355" s="47">
        <v>34.231055662697997</v>
      </c>
      <c r="L355" s="26" t="s">
        <v>1230</v>
      </c>
      <c r="M355" s="47">
        <v>3.2714602466429996</v>
      </c>
      <c r="N355" s="47" t="s">
        <v>1230</v>
      </c>
      <c r="O355" s="49" t="s">
        <v>1230</v>
      </c>
      <c r="P355" s="47">
        <v>54.785460358280005</v>
      </c>
      <c r="Q355" s="26" t="s">
        <v>1230</v>
      </c>
      <c r="R355" s="47">
        <v>3.8741363683709999</v>
      </c>
      <c r="S355" s="47" t="s">
        <v>1230</v>
      </c>
      <c r="T355" s="49" t="s">
        <v>1230</v>
      </c>
      <c r="U355" s="47">
        <v>89.016516020978997</v>
      </c>
      <c r="V355" s="26" t="s">
        <v>1230</v>
      </c>
      <c r="W355" s="47">
        <v>7.1455966150129999</v>
      </c>
      <c r="X355" s="47" t="s">
        <v>1230</v>
      </c>
      <c r="Y355" s="49" t="s">
        <v>1230</v>
      </c>
    </row>
    <row r="356" spans="1:25" x14ac:dyDescent="0.25">
      <c r="A356" s="40" t="s">
        <v>725</v>
      </c>
      <c r="B356" s="40" t="s">
        <v>1190</v>
      </c>
      <c r="C356" s="40" t="s">
        <v>812</v>
      </c>
      <c r="D356" s="46" t="s">
        <v>724</v>
      </c>
      <c r="E356" s="26">
        <v>3.9096234804719998</v>
      </c>
      <c r="F356" s="26">
        <v>1.311304252894</v>
      </c>
      <c r="G356" s="26">
        <v>2.598319227578</v>
      </c>
      <c r="H356" s="26">
        <v>-24.796090645330001</v>
      </c>
      <c r="I356" s="26">
        <v>2.4034452855099997</v>
      </c>
      <c r="J356" s="49">
        <v>0.5</v>
      </c>
      <c r="K356" s="47" t="s">
        <v>1230</v>
      </c>
      <c r="L356" s="26">
        <v>1.311304252894</v>
      </c>
      <c r="M356" s="47" t="s">
        <v>1230</v>
      </c>
      <c r="N356" s="47" t="s">
        <v>1230</v>
      </c>
      <c r="O356" s="49" t="s">
        <v>1230</v>
      </c>
      <c r="P356" s="47" t="s">
        <v>1230</v>
      </c>
      <c r="Q356" s="26">
        <v>2.598319227578</v>
      </c>
      <c r="R356" s="47" t="s">
        <v>1230</v>
      </c>
      <c r="S356" s="47" t="s">
        <v>1230</v>
      </c>
      <c r="T356" s="49" t="s">
        <v>1230</v>
      </c>
      <c r="U356" s="47" t="s">
        <v>1230</v>
      </c>
      <c r="V356" s="26">
        <v>3.9096234804719998</v>
      </c>
      <c r="W356" s="47" t="s">
        <v>1230</v>
      </c>
      <c r="X356" s="47" t="s">
        <v>1230</v>
      </c>
      <c r="Y356" s="49" t="s">
        <v>1230</v>
      </c>
    </row>
    <row r="357" spans="1:25" x14ac:dyDescent="0.25">
      <c r="A357" s="40" t="s">
        <v>727</v>
      </c>
      <c r="B357" s="40" t="s">
        <v>1191</v>
      </c>
      <c r="C357" s="40" t="s">
        <v>812</v>
      </c>
      <c r="D357" s="46" t="s">
        <v>726</v>
      </c>
      <c r="E357" s="26">
        <v>5.7192425954499999</v>
      </c>
      <c r="F357" s="26">
        <v>2.0181774981519998</v>
      </c>
      <c r="G357" s="26">
        <v>3.7010650972980002</v>
      </c>
      <c r="H357" s="26">
        <v>-7.080756242014</v>
      </c>
      <c r="I357" s="26">
        <v>3.423485215001</v>
      </c>
      <c r="J357" s="49">
        <v>0.5</v>
      </c>
      <c r="K357" s="47" t="s">
        <v>1230</v>
      </c>
      <c r="L357" s="26">
        <v>2.0181774981519998</v>
      </c>
      <c r="M357" s="47" t="s">
        <v>1230</v>
      </c>
      <c r="N357" s="47" t="s">
        <v>1230</v>
      </c>
      <c r="O357" s="49" t="s">
        <v>1230</v>
      </c>
      <c r="P357" s="47" t="s">
        <v>1230</v>
      </c>
      <c r="Q357" s="26">
        <v>3.7010650972980002</v>
      </c>
      <c r="R357" s="47" t="s">
        <v>1230</v>
      </c>
      <c r="S357" s="47" t="s">
        <v>1230</v>
      </c>
      <c r="T357" s="49" t="s">
        <v>1230</v>
      </c>
      <c r="U357" s="47" t="s">
        <v>1230</v>
      </c>
      <c r="V357" s="26">
        <v>5.7192425954499999</v>
      </c>
      <c r="W357" s="47" t="s">
        <v>1230</v>
      </c>
      <c r="X357" s="47" t="s">
        <v>1230</v>
      </c>
      <c r="Y357" s="49" t="s">
        <v>1230</v>
      </c>
    </row>
    <row r="358" spans="1:25" x14ac:dyDescent="0.25">
      <c r="A358" s="40" t="s">
        <v>729</v>
      </c>
      <c r="B358" s="40" t="s">
        <v>1192</v>
      </c>
      <c r="C358" s="40" t="s">
        <v>812</v>
      </c>
      <c r="D358" s="46" t="s">
        <v>728</v>
      </c>
      <c r="E358" s="26">
        <v>2.5975354184400001</v>
      </c>
      <c r="F358" s="26">
        <v>0.76474891622899999</v>
      </c>
      <c r="G358" s="26">
        <v>1.8327865022110001</v>
      </c>
      <c r="H358" s="26">
        <v>-12.694957748780999</v>
      </c>
      <c r="I358" s="26">
        <v>1.695327514545</v>
      </c>
      <c r="J358" s="49">
        <v>0.5</v>
      </c>
      <c r="K358" s="47" t="s">
        <v>1230</v>
      </c>
      <c r="L358" s="26">
        <v>0.76474891622899999</v>
      </c>
      <c r="M358" s="47" t="s">
        <v>1230</v>
      </c>
      <c r="N358" s="47" t="s">
        <v>1230</v>
      </c>
      <c r="O358" s="49" t="s">
        <v>1230</v>
      </c>
      <c r="P358" s="47" t="s">
        <v>1230</v>
      </c>
      <c r="Q358" s="26">
        <v>1.8327865022110001</v>
      </c>
      <c r="R358" s="47" t="s">
        <v>1230</v>
      </c>
      <c r="S358" s="47" t="s">
        <v>1230</v>
      </c>
      <c r="T358" s="49" t="s">
        <v>1230</v>
      </c>
      <c r="U358" s="47" t="s">
        <v>1230</v>
      </c>
      <c r="V358" s="26">
        <v>2.5975354184400001</v>
      </c>
      <c r="W358" s="47" t="s">
        <v>1230</v>
      </c>
      <c r="X358" s="47" t="s">
        <v>1230</v>
      </c>
      <c r="Y358" s="49" t="s">
        <v>1230</v>
      </c>
    </row>
    <row r="359" spans="1:25" x14ac:dyDescent="0.25">
      <c r="A359" s="40" t="s">
        <v>731</v>
      </c>
      <c r="B359" s="40" t="s">
        <v>1193</v>
      </c>
      <c r="C359" s="40" t="s">
        <v>812</v>
      </c>
      <c r="D359" s="46" t="s">
        <v>730</v>
      </c>
      <c r="E359" s="26">
        <v>3.9157438850880002</v>
      </c>
      <c r="F359" s="26">
        <v>1.2133222257610001</v>
      </c>
      <c r="G359" s="26">
        <v>2.7024216593269998</v>
      </c>
      <c r="H359" s="26">
        <v>-9.3886284412799998</v>
      </c>
      <c r="I359" s="26">
        <v>2.4997400348780001</v>
      </c>
      <c r="J359" s="49">
        <v>0.5</v>
      </c>
      <c r="K359" s="47" t="s">
        <v>1230</v>
      </c>
      <c r="L359" s="26">
        <v>1.2133222257610001</v>
      </c>
      <c r="M359" s="47" t="s">
        <v>1230</v>
      </c>
      <c r="N359" s="47" t="s">
        <v>1230</v>
      </c>
      <c r="O359" s="49" t="s">
        <v>1230</v>
      </c>
      <c r="P359" s="47" t="s">
        <v>1230</v>
      </c>
      <c r="Q359" s="26">
        <v>2.7024216593269998</v>
      </c>
      <c r="R359" s="47" t="s">
        <v>1230</v>
      </c>
      <c r="S359" s="47" t="s">
        <v>1230</v>
      </c>
      <c r="T359" s="49" t="s">
        <v>1230</v>
      </c>
      <c r="U359" s="47" t="s">
        <v>1230</v>
      </c>
      <c r="V359" s="26">
        <v>3.9157438850880002</v>
      </c>
      <c r="W359" s="47" t="s">
        <v>1230</v>
      </c>
      <c r="X359" s="47" t="s">
        <v>1230</v>
      </c>
      <c r="Y359" s="49" t="s">
        <v>1230</v>
      </c>
    </row>
    <row r="360" spans="1:25" x14ac:dyDescent="0.25">
      <c r="A360" s="40" t="s">
        <v>733</v>
      </c>
      <c r="B360" s="40" t="s">
        <v>1194</v>
      </c>
      <c r="C360" s="40" t="s">
        <v>812</v>
      </c>
      <c r="D360" s="46" t="s">
        <v>732</v>
      </c>
      <c r="E360" s="26">
        <v>3.4538417454659998</v>
      </c>
      <c r="F360" s="26">
        <v>1.238676174136</v>
      </c>
      <c r="G360" s="26">
        <v>2.21516557133</v>
      </c>
      <c r="H360" s="26">
        <v>-8.7139880860869994</v>
      </c>
      <c r="I360" s="26">
        <v>2.0490281534800001</v>
      </c>
      <c r="J360" s="49">
        <v>0.5</v>
      </c>
      <c r="K360" s="47" t="s">
        <v>1230</v>
      </c>
      <c r="L360" s="26">
        <v>1.238676174136</v>
      </c>
      <c r="M360" s="47" t="s">
        <v>1230</v>
      </c>
      <c r="N360" s="47" t="s">
        <v>1230</v>
      </c>
      <c r="O360" s="49" t="s">
        <v>1230</v>
      </c>
      <c r="P360" s="47" t="s">
        <v>1230</v>
      </c>
      <c r="Q360" s="26">
        <v>2.21516557133</v>
      </c>
      <c r="R360" s="47" t="s">
        <v>1230</v>
      </c>
      <c r="S360" s="47" t="s">
        <v>1230</v>
      </c>
      <c r="T360" s="49" t="s">
        <v>1230</v>
      </c>
      <c r="U360" s="47" t="s">
        <v>1230</v>
      </c>
      <c r="V360" s="26">
        <v>3.4538417454659998</v>
      </c>
      <c r="W360" s="47" t="s">
        <v>1230</v>
      </c>
      <c r="X360" s="47" t="s">
        <v>1230</v>
      </c>
      <c r="Y360" s="49" t="s">
        <v>1230</v>
      </c>
    </row>
    <row r="361" spans="1:25" x14ac:dyDescent="0.25">
      <c r="A361" s="40" t="s">
        <v>735</v>
      </c>
      <c r="B361" s="40" t="s">
        <v>1195</v>
      </c>
      <c r="C361" s="40" t="s">
        <v>812</v>
      </c>
      <c r="D361" s="46" t="s">
        <v>734</v>
      </c>
      <c r="E361" s="26">
        <v>3.971011433068</v>
      </c>
      <c r="F361" s="26">
        <v>1.306989508399</v>
      </c>
      <c r="G361" s="26">
        <v>2.664021924669</v>
      </c>
      <c r="H361" s="26">
        <v>-19.911356173650997</v>
      </c>
      <c r="I361" s="26">
        <v>2.4642202803190001</v>
      </c>
      <c r="J361" s="49">
        <v>0.5</v>
      </c>
      <c r="K361" s="47" t="s">
        <v>1230</v>
      </c>
      <c r="L361" s="26">
        <v>1.306989508399</v>
      </c>
      <c r="M361" s="47" t="s">
        <v>1230</v>
      </c>
      <c r="N361" s="47" t="s">
        <v>1230</v>
      </c>
      <c r="O361" s="49" t="s">
        <v>1230</v>
      </c>
      <c r="P361" s="47" t="s">
        <v>1230</v>
      </c>
      <c r="Q361" s="26">
        <v>2.664021924669</v>
      </c>
      <c r="R361" s="47" t="s">
        <v>1230</v>
      </c>
      <c r="S361" s="47" t="s">
        <v>1230</v>
      </c>
      <c r="T361" s="49" t="s">
        <v>1230</v>
      </c>
      <c r="U361" s="47" t="s">
        <v>1230</v>
      </c>
      <c r="V361" s="26">
        <v>3.971011433068</v>
      </c>
      <c r="W361" s="47" t="s">
        <v>1230</v>
      </c>
      <c r="X361" s="47" t="s">
        <v>1230</v>
      </c>
      <c r="Y361" s="49" t="s">
        <v>1230</v>
      </c>
    </row>
    <row r="362" spans="1:25" x14ac:dyDescent="0.25">
      <c r="A362" s="40" t="s">
        <v>737</v>
      </c>
      <c r="B362" s="40" t="s">
        <v>1196</v>
      </c>
      <c r="C362" s="40" t="s">
        <v>833</v>
      </c>
      <c r="D362" s="46" t="s">
        <v>736</v>
      </c>
      <c r="E362" s="26">
        <v>26.094750398473998</v>
      </c>
      <c r="F362" s="26">
        <v>9.5291613013729997</v>
      </c>
      <c r="G362" s="26">
        <v>16.565589097101</v>
      </c>
      <c r="H362" s="26">
        <v>-22.563214381701002</v>
      </c>
      <c r="I362" s="26">
        <v>15.323169914817999</v>
      </c>
      <c r="J362" s="49">
        <v>0.5</v>
      </c>
      <c r="K362" s="47">
        <v>8.1472774687069993</v>
      </c>
      <c r="L362" s="26">
        <v>1.381883832665</v>
      </c>
      <c r="M362" s="47" t="s">
        <v>1230</v>
      </c>
      <c r="N362" s="47" t="s">
        <v>1230</v>
      </c>
      <c r="O362" s="49" t="s">
        <v>1230</v>
      </c>
      <c r="P362" s="47">
        <v>12.379202014536</v>
      </c>
      <c r="Q362" s="26">
        <v>4.186387082565</v>
      </c>
      <c r="R362" s="47" t="s">
        <v>1230</v>
      </c>
      <c r="S362" s="47" t="s">
        <v>1230</v>
      </c>
      <c r="T362" s="49" t="s">
        <v>1230</v>
      </c>
      <c r="U362" s="47">
        <v>20.526479483243001</v>
      </c>
      <c r="V362" s="26">
        <v>5.5682709152300003</v>
      </c>
      <c r="W362" s="47" t="s">
        <v>1230</v>
      </c>
      <c r="X362" s="47" t="s">
        <v>1230</v>
      </c>
      <c r="Y362" s="49" t="s">
        <v>1230</v>
      </c>
    </row>
    <row r="363" spans="1:25" x14ac:dyDescent="0.25">
      <c r="A363" s="40" t="s">
        <v>739</v>
      </c>
      <c r="B363" s="40" t="s">
        <v>1197</v>
      </c>
      <c r="C363" s="40" t="s">
        <v>812</v>
      </c>
      <c r="D363" s="46" t="s">
        <v>738</v>
      </c>
      <c r="E363" s="26">
        <v>2.1315852686079997</v>
      </c>
      <c r="F363" s="26">
        <v>0.62340353304999996</v>
      </c>
      <c r="G363" s="26">
        <v>1.5081817355579998</v>
      </c>
      <c r="H363" s="26">
        <v>-3.0187758963739997</v>
      </c>
      <c r="I363" s="26">
        <v>1.3950681053909999</v>
      </c>
      <c r="J363" s="49">
        <v>0.5</v>
      </c>
      <c r="K363" s="47" t="s">
        <v>1230</v>
      </c>
      <c r="L363" s="26">
        <v>0.62340353304999996</v>
      </c>
      <c r="M363" s="47" t="s">
        <v>1230</v>
      </c>
      <c r="N363" s="47" t="s">
        <v>1230</v>
      </c>
      <c r="O363" s="49" t="s">
        <v>1230</v>
      </c>
      <c r="P363" s="47" t="s">
        <v>1230</v>
      </c>
      <c r="Q363" s="26">
        <v>1.5081817355579998</v>
      </c>
      <c r="R363" s="47" t="s">
        <v>1230</v>
      </c>
      <c r="S363" s="47" t="s">
        <v>1230</v>
      </c>
      <c r="T363" s="49" t="s">
        <v>1230</v>
      </c>
      <c r="U363" s="47" t="s">
        <v>1230</v>
      </c>
      <c r="V363" s="26">
        <v>2.1315852686079997</v>
      </c>
      <c r="W363" s="47" t="s">
        <v>1230</v>
      </c>
      <c r="X363" s="47" t="s">
        <v>1230</v>
      </c>
      <c r="Y363" s="49" t="s">
        <v>1230</v>
      </c>
    </row>
    <row r="364" spans="1:25" x14ac:dyDescent="0.25">
      <c r="A364" s="40" t="s">
        <v>741</v>
      </c>
      <c r="B364" s="40" t="s">
        <v>1198</v>
      </c>
      <c r="C364" s="40" t="s">
        <v>812</v>
      </c>
      <c r="D364" s="46" t="s">
        <v>740</v>
      </c>
      <c r="E364" s="26">
        <v>3.964711012959</v>
      </c>
      <c r="F364" s="26">
        <v>1.2890426869330001</v>
      </c>
      <c r="G364" s="26">
        <v>2.6756683260259999</v>
      </c>
      <c r="H364" s="26">
        <v>-9.3827116832730013</v>
      </c>
      <c r="I364" s="26">
        <v>2.4749932015740002</v>
      </c>
      <c r="J364" s="49">
        <v>0.5</v>
      </c>
      <c r="K364" s="47" t="s">
        <v>1230</v>
      </c>
      <c r="L364" s="26">
        <v>1.2890426869330001</v>
      </c>
      <c r="M364" s="47" t="s">
        <v>1230</v>
      </c>
      <c r="N364" s="47" t="s">
        <v>1230</v>
      </c>
      <c r="O364" s="49" t="s">
        <v>1230</v>
      </c>
      <c r="P364" s="47" t="s">
        <v>1230</v>
      </c>
      <c r="Q364" s="26">
        <v>2.6756683260259999</v>
      </c>
      <c r="R364" s="47" t="s">
        <v>1230</v>
      </c>
      <c r="S364" s="47" t="s">
        <v>1230</v>
      </c>
      <c r="T364" s="49" t="s">
        <v>1230</v>
      </c>
      <c r="U364" s="47" t="s">
        <v>1230</v>
      </c>
      <c r="V364" s="26">
        <v>3.964711012959</v>
      </c>
      <c r="W364" s="47" t="s">
        <v>1230</v>
      </c>
      <c r="X364" s="47" t="s">
        <v>1230</v>
      </c>
      <c r="Y364" s="49" t="s">
        <v>1230</v>
      </c>
    </row>
    <row r="365" spans="1:25" x14ac:dyDescent="0.25">
      <c r="A365" s="40" t="s">
        <v>743</v>
      </c>
      <c r="B365" s="40" t="s">
        <v>1199</v>
      </c>
      <c r="C365" s="40" t="s">
        <v>812</v>
      </c>
      <c r="D365" s="46" t="s">
        <v>742</v>
      </c>
      <c r="E365" s="26">
        <v>4.6092153626570003</v>
      </c>
      <c r="F365" s="26">
        <v>1.575625965635</v>
      </c>
      <c r="G365" s="26">
        <v>3.0335893970220003</v>
      </c>
      <c r="H365" s="26">
        <v>-9.6333757034789986</v>
      </c>
      <c r="I365" s="26">
        <v>2.806070192245</v>
      </c>
      <c r="J365" s="49">
        <v>0.5</v>
      </c>
      <c r="K365" s="47" t="s">
        <v>1230</v>
      </c>
      <c r="L365" s="26">
        <v>1.575625965635</v>
      </c>
      <c r="M365" s="47" t="s">
        <v>1230</v>
      </c>
      <c r="N365" s="47" t="s">
        <v>1230</v>
      </c>
      <c r="O365" s="49" t="s">
        <v>1230</v>
      </c>
      <c r="P365" s="47" t="s">
        <v>1230</v>
      </c>
      <c r="Q365" s="26">
        <v>3.0335893970220003</v>
      </c>
      <c r="R365" s="47" t="s">
        <v>1230</v>
      </c>
      <c r="S365" s="47" t="s">
        <v>1230</v>
      </c>
      <c r="T365" s="49" t="s">
        <v>1230</v>
      </c>
      <c r="U365" s="47" t="s">
        <v>1230</v>
      </c>
      <c r="V365" s="26">
        <v>4.6092153626570003</v>
      </c>
      <c r="W365" s="47" t="s">
        <v>1230</v>
      </c>
      <c r="X365" s="47" t="s">
        <v>1230</v>
      </c>
      <c r="Y365" s="49" t="s">
        <v>1230</v>
      </c>
    </row>
    <row r="366" spans="1:25" x14ac:dyDescent="0.25">
      <c r="A366" s="40" t="s">
        <v>745</v>
      </c>
      <c r="B366" s="40" t="s">
        <v>1200</v>
      </c>
      <c r="C366" s="40" t="s">
        <v>812</v>
      </c>
      <c r="D366" s="46" t="s">
        <v>744</v>
      </c>
      <c r="E366" s="26">
        <v>4.1536647004939997</v>
      </c>
      <c r="F366" s="26">
        <v>1.3873454922249999</v>
      </c>
      <c r="G366" s="26">
        <v>2.766319208269</v>
      </c>
      <c r="H366" s="26">
        <v>-3.491864472299</v>
      </c>
      <c r="I366" s="26">
        <v>2.5588452676490001</v>
      </c>
      <c r="J366" s="49">
        <v>0.5</v>
      </c>
      <c r="K366" s="47" t="s">
        <v>1230</v>
      </c>
      <c r="L366" s="26">
        <v>1.3873454922249999</v>
      </c>
      <c r="M366" s="47" t="s">
        <v>1230</v>
      </c>
      <c r="N366" s="47" t="s">
        <v>1230</v>
      </c>
      <c r="O366" s="49" t="s">
        <v>1230</v>
      </c>
      <c r="P366" s="47" t="s">
        <v>1230</v>
      </c>
      <c r="Q366" s="26">
        <v>2.766319208269</v>
      </c>
      <c r="R366" s="47" t="s">
        <v>1230</v>
      </c>
      <c r="S366" s="47" t="s">
        <v>1230</v>
      </c>
      <c r="T366" s="49" t="s">
        <v>1230</v>
      </c>
      <c r="U366" s="47" t="s">
        <v>1230</v>
      </c>
      <c r="V366" s="26">
        <v>4.1536647004939997</v>
      </c>
      <c r="W366" s="47" t="s">
        <v>1230</v>
      </c>
      <c r="X366" s="47" t="s">
        <v>1230</v>
      </c>
      <c r="Y366" s="49" t="s">
        <v>1230</v>
      </c>
    </row>
    <row r="367" spans="1:25" x14ac:dyDescent="0.25">
      <c r="A367" s="40" t="s">
        <v>747</v>
      </c>
      <c r="B367" s="40" t="s">
        <v>1201</v>
      </c>
      <c r="C367" s="40" t="s">
        <v>819</v>
      </c>
      <c r="D367" s="46" t="s">
        <v>746</v>
      </c>
      <c r="E367" s="26">
        <v>58.665444571508999</v>
      </c>
      <c r="F367" s="26">
        <v>27.794503648062999</v>
      </c>
      <c r="G367" s="26">
        <v>30.870940923446</v>
      </c>
      <c r="H367" s="26">
        <v>21.072106873390002</v>
      </c>
      <c r="I367" s="26">
        <v>28.555620354186999</v>
      </c>
      <c r="J367" s="49">
        <v>0</v>
      </c>
      <c r="K367" s="47" t="s">
        <v>1230</v>
      </c>
      <c r="L367" s="26" t="s">
        <v>1230</v>
      </c>
      <c r="M367" s="47">
        <v>27.794503648062999</v>
      </c>
      <c r="N367" s="47" t="s">
        <v>1230</v>
      </c>
      <c r="O367" s="49" t="s">
        <v>1230</v>
      </c>
      <c r="P367" s="47" t="s">
        <v>1230</v>
      </c>
      <c r="Q367" s="26" t="s">
        <v>1230</v>
      </c>
      <c r="R367" s="47">
        <v>30.870940923446</v>
      </c>
      <c r="S367" s="47" t="s">
        <v>1230</v>
      </c>
      <c r="T367" s="49" t="s">
        <v>1230</v>
      </c>
      <c r="U367" s="47" t="s">
        <v>1230</v>
      </c>
      <c r="V367" s="26" t="s">
        <v>1230</v>
      </c>
      <c r="W367" s="47">
        <v>58.665444571509006</v>
      </c>
      <c r="X367" s="47" t="s">
        <v>1230</v>
      </c>
      <c r="Y367" s="49" t="s">
        <v>1230</v>
      </c>
    </row>
    <row r="368" spans="1:25" x14ac:dyDescent="0.25">
      <c r="A368" s="40" t="s">
        <v>749</v>
      </c>
      <c r="B368" s="40" t="s">
        <v>1202</v>
      </c>
      <c r="C368" s="40" t="s">
        <v>812</v>
      </c>
      <c r="D368" s="46" t="s">
        <v>748</v>
      </c>
      <c r="E368" s="26">
        <v>3.0214929034120002</v>
      </c>
      <c r="F368" s="26">
        <v>1.057446279264</v>
      </c>
      <c r="G368" s="26">
        <v>1.9640466241480001</v>
      </c>
      <c r="H368" s="26">
        <v>-10.385880875742</v>
      </c>
      <c r="I368" s="26">
        <v>1.8167431273370001</v>
      </c>
      <c r="J368" s="49">
        <v>0.5</v>
      </c>
      <c r="K368" s="47" t="s">
        <v>1230</v>
      </c>
      <c r="L368" s="26">
        <v>1.057446279264</v>
      </c>
      <c r="M368" s="47" t="s">
        <v>1230</v>
      </c>
      <c r="N368" s="47" t="s">
        <v>1230</v>
      </c>
      <c r="O368" s="49" t="s">
        <v>1230</v>
      </c>
      <c r="P368" s="47" t="s">
        <v>1230</v>
      </c>
      <c r="Q368" s="26">
        <v>1.9640466241480001</v>
      </c>
      <c r="R368" s="47" t="s">
        <v>1230</v>
      </c>
      <c r="S368" s="47" t="s">
        <v>1230</v>
      </c>
      <c r="T368" s="49" t="s">
        <v>1230</v>
      </c>
      <c r="U368" s="47" t="s">
        <v>1230</v>
      </c>
      <c r="V368" s="26">
        <v>3.0214929034120002</v>
      </c>
      <c r="W368" s="47" t="s">
        <v>1230</v>
      </c>
      <c r="X368" s="47" t="s">
        <v>1230</v>
      </c>
      <c r="Y368" s="49" t="s">
        <v>1230</v>
      </c>
    </row>
    <row r="369" spans="1:25" x14ac:dyDescent="0.25">
      <c r="A369" s="40" t="s">
        <v>751</v>
      </c>
      <c r="B369" s="40" t="s">
        <v>1203</v>
      </c>
      <c r="C369" s="40" t="s">
        <v>812</v>
      </c>
      <c r="D369" s="46" t="s">
        <v>750</v>
      </c>
      <c r="E369" s="26">
        <v>1.651014077845</v>
      </c>
      <c r="F369" s="26">
        <v>0.55031971465200002</v>
      </c>
      <c r="G369" s="26">
        <v>1.100694363193</v>
      </c>
      <c r="H369" s="26">
        <v>-3.0616692369200003</v>
      </c>
      <c r="I369" s="26">
        <v>1.0181422859539999</v>
      </c>
      <c r="J369" s="49">
        <v>0.5</v>
      </c>
      <c r="K369" s="47" t="s">
        <v>1230</v>
      </c>
      <c r="L369" s="26">
        <v>0.55031971465200002</v>
      </c>
      <c r="M369" s="47" t="s">
        <v>1230</v>
      </c>
      <c r="N369" s="47" t="s">
        <v>1230</v>
      </c>
      <c r="O369" s="49" t="s">
        <v>1230</v>
      </c>
      <c r="P369" s="47" t="s">
        <v>1230</v>
      </c>
      <c r="Q369" s="26">
        <v>1.100694363193</v>
      </c>
      <c r="R369" s="47" t="s">
        <v>1230</v>
      </c>
      <c r="S369" s="47" t="s">
        <v>1230</v>
      </c>
      <c r="T369" s="49" t="s">
        <v>1230</v>
      </c>
      <c r="U369" s="47" t="s">
        <v>1230</v>
      </c>
      <c r="V369" s="26">
        <v>1.651014077845</v>
      </c>
      <c r="W369" s="47" t="s">
        <v>1230</v>
      </c>
      <c r="X369" s="47" t="s">
        <v>1230</v>
      </c>
      <c r="Y369" s="49" t="s">
        <v>1230</v>
      </c>
    </row>
    <row r="370" spans="1:25" x14ac:dyDescent="0.25">
      <c r="A370" s="40" t="s">
        <v>753</v>
      </c>
      <c r="B370" s="40" t="s">
        <v>1204</v>
      </c>
      <c r="C370" s="40" t="s">
        <v>862</v>
      </c>
      <c r="D370" s="46" t="s">
        <v>752</v>
      </c>
      <c r="E370" s="26">
        <v>125.614422868811</v>
      </c>
      <c r="F370" s="26">
        <v>53.079886907228001</v>
      </c>
      <c r="G370" s="26">
        <v>72.534535961583003</v>
      </c>
      <c r="H370" s="26">
        <v>40.713468296751998</v>
      </c>
      <c r="I370" s="26">
        <v>67.094445764464993</v>
      </c>
      <c r="J370" s="49">
        <v>0</v>
      </c>
      <c r="K370" s="47">
        <v>48.268882908584999</v>
      </c>
      <c r="L370" s="26" t="s">
        <v>1230</v>
      </c>
      <c r="M370" s="47">
        <v>4.8110039986429998</v>
      </c>
      <c r="N370" s="47" t="s">
        <v>1230</v>
      </c>
      <c r="O370" s="49" t="s">
        <v>1230</v>
      </c>
      <c r="P370" s="47">
        <v>67.465695413665003</v>
      </c>
      <c r="Q370" s="26" t="s">
        <v>1230</v>
      </c>
      <c r="R370" s="47">
        <v>5.0688405479189997</v>
      </c>
      <c r="S370" s="47" t="s">
        <v>1230</v>
      </c>
      <c r="T370" s="49" t="s">
        <v>1230</v>
      </c>
      <c r="U370" s="47">
        <v>115.73457832224999</v>
      </c>
      <c r="V370" s="26" t="s">
        <v>1230</v>
      </c>
      <c r="W370" s="47">
        <v>9.8798445465619995</v>
      </c>
      <c r="X370" s="47" t="s">
        <v>1230</v>
      </c>
      <c r="Y370" s="49" t="s">
        <v>1230</v>
      </c>
    </row>
    <row r="371" spans="1:25" x14ac:dyDescent="0.25">
      <c r="A371" s="40" t="s">
        <v>755</v>
      </c>
      <c r="B371" s="40" t="s">
        <v>1205</v>
      </c>
      <c r="C371" s="40" t="s">
        <v>819</v>
      </c>
      <c r="D371" s="46" t="s">
        <v>754</v>
      </c>
      <c r="E371" s="26">
        <v>43.134799424976002</v>
      </c>
      <c r="F371" s="26">
        <v>20.496934067724002</v>
      </c>
      <c r="G371" s="26">
        <v>22.637865357252</v>
      </c>
      <c r="H371" s="26">
        <v>14.661570539382</v>
      </c>
      <c r="I371" s="26">
        <v>20.940025455457999</v>
      </c>
      <c r="J371" s="49">
        <v>0</v>
      </c>
      <c r="K371" s="47" t="s">
        <v>1230</v>
      </c>
      <c r="L371" s="26" t="s">
        <v>1230</v>
      </c>
      <c r="M371" s="47">
        <v>20.496934067724002</v>
      </c>
      <c r="N371" s="47" t="s">
        <v>1230</v>
      </c>
      <c r="O371" s="49" t="s">
        <v>1230</v>
      </c>
      <c r="P371" s="47" t="s">
        <v>1230</v>
      </c>
      <c r="Q371" s="26" t="s">
        <v>1230</v>
      </c>
      <c r="R371" s="47">
        <v>22.637865357252</v>
      </c>
      <c r="S371" s="47" t="s">
        <v>1230</v>
      </c>
      <c r="T371" s="49" t="s">
        <v>1230</v>
      </c>
      <c r="U371" s="47" t="s">
        <v>1230</v>
      </c>
      <c r="V371" s="26" t="s">
        <v>1230</v>
      </c>
      <c r="W371" s="47">
        <v>43.134799424976002</v>
      </c>
      <c r="X371" s="47" t="s">
        <v>1230</v>
      </c>
      <c r="Y371" s="49" t="s">
        <v>1230</v>
      </c>
    </row>
    <row r="372" spans="1:25" x14ac:dyDescent="0.25">
      <c r="A372" s="40" t="s">
        <v>757</v>
      </c>
      <c r="B372" s="40" t="s">
        <v>1206</v>
      </c>
      <c r="C372" s="40" t="s">
        <v>824</v>
      </c>
      <c r="D372" s="46" t="s">
        <v>756</v>
      </c>
      <c r="E372" s="26">
        <v>140.567887932384</v>
      </c>
      <c r="F372" s="26">
        <v>57.851443866965006</v>
      </c>
      <c r="G372" s="26">
        <v>82.716444065418997</v>
      </c>
      <c r="H372" s="26">
        <v>-465.40831577527399</v>
      </c>
      <c r="I372" s="26">
        <v>76.512710760512988</v>
      </c>
      <c r="J372" s="49">
        <v>0.5</v>
      </c>
      <c r="K372" s="47">
        <v>36.708513771698001</v>
      </c>
      <c r="L372" s="26">
        <v>21.142930095267001</v>
      </c>
      <c r="M372" s="47" t="s">
        <v>1230</v>
      </c>
      <c r="N372" s="47" t="s">
        <v>1230</v>
      </c>
      <c r="O372" s="49" t="s">
        <v>1230</v>
      </c>
      <c r="P372" s="47">
        <v>48.822893182359998</v>
      </c>
      <c r="Q372" s="26">
        <v>33.893550883060001</v>
      </c>
      <c r="R372" s="47" t="s">
        <v>1230</v>
      </c>
      <c r="S372" s="47" t="s">
        <v>1230</v>
      </c>
      <c r="T372" s="49" t="s">
        <v>1230</v>
      </c>
      <c r="U372" s="47">
        <v>85.531406954057999</v>
      </c>
      <c r="V372" s="26">
        <v>55.036480978326999</v>
      </c>
      <c r="W372" s="47" t="s">
        <v>1230</v>
      </c>
      <c r="X372" s="47" t="s">
        <v>1230</v>
      </c>
      <c r="Y372" s="49" t="s">
        <v>1230</v>
      </c>
    </row>
    <row r="373" spans="1:25" x14ac:dyDescent="0.25">
      <c r="A373" s="40" t="s">
        <v>759</v>
      </c>
      <c r="B373" s="40" t="s">
        <v>1207</v>
      </c>
      <c r="C373" s="40" t="s">
        <v>812</v>
      </c>
      <c r="D373" s="46" t="s">
        <v>758</v>
      </c>
      <c r="E373" s="26">
        <v>2.6086387237239999</v>
      </c>
      <c r="F373" s="26">
        <v>0.74238237146599995</v>
      </c>
      <c r="G373" s="26">
        <v>1.866256352258</v>
      </c>
      <c r="H373" s="26">
        <v>-4.8635131456850003</v>
      </c>
      <c r="I373" s="26">
        <v>1.726287125839</v>
      </c>
      <c r="J373" s="49">
        <v>0.5</v>
      </c>
      <c r="K373" s="47" t="s">
        <v>1230</v>
      </c>
      <c r="L373" s="26">
        <v>0.74238237146599995</v>
      </c>
      <c r="M373" s="47" t="s">
        <v>1230</v>
      </c>
      <c r="N373" s="47" t="s">
        <v>1230</v>
      </c>
      <c r="O373" s="49" t="s">
        <v>1230</v>
      </c>
      <c r="P373" s="47" t="s">
        <v>1230</v>
      </c>
      <c r="Q373" s="26">
        <v>1.866256352258</v>
      </c>
      <c r="R373" s="47" t="s">
        <v>1230</v>
      </c>
      <c r="S373" s="47" t="s">
        <v>1230</v>
      </c>
      <c r="T373" s="49" t="s">
        <v>1230</v>
      </c>
      <c r="U373" s="47" t="s">
        <v>1230</v>
      </c>
      <c r="V373" s="26">
        <v>2.6086387237239999</v>
      </c>
      <c r="W373" s="47" t="s">
        <v>1230</v>
      </c>
      <c r="X373" s="47" t="s">
        <v>1230</v>
      </c>
      <c r="Y373" s="49" t="s">
        <v>1230</v>
      </c>
    </row>
    <row r="374" spans="1:25" x14ac:dyDescent="0.25">
      <c r="A374" s="40" t="s">
        <v>761</v>
      </c>
      <c r="B374" s="40" t="s">
        <v>1208</v>
      </c>
      <c r="C374" s="40" t="s">
        <v>827</v>
      </c>
      <c r="D374" s="46" t="s">
        <v>760</v>
      </c>
      <c r="E374" s="26">
        <v>108.59322070082099</v>
      </c>
      <c r="F374" s="26">
        <v>43.987371115211999</v>
      </c>
      <c r="G374" s="26">
        <v>64.605849585608993</v>
      </c>
      <c r="H374" s="26">
        <v>25.963031043609998</v>
      </c>
      <c r="I374" s="26">
        <v>59.760410866689</v>
      </c>
      <c r="J374" s="49">
        <v>0</v>
      </c>
      <c r="K374" s="47">
        <v>38.907001166086005</v>
      </c>
      <c r="L374" s="26">
        <v>5.0803699491259993</v>
      </c>
      <c r="M374" s="47" t="s">
        <v>1230</v>
      </c>
      <c r="N374" s="47" t="s">
        <v>1230</v>
      </c>
      <c r="O374" s="49" t="s">
        <v>1230</v>
      </c>
      <c r="P374" s="47">
        <v>54.706879505128001</v>
      </c>
      <c r="Q374" s="26">
        <v>9.8989700804809999</v>
      </c>
      <c r="R374" s="47" t="s">
        <v>1230</v>
      </c>
      <c r="S374" s="47" t="s">
        <v>1230</v>
      </c>
      <c r="T374" s="49" t="s">
        <v>1230</v>
      </c>
      <c r="U374" s="47">
        <v>93.613880671214005</v>
      </c>
      <c r="V374" s="26">
        <v>14.979340029608</v>
      </c>
      <c r="W374" s="47" t="s">
        <v>1230</v>
      </c>
      <c r="X374" s="47" t="s">
        <v>1230</v>
      </c>
      <c r="Y374" s="49" t="s">
        <v>1230</v>
      </c>
    </row>
    <row r="375" spans="1:25" x14ac:dyDescent="0.25">
      <c r="A375" s="40" t="s">
        <v>763</v>
      </c>
      <c r="B375" s="40" t="s">
        <v>1209</v>
      </c>
      <c r="C375" s="40" t="s">
        <v>833</v>
      </c>
      <c r="D375" s="46" t="s">
        <v>762</v>
      </c>
      <c r="E375" s="26">
        <v>87.705226814116998</v>
      </c>
      <c r="F375" s="26">
        <v>34.725573744717003</v>
      </c>
      <c r="G375" s="26">
        <v>52.979653069399994</v>
      </c>
      <c r="H375" s="26">
        <v>-18.308337434698998</v>
      </c>
      <c r="I375" s="26">
        <v>49.006179089195001</v>
      </c>
      <c r="J375" s="49">
        <v>0.25682199999999999</v>
      </c>
      <c r="K375" s="47">
        <v>30.31341635862</v>
      </c>
      <c r="L375" s="26">
        <v>4.4121573860970003</v>
      </c>
      <c r="M375" s="47" t="s">
        <v>1230</v>
      </c>
      <c r="N375" s="47" t="s">
        <v>1230</v>
      </c>
      <c r="O375" s="49" t="s">
        <v>1230</v>
      </c>
      <c r="P375" s="47">
        <v>42.813475215526999</v>
      </c>
      <c r="Q375" s="26">
        <v>10.166177853873</v>
      </c>
      <c r="R375" s="47" t="s">
        <v>1230</v>
      </c>
      <c r="S375" s="47" t="s">
        <v>1230</v>
      </c>
      <c r="T375" s="49" t="s">
        <v>1230</v>
      </c>
      <c r="U375" s="47">
        <v>73.126891574146995</v>
      </c>
      <c r="V375" s="26">
        <v>14.57833523997</v>
      </c>
      <c r="W375" s="47" t="s">
        <v>1230</v>
      </c>
      <c r="X375" s="47" t="s">
        <v>1230</v>
      </c>
      <c r="Y375" s="49" t="s">
        <v>1230</v>
      </c>
    </row>
    <row r="376" spans="1:25" x14ac:dyDescent="0.25">
      <c r="A376" s="40" t="s">
        <v>765</v>
      </c>
      <c r="B376" s="40" t="s">
        <v>1210</v>
      </c>
      <c r="C376" s="40" t="s">
        <v>812</v>
      </c>
      <c r="D376" s="46" t="s">
        <v>764</v>
      </c>
      <c r="E376" s="26">
        <v>3.0439143206779997</v>
      </c>
      <c r="F376" s="26">
        <v>1.00301527702</v>
      </c>
      <c r="G376" s="26">
        <v>2.0408990436579999</v>
      </c>
      <c r="H376" s="26">
        <v>-18.551201030026998</v>
      </c>
      <c r="I376" s="26">
        <v>1.8878316153839998</v>
      </c>
      <c r="J376" s="49">
        <v>0.5</v>
      </c>
      <c r="K376" s="47" t="s">
        <v>1230</v>
      </c>
      <c r="L376" s="26">
        <v>1.00301527702</v>
      </c>
      <c r="M376" s="47" t="s">
        <v>1230</v>
      </c>
      <c r="N376" s="47" t="s">
        <v>1230</v>
      </c>
      <c r="O376" s="49" t="s">
        <v>1230</v>
      </c>
      <c r="P376" s="47" t="s">
        <v>1230</v>
      </c>
      <c r="Q376" s="26">
        <v>2.0408990436579999</v>
      </c>
      <c r="R376" s="47" t="s">
        <v>1230</v>
      </c>
      <c r="S376" s="47" t="s">
        <v>1230</v>
      </c>
      <c r="T376" s="49" t="s">
        <v>1230</v>
      </c>
      <c r="U376" s="47" t="s">
        <v>1230</v>
      </c>
      <c r="V376" s="26">
        <v>3.0439143206779997</v>
      </c>
      <c r="W376" s="47" t="s">
        <v>1230</v>
      </c>
      <c r="X376" s="47" t="s">
        <v>1230</v>
      </c>
      <c r="Y376" s="49" t="s">
        <v>1230</v>
      </c>
    </row>
    <row r="377" spans="1:25" x14ac:dyDescent="0.25">
      <c r="A377" s="40" t="s">
        <v>767</v>
      </c>
      <c r="B377" s="40" t="s">
        <v>1211</v>
      </c>
      <c r="C377" s="40" t="s">
        <v>833</v>
      </c>
      <c r="D377" s="46" t="s">
        <v>766</v>
      </c>
      <c r="E377" s="26">
        <v>19.269360909427999</v>
      </c>
      <c r="F377" s="26">
        <v>7.6212351694280001</v>
      </c>
      <c r="G377" s="26">
        <v>11.648125739999999</v>
      </c>
      <c r="H377" s="26">
        <v>-26.450243716016999</v>
      </c>
      <c r="I377" s="26">
        <v>10.774516309499999</v>
      </c>
      <c r="J377" s="49">
        <v>0.5</v>
      </c>
      <c r="K377" s="47">
        <v>6.3038874184020006</v>
      </c>
      <c r="L377" s="26">
        <v>1.317347751027</v>
      </c>
      <c r="M377" s="47" t="s">
        <v>1230</v>
      </c>
      <c r="N377" s="47" t="s">
        <v>1230</v>
      </c>
      <c r="O377" s="49" t="s">
        <v>1230</v>
      </c>
      <c r="P377" s="47">
        <v>7.8061550988899997</v>
      </c>
      <c r="Q377" s="26">
        <v>3.8419706411100001</v>
      </c>
      <c r="R377" s="47" t="s">
        <v>1230</v>
      </c>
      <c r="S377" s="47" t="s">
        <v>1230</v>
      </c>
      <c r="T377" s="49" t="s">
        <v>1230</v>
      </c>
      <c r="U377" s="47">
        <v>14.110042517292001</v>
      </c>
      <c r="V377" s="26">
        <v>5.1593183921370001</v>
      </c>
      <c r="W377" s="47" t="s">
        <v>1230</v>
      </c>
      <c r="X377" s="47" t="s">
        <v>1230</v>
      </c>
      <c r="Y377" s="49" t="s">
        <v>1230</v>
      </c>
    </row>
    <row r="378" spans="1:25" x14ac:dyDescent="0.25">
      <c r="A378" s="40" t="s">
        <v>769</v>
      </c>
      <c r="B378" s="40" t="s">
        <v>1212</v>
      </c>
      <c r="C378" s="40" t="s">
        <v>827</v>
      </c>
      <c r="D378" s="46" t="s">
        <v>768</v>
      </c>
      <c r="E378" s="26">
        <v>125.263411656005</v>
      </c>
      <c r="F378" s="26">
        <v>50.712455335127004</v>
      </c>
      <c r="G378" s="26">
        <v>74.550956320878001</v>
      </c>
      <c r="H378" s="26">
        <v>41.630965982109998</v>
      </c>
      <c r="I378" s="26">
        <v>68.959634596811995</v>
      </c>
      <c r="J378" s="49">
        <v>0</v>
      </c>
      <c r="K378" s="47">
        <v>45.342852621417997</v>
      </c>
      <c r="L378" s="26">
        <v>5.36960271371</v>
      </c>
      <c r="M378" s="47" t="s">
        <v>1230</v>
      </c>
      <c r="N378" s="47" t="s">
        <v>1230</v>
      </c>
      <c r="O378" s="49" t="s">
        <v>1230</v>
      </c>
      <c r="P378" s="47">
        <v>64.150041515502991</v>
      </c>
      <c r="Q378" s="26">
        <v>10.400914805375001</v>
      </c>
      <c r="R378" s="47" t="s">
        <v>1230</v>
      </c>
      <c r="S378" s="47" t="s">
        <v>1230</v>
      </c>
      <c r="T378" s="49" t="s">
        <v>1230</v>
      </c>
      <c r="U378" s="47">
        <v>109.49289413692101</v>
      </c>
      <c r="V378" s="26">
        <v>15.770517519084999</v>
      </c>
      <c r="W378" s="47" t="s">
        <v>1230</v>
      </c>
      <c r="X378" s="47" t="s">
        <v>1230</v>
      </c>
      <c r="Y378" s="49" t="s">
        <v>1230</v>
      </c>
    </row>
    <row r="379" spans="1:25" x14ac:dyDescent="0.25">
      <c r="A379" s="40" t="s">
        <v>771</v>
      </c>
      <c r="B379" s="40" t="s">
        <v>1213</v>
      </c>
      <c r="C379" s="40" t="s">
        <v>812</v>
      </c>
      <c r="D379" s="46" t="s">
        <v>770</v>
      </c>
      <c r="E379" s="26">
        <v>2.5411955517969997</v>
      </c>
      <c r="F379" s="26">
        <v>0.58762208807600003</v>
      </c>
      <c r="G379" s="26">
        <v>1.9535734637209998</v>
      </c>
      <c r="H379" s="26">
        <v>-15.702820698756</v>
      </c>
      <c r="I379" s="26">
        <v>1.8070554539419998</v>
      </c>
      <c r="J379" s="49">
        <v>0.5</v>
      </c>
      <c r="K379" s="47" t="s">
        <v>1230</v>
      </c>
      <c r="L379" s="26">
        <v>0.58762208807600003</v>
      </c>
      <c r="M379" s="47" t="s">
        <v>1230</v>
      </c>
      <c r="N379" s="47" t="s">
        <v>1230</v>
      </c>
      <c r="O379" s="49" t="s">
        <v>1230</v>
      </c>
      <c r="P379" s="47" t="s">
        <v>1230</v>
      </c>
      <c r="Q379" s="26">
        <v>1.9535734637209998</v>
      </c>
      <c r="R379" s="47" t="s">
        <v>1230</v>
      </c>
      <c r="S379" s="47" t="s">
        <v>1230</v>
      </c>
      <c r="T379" s="49" t="s">
        <v>1230</v>
      </c>
      <c r="U379" s="47" t="s">
        <v>1230</v>
      </c>
      <c r="V379" s="26">
        <v>2.5411955517969997</v>
      </c>
      <c r="W379" s="47" t="s">
        <v>1230</v>
      </c>
      <c r="X379" s="47" t="s">
        <v>1230</v>
      </c>
      <c r="Y379" s="49" t="s">
        <v>1230</v>
      </c>
    </row>
    <row r="380" spans="1:25" x14ac:dyDescent="0.25">
      <c r="A380" s="40" t="s">
        <v>773</v>
      </c>
      <c r="B380" s="40" t="s">
        <v>1214</v>
      </c>
      <c r="C380" s="40" t="s">
        <v>833</v>
      </c>
      <c r="D380" s="46" t="s">
        <v>772</v>
      </c>
      <c r="E380" s="26">
        <v>19.069046949643003</v>
      </c>
      <c r="F380" s="26">
        <v>6.1454106965380006</v>
      </c>
      <c r="G380" s="26">
        <v>12.923636253105</v>
      </c>
      <c r="H380" s="26">
        <v>-13.786347816312</v>
      </c>
      <c r="I380" s="26">
        <v>11.954363534121999</v>
      </c>
      <c r="J380" s="49">
        <v>0.5</v>
      </c>
      <c r="K380" s="47">
        <v>6.1175322909779997</v>
      </c>
      <c r="L380" s="26">
        <v>2.787840556E-2</v>
      </c>
      <c r="M380" s="47" t="s">
        <v>1230</v>
      </c>
      <c r="N380" s="47" t="s">
        <v>1230</v>
      </c>
      <c r="O380" s="49" t="s">
        <v>1230</v>
      </c>
      <c r="P380" s="47">
        <v>6.1711935893750001</v>
      </c>
      <c r="Q380" s="26">
        <v>6.7524426637300001</v>
      </c>
      <c r="R380" s="47" t="s">
        <v>1230</v>
      </c>
      <c r="S380" s="47" t="s">
        <v>1230</v>
      </c>
      <c r="T380" s="49" t="s">
        <v>1230</v>
      </c>
      <c r="U380" s="47">
        <v>12.288725880353001</v>
      </c>
      <c r="V380" s="26">
        <v>6.7803210692900002</v>
      </c>
      <c r="W380" s="47" t="s">
        <v>1230</v>
      </c>
      <c r="X380" s="47" t="s">
        <v>1230</v>
      </c>
      <c r="Y380" s="49" t="s">
        <v>1230</v>
      </c>
    </row>
    <row r="381" spans="1:25" x14ac:dyDescent="0.25">
      <c r="A381" s="40" t="s">
        <v>775</v>
      </c>
      <c r="B381" s="40" t="s">
        <v>1215</v>
      </c>
      <c r="C381" s="40" t="s">
        <v>827</v>
      </c>
      <c r="D381" s="46" t="s">
        <v>774</v>
      </c>
      <c r="E381" s="26">
        <v>123.200313284277</v>
      </c>
      <c r="F381" s="26">
        <v>50.283656586263</v>
      </c>
      <c r="G381" s="26">
        <v>72.916656698014009</v>
      </c>
      <c r="H381" s="26">
        <v>36.198137884998005</v>
      </c>
      <c r="I381" s="26">
        <v>67.447907445663006</v>
      </c>
      <c r="J381" s="49">
        <v>0</v>
      </c>
      <c r="K381" s="47">
        <v>45.171717961579006</v>
      </c>
      <c r="L381" s="26">
        <v>5.111938624685</v>
      </c>
      <c r="M381" s="47" t="s">
        <v>1230</v>
      </c>
      <c r="N381" s="47" t="s">
        <v>1230</v>
      </c>
      <c r="O381" s="49" t="s">
        <v>1230</v>
      </c>
      <c r="P381" s="47">
        <v>63.167119201321</v>
      </c>
      <c r="Q381" s="26">
        <v>9.7495374966929997</v>
      </c>
      <c r="R381" s="47" t="s">
        <v>1230</v>
      </c>
      <c r="S381" s="47" t="s">
        <v>1230</v>
      </c>
      <c r="T381" s="49" t="s">
        <v>1230</v>
      </c>
      <c r="U381" s="47">
        <v>108.33883716290001</v>
      </c>
      <c r="V381" s="26">
        <v>14.861476121378001</v>
      </c>
      <c r="W381" s="47" t="s">
        <v>1230</v>
      </c>
      <c r="X381" s="47" t="s">
        <v>1230</v>
      </c>
      <c r="Y381" s="49" t="s">
        <v>1230</v>
      </c>
    </row>
    <row r="382" spans="1:25" x14ac:dyDescent="0.25">
      <c r="A382" s="40" t="s">
        <v>777</v>
      </c>
      <c r="B382" s="40" t="s">
        <v>1216</v>
      </c>
      <c r="C382" s="40" t="s">
        <v>812</v>
      </c>
      <c r="D382" s="46" t="s">
        <v>776</v>
      </c>
      <c r="E382" s="26">
        <v>3.6066251323990004</v>
      </c>
      <c r="F382" s="26">
        <v>1.213262282106</v>
      </c>
      <c r="G382" s="26">
        <v>2.3933628502930002</v>
      </c>
      <c r="H382" s="26">
        <v>-13.789748844212999</v>
      </c>
      <c r="I382" s="26">
        <v>2.2138606365209998</v>
      </c>
      <c r="J382" s="49">
        <v>0.5</v>
      </c>
      <c r="K382" s="47" t="s">
        <v>1230</v>
      </c>
      <c r="L382" s="26">
        <v>1.213262282106</v>
      </c>
      <c r="M382" s="47" t="s">
        <v>1230</v>
      </c>
      <c r="N382" s="47" t="s">
        <v>1230</v>
      </c>
      <c r="O382" s="49" t="s">
        <v>1230</v>
      </c>
      <c r="P382" s="47" t="s">
        <v>1230</v>
      </c>
      <c r="Q382" s="26">
        <v>2.3933628502930002</v>
      </c>
      <c r="R382" s="47" t="s">
        <v>1230</v>
      </c>
      <c r="S382" s="47" t="s">
        <v>1230</v>
      </c>
      <c r="T382" s="49" t="s">
        <v>1230</v>
      </c>
      <c r="U382" s="47" t="s">
        <v>1230</v>
      </c>
      <c r="V382" s="26">
        <v>3.6066251323990004</v>
      </c>
      <c r="W382" s="47" t="s">
        <v>1230</v>
      </c>
      <c r="X382" s="47" t="s">
        <v>1230</v>
      </c>
      <c r="Y382" s="49" t="s">
        <v>1230</v>
      </c>
    </row>
    <row r="383" spans="1:25" x14ac:dyDescent="0.25">
      <c r="A383" s="40" t="s">
        <v>779</v>
      </c>
      <c r="B383" s="40" t="s">
        <v>1217</v>
      </c>
      <c r="C383" s="40" t="s">
        <v>862</v>
      </c>
      <c r="D383" s="46" t="s">
        <v>778</v>
      </c>
      <c r="E383" s="26">
        <v>94.450161756625988</v>
      </c>
      <c r="F383" s="26">
        <v>36.346546471814996</v>
      </c>
      <c r="G383" s="26">
        <v>58.103615284810999</v>
      </c>
      <c r="H383" s="26">
        <v>41.082442169543995</v>
      </c>
      <c r="I383" s="26">
        <v>53.745844138449996</v>
      </c>
      <c r="J383" s="49">
        <v>0</v>
      </c>
      <c r="K383" s="47">
        <v>36.346546471814996</v>
      </c>
      <c r="L383" s="26" t="s">
        <v>1230</v>
      </c>
      <c r="M383" s="47" t="s">
        <v>1230</v>
      </c>
      <c r="N383" s="47" t="s">
        <v>1230</v>
      </c>
      <c r="O383" s="49" t="s">
        <v>1230</v>
      </c>
      <c r="P383" s="47">
        <v>58.103615284810999</v>
      </c>
      <c r="Q383" s="26" t="s">
        <v>1230</v>
      </c>
      <c r="R383" s="47" t="s">
        <v>1230</v>
      </c>
      <c r="S383" s="47" t="s">
        <v>1230</v>
      </c>
      <c r="T383" s="49" t="s">
        <v>1230</v>
      </c>
      <c r="U383" s="47">
        <v>94.450161756625988</v>
      </c>
      <c r="V383" s="26" t="s">
        <v>1230</v>
      </c>
      <c r="W383" s="47" t="s">
        <v>1230</v>
      </c>
      <c r="X383" s="47" t="s">
        <v>1230</v>
      </c>
      <c r="Y383" s="49" t="s">
        <v>1230</v>
      </c>
    </row>
    <row r="384" spans="1:25" x14ac:dyDescent="0.25">
      <c r="A384" s="40" t="s">
        <v>781</v>
      </c>
      <c r="B384" s="40" t="s">
        <v>1218</v>
      </c>
      <c r="C384" s="40" t="s">
        <v>812</v>
      </c>
      <c r="D384" s="46" t="s">
        <v>780</v>
      </c>
      <c r="E384" s="26">
        <v>3.657556656668</v>
      </c>
      <c r="F384" s="26">
        <v>1.1933773824710001</v>
      </c>
      <c r="G384" s="26">
        <v>2.4641792741969999</v>
      </c>
      <c r="H384" s="26">
        <v>-10.079307495941</v>
      </c>
      <c r="I384" s="26">
        <v>2.2793658286330003</v>
      </c>
      <c r="J384" s="49">
        <v>0.5</v>
      </c>
      <c r="K384" s="47" t="s">
        <v>1230</v>
      </c>
      <c r="L384" s="26">
        <v>1.1933773824710001</v>
      </c>
      <c r="M384" s="47" t="s">
        <v>1230</v>
      </c>
      <c r="N384" s="47" t="s">
        <v>1230</v>
      </c>
      <c r="O384" s="49" t="s">
        <v>1230</v>
      </c>
      <c r="P384" s="47" t="s">
        <v>1230</v>
      </c>
      <c r="Q384" s="26">
        <v>2.4641792741969999</v>
      </c>
      <c r="R384" s="47" t="s">
        <v>1230</v>
      </c>
      <c r="S384" s="47" t="s">
        <v>1230</v>
      </c>
      <c r="T384" s="49" t="s">
        <v>1230</v>
      </c>
      <c r="U384" s="47" t="s">
        <v>1230</v>
      </c>
      <c r="V384" s="26">
        <v>3.657556656668</v>
      </c>
      <c r="W384" s="47" t="s">
        <v>1230</v>
      </c>
      <c r="X384" s="47" t="s">
        <v>1230</v>
      </c>
      <c r="Y384" s="49" t="s">
        <v>1230</v>
      </c>
    </row>
    <row r="385" spans="1:25" x14ac:dyDescent="0.25">
      <c r="A385" s="40" t="s">
        <v>783</v>
      </c>
      <c r="B385" s="40" t="s">
        <v>1219</v>
      </c>
      <c r="C385" s="40" t="s">
        <v>812</v>
      </c>
      <c r="D385" s="46" t="s">
        <v>782</v>
      </c>
      <c r="E385" s="26">
        <v>3.5686612829430002</v>
      </c>
      <c r="F385" s="26">
        <v>1.141362595963</v>
      </c>
      <c r="G385" s="26">
        <v>2.4272986869800004</v>
      </c>
      <c r="H385" s="26">
        <v>-13.546967176522999</v>
      </c>
      <c r="I385" s="26">
        <v>2.2452512854559998</v>
      </c>
      <c r="J385" s="49">
        <v>0.5</v>
      </c>
      <c r="K385" s="47" t="s">
        <v>1230</v>
      </c>
      <c r="L385" s="26">
        <v>1.141362595963</v>
      </c>
      <c r="M385" s="47" t="s">
        <v>1230</v>
      </c>
      <c r="N385" s="47" t="s">
        <v>1230</v>
      </c>
      <c r="O385" s="49" t="s">
        <v>1230</v>
      </c>
      <c r="P385" s="47" t="s">
        <v>1230</v>
      </c>
      <c r="Q385" s="26">
        <v>2.4272986869800004</v>
      </c>
      <c r="R385" s="47" t="s">
        <v>1230</v>
      </c>
      <c r="S385" s="47" t="s">
        <v>1230</v>
      </c>
      <c r="T385" s="49" t="s">
        <v>1230</v>
      </c>
      <c r="U385" s="47" t="s">
        <v>1230</v>
      </c>
      <c r="V385" s="26">
        <v>3.5686612829430002</v>
      </c>
      <c r="W385" s="47" t="s">
        <v>1230</v>
      </c>
      <c r="X385" s="47" t="s">
        <v>1230</v>
      </c>
      <c r="Y385" s="49" t="s">
        <v>1230</v>
      </c>
    </row>
    <row r="386" spans="1:25" x14ac:dyDescent="0.25">
      <c r="A386" s="40" t="s">
        <v>785</v>
      </c>
      <c r="B386" s="40" t="s">
        <v>1220</v>
      </c>
      <c r="C386" s="40" t="s">
        <v>812</v>
      </c>
      <c r="D386" s="46" t="s">
        <v>784</v>
      </c>
      <c r="E386" s="26">
        <v>4.5526512816959999</v>
      </c>
      <c r="F386" s="26">
        <v>1.4902458284960001</v>
      </c>
      <c r="G386" s="26">
        <v>3.0624054531999998</v>
      </c>
      <c r="H386" s="26">
        <v>-25.012310358215998</v>
      </c>
      <c r="I386" s="26">
        <v>2.83272504421</v>
      </c>
      <c r="J386" s="49">
        <v>0.5</v>
      </c>
      <c r="K386" s="47" t="s">
        <v>1230</v>
      </c>
      <c r="L386" s="26">
        <v>1.4902458284960001</v>
      </c>
      <c r="M386" s="47" t="s">
        <v>1230</v>
      </c>
      <c r="N386" s="47" t="s">
        <v>1230</v>
      </c>
      <c r="O386" s="49" t="s">
        <v>1230</v>
      </c>
      <c r="P386" s="47" t="s">
        <v>1230</v>
      </c>
      <c r="Q386" s="26">
        <v>3.0624054531999998</v>
      </c>
      <c r="R386" s="47" t="s">
        <v>1230</v>
      </c>
      <c r="S386" s="47" t="s">
        <v>1230</v>
      </c>
      <c r="T386" s="49" t="s">
        <v>1230</v>
      </c>
      <c r="U386" s="47" t="s">
        <v>1230</v>
      </c>
      <c r="V386" s="26">
        <v>4.5526512816959999</v>
      </c>
      <c r="W386" s="47" t="s">
        <v>1230</v>
      </c>
      <c r="X386" s="47" t="s">
        <v>1230</v>
      </c>
      <c r="Y386" s="49" t="s">
        <v>1230</v>
      </c>
    </row>
    <row r="387" spans="1:25" x14ac:dyDescent="0.25">
      <c r="A387" s="40" t="s">
        <v>787</v>
      </c>
      <c r="B387" s="40" t="s">
        <v>1221</v>
      </c>
      <c r="C387" s="40" t="s">
        <v>812</v>
      </c>
      <c r="D387" s="46" t="s">
        <v>786</v>
      </c>
      <c r="E387" s="26">
        <v>4.7513670822440002</v>
      </c>
      <c r="F387" s="26">
        <v>1.631265629489</v>
      </c>
      <c r="G387" s="26">
        <v>3.1201014527550002</v>
      </c>
      <c r="H387" s="26">
        <v>-7.3525220890199998</v>
      </c>
      <c r="I387" s="26">
        <v>2.8860938437979997</v>
      </c>
      <c r="J387" s="49">
        <v>0.5</v>
      </c>
      <c r="K387" s="47" t="s">
        <v>1230</v>
      </c>
      <c r="L387" s="26">
        <v>1.631265629489</v>
      </c>
      <c r="M387" s="47" t="s">
        <v>1230</v>
      </c>
      <c r="N387" s="47" t="s">
        <v>1230</v>
      </c>
      <c r="O387" s="49" t="s">
        <v>1230</v>
      </c>
      <c r="P387" s="47" t="s">
        <v>1230</v>
      </c>
      <c r="Q387" s="26">
        <v>3.1201014527550002</v>
      </c>
      <c r="R387" s="47" t="s">
        <v>1230</v>
      </c>
      <c r="S387" s="47" t="s">
        <v>1230</v>
      </c>
      <c r="T387" s="49" t="s">
        <v>1230</v>
      </c>
      <c r="U387" s="47" t="s">
        <v>1230</v>
      </c>
      <c r="V387" s="26">
        <v>4.7513670822440002</v>
      </c>
      <c r="W387" s="47" t="s">
        <v>1230</v>
      </c>
      <c r="X387" s="47" t="s">
        <v>1230</v>
      </c>
      <c r="Y387" s="49" t="s">
        <v>1230</v>
      </c>
    </row>
    <row r="388" spans="1:25" x14ac:dyDescent="0.25">
      <c r="A388" s="40" t="s">
        <v>789</v>
      </c>
      <c r="B388" s="40" t="s">
        <v>1222</v>
      </c>
      <c r="C388" s="40" t="s">
        <v>812</v>
      </c>
      <c r="D388" s="46" t="s">
        <v>788</v>
      </c>
      <c r="E388" s="26">
        <v>3.7811251720009995</v>
      </c>
      <c r="F388" s="26">
        <v>1.1790655871389999</v>
      </c>
      <c r="G388" s="26">
        <v>2.6020595848619998</v>
      </c>
      <c r="H388" s="26">
        <v>-8.9903549241969998</v>
      </c>
      <c r="I388" s="26">
        <v>2.4069051159970001</v>
      </c>
      <c r="J388" s="49">
        <v>0.5</v>
      </c>
      <c r="K388" s="47" t="s">
        <v>1230</v>
      </c>
      <c r="L388" s="26">
        <v>1.1790655871389999</v>
      </c>
      <c r="M388" s="47" t="s">
        <v>1230</v>
      </c>
      <c r="N388" s="47" t="s">
        <v>1230</v>
      </c>
      <c r="O388" s="49" t="s">
        <v>1230</v>
      </c>
      <c r="P388" s="47" t="s">
        <v>1230</v>
      </c>
      <c r="Q388" s="26">
        <v>2.6020595848619998</v>
      </c>
      <c r="R388" s="47" t="s">
        <v>1230</v>
      </c>
      <c r="S388" s="47" t="s">
        <v>1230</v>
      </c>
      <c r="T388" s="49" t="s">
        <v>1230</v>
      </c>
      <c r="U388" s="47" t="s">
        <v>1230</v>
      </c>
      <c r="V388" s="26">
        <v>3.7811251720009995</v>
      </c>
      <c r="W388" s="47" t="s">
        <v>1230</v>
      </c>
      <c r="X388" s="47" t="s">
        <v>1230</v>
      </c>
      <c r="Y388" s="49" t="s">
        <v>1230</v>
      </c>
    </row>
    <row r="389" spans="1:25" x14ac:dyDescent="0.25">
      <c r="A389" s="40" t="s">
        <v>791</v>
      </c>
      <c r="B389" s="40" t="s">
        <v>1223</v>
      </c>
      <c r="C389" s="40" t="s">
        <v>833</v>
      </c>
      <c r="D389" s="46" t="s">
        <v>790</v>
      </c>
      <c r="E389" s="26">
        <v>39.194778569133</v>
      </c>
      <c r="F389" s="26">
        <v>14.892063979095001</v>
      </c>
      <c r="G389" s="26">
        <v>24.302714590038001</v>
      </c>
      <c r="H389" s="26">
        <v>-22.946753832929002</v>
      </c>
      <c r="I389" s="26">
        <v>22.480010995785999</v>
      </c>
      <c r="J389" s="49">
        <v>0.485651</v>
      </c>
      <c r="K389" s="47">
        <v>12.723530908432</v>
      </c>
      <c r="L389" s="26">
        <v>2.1685330706620003</v>
      </c>
      <c r="M389" s="47" t="s">
        <v>1230</v>
      </c>
      <c r="N389" s="47" t="s">
        <v>1230</v>
      </c>
      <c r="O389" s="49" t="s">
        <v>1230</v>
      </c>
      <c r="P389" s="47">
        <v>19.094747307611001</v>
      </c>
      <c r="Q389" s="26">
        <v>5.207967282427</v>
      </c>
      <c r="R389" s="47" t="s">
        <v>1230</v>
      </c>
      <c r="S389" s="47" t="s">
        <v>1230</v>
      </c>
      <c r="T389" s="49" t="s">
        <v>1230</v>
      </c>
      <c r="U389" s="47">
        <v>31.818278216042998</v>
      </c>
      <c r="V389" s="26">
        <v>7.37650035309</v>
      </c>
      <c r="W389" s="47" t="s">
        <v>1230</v>
      </c>
      <c r="X389" s="47" t="s">
        <v>1230</v>
      </c>
      <c r="Y389" s="49" t="s">
        <v>1230</v>
      </c>
    </row>
    <row r="390" spans="1:25" x14ac:dyDescent="0.25">
      <c r="A390" s="25" t="s">
        <v>792</v>
      </c>
      <c r="D390" s="25" t="s">
        <v>2</v>
      </c>
      <c r="J390" s="49"/>
      <c r="K390" s="47" t="s">
        <v>1230</v>
      </c>
      <c r="L390" s="26" t="s">
        <v>1230</v>
      </c>
      <c r="M390" s="47" t="s">
        <v>1230</v>
      </c>
      <c r="N390" s="47" t="s">
        <v>1230</v>
      </c>
      <c r="O390" s="49" t="s">
        <v>1230</v>
      </c>
      <c r="P390" s="47" t="s">
        <v>1230</v>
      </c>
      <c r="Q390" s="26" t="s">
        <v>1230</v>
      </c>
      <c r="R390" s="47" t="s">
        <v>1230</v>
      </c>
      <c r="S390" s="47" t="s">
        <v>1230</v>
      </c>
      <c r="T390" s="49" t="s">
        <v>1230</v>
      </c>
      <c r="U390" s="47" t="s">
        <v>1230</v>
      </c>
      <c r="V390" s="26" t="s">
        <v>1230</v>
      </c>
      <c r="W390" s="47" t="s">
        <v>1230</v>
      </c>
      <c r="X390" s="47" t="s">
        <v>1230</v>
      </c>
      <c r="Y390" s="49" t="s">
        <v>1230</v>
      </c>
    </row>
    <row r="391" spans="1:25" x14ac:dyDescent="0.25">
      <c r="A391" s="25" t="s">
        <v>794</v>
      </c>
      <c r="D391" s="25" t="s">
        <v>793</v>
      </c>
      <c r="J391" s="49"/>
      <c r="K391" s="47" t="s">
        <v>1230</v>
      </c>
      <c r="L391" s="26" t="s">
        <v>1230</v>
      </c>
      <c r="M391" s="47" t="s">
        <v>1230</v>
      </c>
      <c r="N391" s="47" t="s">
        <v>1230</v>
      </c>
      <c r="O391" s="49" t="s">
        <v>1230</v>
      </c>
      <c r="P391" s="47" t="s">
        <v>1230</v>
      </c>
      <c r="Q391" s="26" t="s">
        <v>1230</v>
      </c>
      <c r="R391" s="47" t="s">
        <v>1230</v>
      </c>
      <c r="S391" s="47" t="s">
        <v>1230</v>
      </c>
      <c r="T391" s="49" t="s">
        <v>1230</v>
      </c>
      <c r="U391" s="47" t="s">
        <v>1230</v>
      </c>
      <c r="V391" s="26" t="s">
        <v>1230</v>
      </c>
      <c r="W391" s="47" t="s">
        <v>1230</v>
      </c>
      <c r="X391" s="47" t="s">
        <v>1230</v>
      </c>
      <c r="Y391" s="49" t="s">
        <v>1230</v>
      </c>
    </row>
    <row r="392" spans="1:25" x14ac:dyDescent="0.25">
      <c r="A392" s="50"/>
    </row>
    <row r="393" spans="1:25" x14ac:dyDescent="0.25">
      <c r="A393" s="51"/>
      <c r="E393" s="29"/>
    </row>
    <row r="394" spans="1:25" x14ac:dyDescent="0.25">
      <c r="A394" s="51"/>
    </row>
    <row r="395" spans="1:25" x14ac:dyDescent="0.25">
      <c r="A395" s="51"/>
      <c r="E395" s="27"/>
      <c r="F395" s="27"/>
      <c r="G395" s="27"/>
      <c r="H395" s="27"/>
      <c r="I395" s="27"/>
      <c r="J395" s="27"/>
      <c r="K395" s="27"/>
      <c r="L395" s="27"/>
      <c r="M395" s="27"/>
      <c r="N395" s="27"/>
      <c r="O395" s="27"/>
      <c r="P395" s="27"/>
      <c r="Q395" s="27"/>
      <c r="R395" s="27"/>
      <c r="S395" s="27"/>
      <c r="T395" s="27"/>
      <c r="U395" s="27"/>
      <c r="V395" s="27"/>
      <c r="W395" s="27"/>
      <c r="X395" s="27"/>
      <c r="Y395" s="27"/>
    </row>
    <row r="396" spans="1:25" x14ac:dyDescent="0.25">
      <c r="A396" s="51"/>
      <c r="E396" s="27"/>
      <c r="F396" s="27"/>
      <c r="G396" s="27"/>
      <c r="H396" s="27"/>
      <c r="I396" s="27"/>
      <c r="J396" s="27"/>
      <c r="K396" s="27"/>
      <c r="L396" s="27"/>
      <c r="M396" s="27"/>
      <c r="N396" s="27"/>
      <c r="O396" s="27"/>
      <c r="P396" s="27"/>
      <c r="Q396" s="27"/>
      <c r="R396" s="27"/>
      <c r="S396" s="27"/>
      <c r="T396" s="27"/>
      <c r="U396" s="27"/>
      <c r="V396" s="27"/>
      <c r="W396" s="27"/>
      <c r="X396" s="27"/>
      <c r="Y396" s="27"/>
    </row>
    <row r="397" spans="1:25" x14ac:dyDescent="0.25">
      <c r="A397" s="51"/>
      <c r="E397" s="27"/>
      <c r="F397" s="27"/>
      <c r="G397" s="27"/>
      <c r="H397" s="27"/>
      <c r="I397" s="27"/>
      <c r="J397" s="27"/>
      <c r="K397" s="27"/>
      <c r="L397" s="27"/>
      <c r="M397" s="27"/>
      <c r="N397" s="27"/>
      <c r="O397" s="27"/>
      <c r="P397" s="27"/>
      <c r="Q397" s="27"/>
      <c r="R397" s="27"/>
      <c r="S397" s="27"/>
      <c r="T397" s="27"/>
      <c r="U397" s="27"/>
      <c r="V397" s="27"/>
      <c r="W397" s="27"/>
      <c r="X397" s="27"/>
      <c r="Y397" s="27"/>
    </row>
    <row r="398" spans="1:25" x14ac:dyDescent="0.25">
      <c r="A398" s="51"/>
      <c r="E398" s="27"/>
      <c r="F398" s="27"/>
      <c r="G398" s="27"/>
      <c r="H398" s="27"/>
      <c r="I398" s="27"/>
      <c r="J398" s="27"/>
      <c r="K398" s="27"/>
      <c r="L398" s="27"/>
      <c r="M398" s="27"/>
      <c r="N398" s="27"/>
      <c r="O398" s="27"/>
      <c r="P398" s="27"/>
      <c r="Q398" s="27"/>
      <c r="R398" s="27"/>
      <c r="S398" s="27"/>
      <c r="T398" s="27"/>
      <c r="U398" s="27"/>
      <c r="V398" s="27"/>
      <c r="W398" s="27"/>
      <c r="X398" s="27"/>
      <c r="Y398" s="27"/>
    </row>
    <row r="399" spans="1:25" x14ac:dyDescent="0.25">
      <c r="A399" s="51"/>
      <c r="E399" s="27"/>
      <c r="F399" s="27"/>
      <c r="G399" s="27"/>
      <c r="H399" s="27"/>
      <c r="I399" s="27"/>
      <c r="J399" s="27"/>
      <c r="K399" s="27"/>
      <c r="L399" s="27"/>
      <c r="M399" s="27"/>
      <c r="N399" s="27"/>
      <c r="O399" s="27"/>
      <c r="P399" s="27"/>
      <c r="Q399" s="27"/>
      <c r="R399" s="27"/>
      <c r="S399" s="27"/>
      <c r="T399" s="27"/>
      <c r="U399" s="27"/>
      <c r="V399" s="27"/>
      <c r="W399" s="27"/>
      <c r="X399" s="27"/>
      <c r="Y399" s="27"/>
    </row>
    <row r="400" spans="1:25" x14ac:dyDescent="0.25">
      <c r="A400" s="51"/>
      <c r="E400" s="27"/>
      <c r="F400" s="27"/>
      <c r="G400" s="27"/>
      <c r="H400" s="27"/>
      <c r="I400" s="27"/>
      <c r="J400" s="27"/>
      <c r="K400" s="27"/>
      <c r="L400" s="27"/>
      <c r="M400" s="27"/>
      <c r="N400" s="27"/>
      <c r="O400" s="27"/>
      <c r="P400" s="27"/>
      <c r="Q400" s="27"/>
      <c r="R400" s="27"/>
      <c r="S400" s="27"/>
      <c r="T400" s="27"/>
      <c r="U400" s="27"/>
      <c r="V400" s="27"/>
      <c r="W400" s="27"/>
      <c r="X400" s="27"/>
      <c r="Y400" s="27"/>
    </row>
    <row r="401" spans="1:25" x14ac:dyDescent="0.25">
      <c r="A401" s="52"/>
      <c r="E401" s="27"/>
      <c r="F401" s="27"/>
      <c r="G401" s="27"/>
      <c r="H401" s="27"/>
      <c r="I401" s="27"/>
      <c r="J401" s="27"/>
      <c r="K401" s="27"/>
      <c r="L401" s="27"/>
      <c r="M401" s="27"/>
      <c r="N401" s="27"/>
      <c r="O401" s="27"/>
      <c r="P401" s="27"/>
      <c r="Q401" s="27"/>
      <c r="R401" s="27"/>
      <c r="S401" s="27"/>
      <c r="T401" s="27"/>
      <c r="U401" s="27"/>
      <c r="V401" s="27"/>
      <c r="W401" s="27"/>
      <c r="X401" s="27"/>
      <c r="Y401" s="27"/>
    </row>
    <row r="403" spans="1:25" x14ac:dyDescent="0.25">
      <c r="A403" s="51"/>
      <c r="E403" s="27"/>
      <c r="F403" s="27"/>
      <c r="G403" s="27"/>
      <c r="H403" s="27"/>
      <c r="I403" s="27"/>
      <c r="J403" s="27"/>
      <c r="K403" s="27"/>
      <c r="L403" s="27"/>
      <c r="M403" s="27"/>
      <c r="N403" s="27"/>
      <c r="O403" s="27"/>
      <c r="P403" s="27"/>
      <c r="Q403" s="27"/>
      <c r="R403" s="27"/>
      <c r="S403" s="27"/>
      <c r="T403" s="27"/>
      <c r="U403" s="27"/>
      <c r="V403" s="27"/>
      <c r="W403" s="27"/>
      <c r="X403" s="27"/>
      <c r="Y403" s="27"/>
    </row>
    <row r="404" spans="1:25" x14ac:dyDescent="0.25">
      <c r="A404" s="51"/>
      <c r="E404" s="27"/>
      <c r="F404" s="27"/>
      <c r="G404" s="27"/>
      <c r="H404" s="27"/>
      <c r="I404" s="27"/>
      <c r="J404" s="27"/>
      <c r="K404" s="27"/>
      <c r="L404" s="27"/>
      <c r="M404" s="27"/>
      <c r="N404" s="27"/>
      <c r="O404" s="27"/>
      <c r="P404" s="27"/>
      <c r="Q404" s="27"/>
      <c r="R404" s="27"/>
      <c r="S404" s="27"/>
      <c r="T404" s="27"/>
      <c r="U404" s="27"/>
      <c r="V404" s="27"/>
      <c r="W404" s="27"/>
      <c r="X404" s="27"/>
      <c r="Y404" s="27"/>
    </row>
    <row r="405" spans="1:25" x14ac:dyDescent="0.25">
      <c r="A405" s="51"/>
      <c r="E405" s="27"/>
      <c r="F405" s="27"/>
      <c r="G405" s="27"/>
      <c r="H405" s="27"/>
      <c r="I405" s="27"/>
      <c r="J405" s="27"/>
      <c r="K405" s="27"/>
      <c r="L405" s="27"/>
      <c r="M405" s="27"/>
      <c r="N405" s="27"/>
      <c r="O405" s="27"/>
      <c r="P405" s="27"/>
      <c r="Q405" s="27"/>
      <c r="R405" s="27"/>
      <c r="S405" s="27"/>
      <c r="T405" s="27"/>
      <c r="U405" s="27"/>
      <c r="V405" s="27"/>
      <c r="W405" s="27"/>
      <c r="X405" s="27"/>
      <c r="Y405" s="27"/>
    </row>
    <row r="406" spans="1:25" x14ac:dyDescent="0.25">
      <c r="A406" s="51"/>
      <c r="E406" s="27"/>
      <c r="F406" s="27"/>
      <c r="G406" s="27"/>
      <c r="H406" s="27"/>
      <c r="I406" s="27"/>
      <c r="J406" s="27"/>
      <c r="K406" s="27"/>
      <c r="L406" s="27"/>
      <c r="M406" s="27"/>
      <c r="N406" s="27"/>
      <c r="O406" s="27"/>
      <c r="P406" s="27"/>
      <c r="Q406" s="27"/>
      <c r="R406" s="27"/>
      <c r="S406" s="27"/>
      <c r="T406" s="27"/>
      <c r="U406" s="27"/>
      <c r="V406" s="27"/>
      <c r="W406" s="27"/>
      <c r="X406" s="27"/>
      <c r="Y406" s="27"/>
    </row>
    <row r="407" spans="1:25" x14ac:dyDescent="0.25">
      <c r="A407" s="51"/>
      <c r="E407" s="27"/>
      <c r="F407" s="27"/>
      <c r="G407" s="27"/>
      <c r="H407" s="27"/>
      <c r="I407" s="27"/>
      <c r="J407" s="27"/>
      <c r="K407" s="27"/>
      <c r="L407" s="27"/>
      <c r="M407" s="27"/>
      <c r="N407" s="27"/>
      <c r="O407" s="27"/>
      <c r="P407" s="27"/>
      <c r="Q407" s="27"/>
      <c r="R407" s="27"/>
      <c r="S407" s="27"/>
      <c r="T407" s="27"/>
      <c r="U407" s="27"/>
      <c r="V407" s="27"/>
      <c r="W407" s="27"/>
      <c r="X407" s="27"/>
      <c r="Y407" s="27"/>
    </row>
    <row r="408" spans="1:25" x14ac:dyDescent="0.25">
      <c r="A408" s="51"/>
      <c r="E408" s="27"/>
      <c r="F408" s="27"/>
      <c r="G408" s="27"/>
      <c r="H408" s="27"/>
      <c r="I408" s="27"/>
      <c r="J408" s="27"/>
      <c r="K408" s="27"/>
      <c r="L408" s="27"/>
      <c r="M408" s="27"/>
      <c r="N408" s="27"/>
      <c r="O408" s="27"/>
      <c r="P408" s="27"/>
      <c r="Q408" s="27"/>
      <c r="R408" s="27"/>
      <c r="S408" s="27"/>
      <c r="T408" s="27"/>
      <c r="U408" s="27"/>
      <c r="V408" s="27"/>
      <c r="W408" s="27"/>
      <c r="X408" s="27"/>
      <c r="Y408" s="27"/>
    </row>
    <row r="409" spans="1:25" x14ac:dyDescent="0.25">
      <c r="A409" s="51"/>
      <c r="E409" s="27"/>
      <c r="F409" s="27"/>
      <c r="G409" s="27"/>
      <c r="H409" s="27"/>
      <c r="I409" s="27"/>
      <c r="J409" s="27"/>
      <c r="K409" s="27"/>
      <c r="L409" s="27"/>
      <c r="M409" s="27"/>
      <c r="N409" s="27"/>
      <c r="O409" s="27"/>
      <c r="P409" s="27"/>
      <c r="Q409" s="27"/>
      <c r="R409" s="27"/>
      <c r="S409" s="27"/>
      <c r="T409" s="27"/>
      <c r="U409" s="27"/>
      <c r="V409" s="27"/>
      <c r="W409" s="27"/>
      <c r="X409" s="27"/>
      <c r="Y409" s="27"/>
    </row>
    <row r="410" spans="1:25" x14ac:dyDescent="0.25">
      <c r="A410" s="51"/>
      <c r="E410" s="27"/>
      <c r="F410" s="27"/>
      <c r="G410" s="27"/>
      <c r="H410" s="27"/>
      <c r="I410" s="27"/>
      <c r="J410" s="27"/>
      <c r="K410" s="27"/>
      <c r="L410" s="27"/>
      <c r="M410" s="27"/>
      <c r="N410" s="27"/>
      <c r="O410" s="27"/>
      <c r="P410" s="27"/>
      <c r="Q410" s="27"/>
      <c r="R410" s="27"/>
      <c r="S410" s="27"/>
      <c r="T410" s="27"/>
      <c r="U410" s="27"/>
      <c r="V410" s="27"/>
      <c r="W410" s="27"/>
      <c r="X410" s="27"/>
      <c r="Y410" s="27"/>
    </row>
    <row r="411" spans="1:25" x14ac:dyDescent="0.25">
      <c r="A411" s="53"/>
      <c r="E411" s="27"/>
      <c r="F411" s="27"/>
      <c r="G411" s="27"/>
      <c r="H411" s="27"/>
      <c r="I411" s="27"/>
      <c r="J411" s="27"/>
      <c r="K411" s="27"/>
      <c r="L411" s="27"/>
      <c r="M411" s="27"/>
      <c r="N411" s="27"/>
      <c r="O411" s="27"/>
      <c r="P411" s="27"/>
      <c r="Q411" s="27"/>
      <c r="R411" s="27"/>
      <c r="S411" s="27"/>
      <c r="T411" s="27"/>
      <c r="U411" s="27"/>
      <c r="V411" s="27"/>
      <c r="W411" s="27"/>
      <c r="X411" s="27"/>
      <c r="Y411" s="27"/>
    </row>
  </sheetData>
  <mergeCells count="3">
    <mergeCell ref="K3:O3"/>
    <mergeCell ref="P3:T3"/>
    <mergeCell ref="U3:Y3"/>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411"/>
  <sheetViews>
    <sheetView tabSelected="1" workbookViewId="0">
      <pane xSplit="4" ySplit="4" topLeftCell="E5" activePane="bottomRight" state="frozen"/>
      <selection activeCell="O403" sqref="O403"/>
      <selection pane="topRight" activeCell="O403" sqref="O403"/>
      <selection pane="bottomLeft" activeCell="O403" sqref="O403"/>
      <selection pane="bottomRight" activeCell="E16" sqref="E16"/>
    </sheetView>
  </sheetViews>
  <sheetFormatPr defaultRowHeight="15" x14ac:dyDescent="0.25"/>
  <cols>
    <col min="1" max="1" width="17.85546875" style="25" hidden="1" customWidth="1"/>
    <col min="2" max="2" width="4.28515625" style="25" hidden="1" customWidth="1"/>
    <col min="3" max="3" width="8.85546875" style="25" hidden="1" customWidth="1"/>
    <col min="4" max="4" width="39.5703125" style="25" customWidth="1"/>
    <col min="5" max="7" width="13.85546875" style="26" customWidth="1"/>
    <col min="8" max="8" width="14.5703125" style="26" bestFit="1" customWidth="1"/>
    <col min="9" max="25" width="13.85546875" style="26" customWidth="1"/>
    <col min="26" max="16384" width="9.140625" style="25"/>
  </cols>
  <sheetData>
    <row r="1" spans="1:25" x14ac:dyDescent="0.25">
      <c r="D1" s="24" t="s">
        <v>1224</v>
      </c>
      <c r="F1" s="27"/>
      <c r="G1" s="27"/>
      <c r="K1" s="28"/>
      <c r="L1" s="28"/>
      <c r="M1" s="28"/>
      <c r="N1" s="28"/>
      <c r="O1" s="28"/>
      <c r="P1" s="28"/>
      <c r="Q1" s="28"/>
      <c r="R1" s="28"/>
      <c r="S1" s="28"/>
      <c r="T1" s="28"/>
      <c r="U1" s="28"/>
      <c r="V1" s="28"/>
      <c r="W1" s="28"/>
      <c r="X1" s="28"/>
      <c r="Y1" s="28"/>
    </row>
    <row r="2" spans="1:25" ht="15.75" thickBot="1" x14ac:dyDescent="0.3">
      <c r="D2" s="25" t="s">
        <v>1240</v>
      </c>
      <c r="E2" s="29"/>
      <c r="F2" s="29"/>
      <c r="G2" s="29"/>
      <c r="H2" s="29"/>
      <c r="I2" s="29"/>
      <c r="J2" s="29"/>
      <c r="K2" s="29"/>
      <c r="L2" s="29"/>
      <c r="M2" s="29"/>
      <c r="N2" s="29"/>
      <c r="O2" s="29"/>
      <c r="P2" s="29"/>
      <c r="Q2" s="29"/>
      <c r="R2" s="29"/>
      <c r="S2" s="29"/>
      <c r="T2" s="29"/>
      <c r="U2" s="29"/>
      <c r="V2" s="29"/>
      <c r="W2" s="29"/>
      <c r="X2" s="29"/>
      <c r="Y2" s="29"/>
    </row>
    <row r="3" spans="1:25" x14ac:dyDescent="0.25">
      <c r="A3" s="30"/>
      <c r="B3" s="30"/>
      <c r="C3" s="30"/>
      <c r="D3" s="31"/>
      <c r="E3" s="32"/>
      <c r="F3" s="32"/>
      <c r="G3" s="32"/>
      <c r="H3" s="32"/>
      <c r="I3" s="32"/>
      <c r="J3" s="32"/>
      <c r="K3" s="72" t="s">
        <v>796</v>
      </c>
      <c r="L3" s="73"/>
      <c r="M3" s="73"/>
      <c r="N3" s="73"/>
      <c r="O3" s="74"/>
      <c r="P3" s="72" t="s">
        <v>797</v>
      </c>
      <c r="Q3" s="73"/>
      <c r="R3" s="73"/>
      <c r="S3" s="73"/>
      <c r="T3" s="74"/>
      <c r="U3" s="72" t="s">
        <v>798</v>
      </c>
      <c r="V3" s="73"/>
      <c r="W3" s="73"/>
      <c r="X3" s="73"/>
      <c r="Y3" s="75"/>
    </row>
    <row r="4" spans="1:25" ht="61.5" customHeight="1" thickBot="1" x14ac:dyDescent="0.3">
      <c r="A4" s="33" t="s">
        <v>799</v>
      </c>
      <c r="B4" s="33" t="s">
        <v>800</v>
      </c>
      <c r="C4" s="33" t="s">
        <v>801</v>
      </c>
      <c r="D4" s="34" t="s">
        <v>802</v>
      </c>
      <c r="E4" s="35" t="s">
        <v>12</v>
      </c>
      <c r="F4" s="35" t="s">
        <v>18</v>
      </c>
      <c r="G4" s="35" t="s">
        <v>21</v>
      </c>
      <c r="H4" s="35" t="s">
        <v>803</v>
      </c>
      <c r="I4" s="35" t="s">
        <v>29</v>
      </c>
      <c r="J4" s="35" t="s">
        <v>804</v>
      </c>
      <c r="K4" s="36" t="s">
        <v>805</v>
      </c>
      <c r="L4" s="37" t="s">
        <v>806</v>
      </c>
      <c r="M4" s="37" t="s">
        <v>807</v>
      </c>
      <c r="N4" s="37" t="s">
        <v>808</v>
      </c>
      <c r="O4" s="38" t="s">
        <v>809</v>
      </c>
      <c r="P4" s="36" t="s">
        <v>805</v>
      </c>
      <c r="Q4" s="37" t="s">
        <v>806</v>
      </c>
      <c r="R4" s="37" t="s">
        <v>807</v>
      </c>
      <c r="S4" s="37" t="s">
        <v>808</v>
      </c>
      <c r="T4" s="38" t="s">
        <v>809</v>
      </c>
      <c r="U4" s="36" t="s">
        <v>805</v>
      </c>
      <c r="V4" s="37" t="s">
        <v>806</v>
      </c>
      <c r="W4" s="37" t="s">
        <v>807</v>
      </c>
      <c r="X4" s="37" t="s">
        <v>808</v>
      </c>
      <c r="Y4" s="39" t="s">
        <v>809</v>
      </c>
    </row>
    <row r="5" spans="1:25" x14ac:dyDescent="0.25">
      <c r="A5" s="40"/>
      <c r="B5" s="40"/>
      <c r="C5" s="40"/>
      <c r="D5" s="41"/>
      <c r="E5" s="42"/>
      <c r="F5" s="42"/>
      <c r="G5" s="42"/>
      <c r="H5" s="42"/>
      <c r="I5" s="42"/>
      <c r="J5" s="42"/>
      <c r="K5" s="43"/>
      <c r="L5" s="44"/>
      <c r="M5" s="44"/>
      <c r="N5" s="44"/>
      <c r="O5" s="45"/>
      <c r="P5" s="43"/>
      <c r="Q5" s="44"/>
      <c r="R5" s="44"/>
      <c r="S5" s="44"/>
      <c r="T5" s="45"/>
      <c r="U5" s="43"/>
      <c r="V5" s="44"/>
      <c r="W5" s="44"/>
      <c r="X5" s="44"/>
      <c r="Y5" s="49"/>
    </row>
    <row r="6" spans="1:25" x14ac:dyDescent="0.25">
      <c r="A6" s="40" t="s">
        <v>5</v>
      </c>
      <c r="B6" s="40"/>
      <c r="C6" s="40"/>
      <c r="D6" s="40" t="s">
        <v>810</v>
      </c>
      <c r="E6" s="48">
        <v>17904.979959608798</v>
      </c>
      <c r="F6" s="26">
        <v>3799.5019268881024</v>
      </c>
      <c r="G6" s="26">
        <v>14105.478032720684</v>
      </c>
      <c r="J6" s="49"/>
      <c r="K6" s="47">
        <v>3086.3658521631091</v>
      </c>
      <c r="L6" s="26">
        <v>434.01350639524003</v>
      </c>
      <c r="M6" s="47">
        <v>277.12745839284366</v>
      </c>
      <c r="N6" s="47">
        <v>0</v>
      </c>
      <c r="O6" s="49">
        <v>0.132662856233</v>
      </c>
      <c r="P6" s="47">
        <v>9518.1836758169102</v>
      </c>
      <c r="Q6" s="26">
        <v>1982.2823684762977</v>
      </c>
      <c r="R6" s="47">
        <v>643.29403737126233</v>
      </c>
      <c r="S6" s="47">
        <v>1862.807455544701</v>
      </c>
      <c r="T6" s="49">
        <v>36.53789948432415</v>
      </c>
      <c r="U6" s="47">
        <v>12604.549527980018</v>
      </c>
      <c r="V6" s="26">
        <v>2416.2958748715364</v>
      </c>
      <c r="W6" s="47">
        <v>920.42149576410588</v>
      </c>
      <c r="X6" s="47">
        <v>1862.807455544701</v>
      </c>
      <c r="Y6" s="49">
        <v>36.670562340557154</v>
      </c>
    </row>
    <row r="7" spans="1:25" x14ac:dyDescent="0.25">
      <c r="A7" s="40" t="s">
        <v>11</v>
      </c>
      <c r="B7" s="40" t="s">
        <v>811</v>
      </c>
      <c r="C7" s="40" t="s">
        <v>812</v>
      </c>
      <c r="D7" s="40" t="s">
        <v>10</v>
      </c>
      <c r="E7" s="48">
        <v>1.9214826453608038</v>
      </c>
      <c r="F7" s="26">
        <v>0.2711951078033652</v>
      </c>
      <c r="G7" s="26">
        <v>1.6502875375574386</v>
      </c>
      <c r="H7" s="26">
        <v>-4.6410984584550157</v>
      </c>
      <c r="I7" s="26">
        <v>1.5265159722406307</v>
      </c>
      <c r="J7" s="49">
        <v>0.5</v>
      </c>
      <c r="K7" s="47" t="s">
        <v>1230</v>
      </c>
      <c r="L7" s="26">
        <v>0.2711951078033652</v>
      </c>
      <c r="M7" s="47" t="s">
        <v>1230</v>
      </c>
      <c r="N7" s="47" t="s">
        <v>1230</v>
      </c>
      <c r="O7" s="49" t="s">
        <v>1230</v>
      </c>
      <c r="P7" s="47" t="s">
        <v>1230</v>
      </c>
      <c r="Q7" s="26">
        <v>1.6502875375574386</v>
      </c>
      <c r="R7" s="47" t="s">
        <v>1230</v>
      </c>
      <c r="S7" s="47" t="s">
        <v>1230</v>
      </c>
      <c r="T7" s="49" t="s">
        <v>1230</v>
      </c>
      <c r="U7" s="47" t="s">
        <v>1230</v>
      </c>
      <c r="V7" s="26">
        <v>1.9214826453608038</v>
      </c>
      <c r="W7" s="47" t="s">
        <v>1230</v>
      </c>
      <c r="X7" s="47" t="s">
        <v>1230</v>
      </c>
      <c r="Y7" s="49" t="s">
        <v>1230</v>
      </c>
    </row>
    <row r="8" spans="1:25" x14ac:dyDescent="0.25">
      <c r="A8" s="40" t="s">
        <v>14</v>
      </c>
      <c r="B8" s="40" t="s">
        <v>813</v>
      </c>
      <c r="C8" s="40" t="s">
        <v>812</v>
      </c>
      <c r="D8" s="40" t="s">
        <v>13</v>
      </c>
      <c r="E8" s="48">
        <v>4.4746297274628546</v>
      </c>
      <c r="F8" s="26">
        <v>1.0607799095437629</v>
      </c>
      <c r="G8" s="26">
        <v>3.4138498179190919</v>
      </c>
      <c r="H8" s="26">
        <v>-6.9310349672074159</v>
      </c>
      <c r="I8" s="26">
        <v>3.1578110815751601</v>
      </c>
      <c r="J8" s="49">
        <v>0.5</v>
      </c>
      <c r="K8" s="47" t="s">
        <v>1230</v>
      </c>
      <c r="L8" s="26">
        <v>1.0607799095437629</v>
      </c>
      <c r="M8" s="47" t="s">
        <v>1230</v>
      </c>
      <c r="N8" s="47" t="s">
        <v>1230</v>
      </c>
      <c r="O8" s="49" t="s">
        <v>1230</v>
      </c>
      <c r="P8" s="47" t="s">
        <v>1230</v>
      </c>
      <c r="Q8" s="26">
        <v>3.4138498179190919</v>
      </c>
      <c r="R8" s="47" t="s">
        <v>1230</v>
      </c>
      <c r="S8" s="47" t="s">
        <v>1230</v>
      </c>
      <c r="T8" s="49" t="s">
        <v>1230</v>
      </c>
      <c r="U8" s="47" t="s">
        <v>1230</v>
      </c>
      <c r="V8" s="26">
        <v>4.4746297274628546</v>
      </c>
      <c r="W8" s="47" t="s">
        <v>1230</v>
      </c>
      <c r="X8" s="47" t="s">
        <v>1230</v>
      </c>
      <c r="Y8" s="49" t="s">
        <v>1230</v>
      </c>
    </row>
    <row r="9" spans="1:25" x14ac:dyDescent="0.25">
      <c r="A9" s="40" t="s">
        <v>17</v>
      </c>
      <c r="B9" s="40" t="s">
        <v>814</v>
      </c>
      <c r="C9" s="40" t="s">
        <v>812</v>
      </c>
      <c r="D9" s="40" t="s">
        <v>16</v>
      </c>
      <c r="E9" s="48">
        <v>3.8914291791194682</v>
      </c>
      <c r="F9" s="26">
        <v>0.8821912690239605</v>
      </c>
      <c r="G9" s="26">
        <v>3.0092379100955076</v>
      </c>
      <c r="H9" s="26">
        <v>-8.6158828520355577</v>
      </c>
      <c r="I9" s="26">
        <v>2.7835450668383452</v>
      </c>
      <c r="J9" s="49">
        <v>0.5</v>
      </c>
      <c r="K9" s="47" t="s">
        <v>1230</v>
      </c>
      <c r="L9" s="26">
        <v>0.8821912690239605</v>
      </c>
      <c r="M9" s="47" t="s">
        <v>1230</v>
      </c>
      <c r="N9" s="47" t="s">
        <v>1230</v>
      </c>
      <c r="O9" s="49" t="s">
        <v>1230</v>
      </c>
      <c r="P9" s="47" t="s">
        <v>1230</v>
      </c>
      <c r="Q9" s="26">
        <v>3.0092379100955076</v>
      </c>
      <c r="R9" s="47" t="s">
        <v>1230</v>
      </c>
      <c r="S9" s="47" t="s">
        <v>1230</v>
      </c>
      <c r="T9" s="49" t="s">
        <v>1230</v>
      </c>
      <c r="U9" s="47" t="s">
        <v>1230</v>
      </c>
      <c r="V9" s="26">
        <v>3.8914291791194682</v>
      </c>
      <c r="W9" s="47" t="s">
        <v>1230</v>
      </c>
      <c r="X9" s="47" t="s">
        <v>1230</v>
      </c>
      <c r="Y9" s="49" t="s">
        <v>1230</v>
      </c>
    </row>
    <row r="10" spans="1:25" x14ac:dyDescent="0.25">
      <c r="A10" s="40" t="s">
        <v>20</v>
      </c>
      <c r="B10" s="40" t="s">
        <v>815</v>
      </c>
      <c r="C10" s="40" t="s">
        <v>812</v>
      </c>
      <c r="D10" s="40" t="s">
        <v>19</v>
      </c>
      <c r="E10" s="48">
        <v>4.1763255062188911</v>
      </c>
      <c r="F10" s="26">
        <v>0.75025280211483869</v>
      </c>
      <c r="G10" s="26">
        <v>3.426072704104052</v>
      </c>
      <c r="H10" s="26">
        <v>-8.6875102905756769</v>
      </c>
      <c r="I10" s="26">
        <v>3.1691172512962482</v>
      </c>
      <c r="J10" s="49">
        <v>0.5</v>
      </c>
      <c r="K10" s="47" t="s">
        <v>1230</v>
      </c>
      <c r="L10" s="26">
        <v>0.75025280211483869</v>
      </c>
      <c r="M10" s="47" t="s">
        <v>1230</v>
      </c>
      <c r="N10" s="47" t="s">
        <v>1230</v>
      </c>
      <c r="O10" s="49" t="s">
        <v>1230</v>
      </c>
      <c r="P10" s="47" t="s">
        <v>1230</v>
      </c>
      <c r="Q10" s="26">
        <v>3.426072704104052</v>
      </c>
      <c r="R10" s="47" t="s">
        <v>1230</v>
      </c>
      <c r="S10" s="47" t="s">
        <v>1230</v>
      </c>
      <c r="T10" s="49" t="s">
        <v>1230</v>
      </c>
      <c r="U10" s="47" t="s">
        <v>1230</v>
      </c>
      <c r="V10" s="26">
        <v>4.1763255062188911</v>
      </c>
      <c r="W10" s="47" t="s">
        <v>1230</v>
      </c>
      <c r="X10" s="47" t="s">
        <v>1230</v>
      </c>
      <c r="Y10" s="49" t="s">
        <v>1230</v>
      </c>
    </row>
    <row r="11" spans="1:25" x14ac:dyDescent="0.25">
      <c r="A11" s="40" t="s">
        <v>23</v>
      </c>
      <c r="B11" s="40" t="s">
        <v>816</v>
      </c>
      <c r="C11" s="40" t="s">
        <v>812</v>
      </c>
      <c r="D11" s="40" t="s">
        <v>22</v>
      </c>
      <c r="E11" s="48">
        <v>4.7764829523444057</v>
      </c>
      <c r="F11" s="26">
        <v>1.1482061931412053</v>
      </c>
      <c r="G11" s="26">
        <v>3.6282767592032008</v>
      </c>
      <c r="H11" s="26">
        <v>-9.0870505505203703</v>
      </c>
      <c r="I11" s="26">
        <v>3.3561560022629608</v>
      </c>
      <c r="J11" s="49">
        <v>0.5</v>
      </c>
      <c r="K11" s="47" t="s">
        <v>1230</v>
      </c>
      <c r="L11" s="26">
        <v>1.1482061931412053</v>
      </c>
      <c r="M11" s="47" t="s">
        <v>1230</v>
      </c>
      <c r="N11" s="47" t="s">
        <v>1230</v>
      </c>
      <c r="O11" s="49" t="s">
        <v>1230</v>
      </c>
      <c r="P11" s="47" t="s">
        <v>1230</v>
      </c>
      <c r="Q11" s="26">
        <v>3.6282767592032008</v>
      </c>
      <c r="R11" s="47" t="s">
        <v>1230</v>
      </c>
      <c r="S11" s="47" t="s">
        <v>1230</v>
      </c>
      <c r="T11" s="49" t="s">
        <v>1230</v>
      </c>
      <c r="U11" s="47" t="s">
        <v>1230</v>
      </c>
      <c r="V11" s="26">
        <v>4.7764829523444057</v>
      </c>
      <c r="W11" s="47" t="s">
        <v>1230</v>
      </c>
      <c r="X11" s="47" t="s">
        <v>1230</v>
      </c>
      <c r="Y11" s="49" t="s">
        <v>1230</v>
      </c>
    </row>
    <row r="12" spans="1:25" x14ac:dyDescent="0.25">
      <c r="A12" s="40" t="s">
        <v>25</v>
      </c>
      <c r="B12" s="40" t="s">
        <v>817</v>
      </c>
      <c r="C12" s="40" t="s">
        <v>812</v>
      </c>
      <c r="D12" s="40" t="s">
        <v>24</v>
      </c>
      <c r="E12" s="48">
        <v>3.3026816942525388</v>
      </c>
      <c r="F12" s="26">
        <v>0.61535728043037285</v>
      </c>
      <c r="G12" s="26">
        <v>2.6873244138221657</v>
      </c>
      <c r="H12" s="26">
        <v>-15.262445222444905</v>
      </c>
      <c r="I12" s="26">
        <v>2.4857750827855036</v>
      </c>
      <c r="J12" s="49">
        <v>0.5</v>
      </c>
      <c r="K12" s="47" t="s">
        <v>1230</v>
      </c>
      <c r="L12" s="26">
        <v>0.61535728043037285</v>
      </c>
      <c r="M12" s="47" t="s">
        <v>1230</v>
      </c>
      <c r="N12" s="47" t="s">
        <v>1230</v>
      </c>
      <c r="O12" s="49" t="s">
        <v>1230</v>
      </c>
      <c r="P12" s="47" t="s">
        <v>1230</v>
      </c>
      <c r="Q12" s="26">
        <v>2.6873244138221657</v>
      </c>
      <c r="R12" s="47" t="s">
        <v>1230</v>
      </c>
      <c r="S12" s="47" t="s">
        <v>1230</v>
      </c>
      <c r="T12" s="49" t="s">
        <v>1230</v>
      </c>
      <c r="U12" s="47" t="s">
        <v>1230</v>
      </c>
      <c r="V12" s="26">
        <v>3.3026816942525388</v>
      </c>
      <c r="W12" s="47" t="s">
        <v>1230</v>
      </c>
      <c r="X12" s="47" t="s">
        <v>1230</v>
      </c>
      <c r="Y12" s="49" t="s">
        <v>1230</v>
      </c>
    </row>
    <row r="13" spans="1:25" x14ac:dyDescent="0.25">
      <c r="A13" s="40" t="s">
        <v>28</v>
      </c>
      <c r="B13" s="40" t="s">
        <v>818</v>
      </c>
      <c r="C13" s="40" t="s">
        <v>819</v>
      </c>
      <c r="D13" s="40" t="s">
        <v>820</v>
      </c>
      <c r="E13" s="48">
        <v>16.895495390064045</v>
      </c>
      <c r="F13" s="26">
        <v>6.7094771258689354</v>
      </c>
      <c r="G13" s="26">
        <v>10.186018264195109</v>
      </c>
      <c r="H13" s="26">
        <v>5.7480137055661089</v>
      </c>
      <c r="I13" s="26">
        <v>9.4220668943804764</v>
      </c>
      <c r="J13" s="49">
        <v>0</v>
      </c>
      <c r="K13" s="47" t="s">
        <v>1230</v>
      </c>
      <c r="L13" s="26" t="s">
        <v>1230</v>
      </c>
      <c r="M13" s="47">
        <v>6.7094771258689354</v>
      </c>
      <c r="N13" s="47" t="s">
        <v>1230</v>
      </c>
      <c r="O13" s="49" t="s">
        <v>1230</v>
      </c>
      <c r="P13" s="47" t="s">
        <v>1230</v>
      </c>
      <c r="Q13" s="26" t="s">
        <v>1230</v>
      </c>
      <c r="R13" s="47">
        <v>10.186018264195109</v>
      </c>
      <c r="S13" s="47" t="s">
        <v>1230</v>
      </c>
      <c r="T13" s="49" t="s">
        <v>1230</v>
      </c>
      <c r="U13" s="47" t="s">
        <v>1230</v>
      </c>
      <c r="V13" s="26" t="s">
        <v>1230</v>
      </c>
      <c r="W13" s="47">
        <v>16.895495390064045</v>
      </c>
      <c r="X13" s="47" t="s">
        <v>1230</v>
      </c>
      <c r="Y13" s="49" t="s">
        <v>1230</v>
      </c>
    </row>
    <row r="14" spans="1:25" x14ac:dyDescent="0.25">
      <c r="A14" s="40" t="s">
        <v>31</v>
      </c>
      <c r="B14" s="40" t="s">
        <v>821</v>
      </c>
      <c r="C14" s="40" t="s">
        <v>812</v>
      </c>
      <c r="D14" s="40" t="s">
        <v>30</v>
      </c>
      <c r="E14" s="48">
        <v>4.3027275781934549</v>
      </c>
      <c r="F14" s="26">
        <v>0.58316307335830109</v>
      </c>
      <c r="G14" s="26">
        <v>3.7195645048351533</v>
      </c>
      <c r="H14" s="26">
        <v>-15.488323478448155</v>
      </c>
      <c r="I14" s="26">
        <v>3.4405971669725171</v>
      </c>
      <c r="J14" s="49">
        <v>0.5</v>
      </c>
      <c r="K14" s="47" t="s">
        <v>1230</v>
      </c>
      <c r="L14" s="26">
        <v>0.58316307335830109</v>
      </c>
      <c r="M14" s="47" t="s">
        <v>1230</v>
      </c>
      <c r="N14" s="47" t="s">
        <v>1230</v>
      </c>
      <c r="O14" s="49" t="s">
        <v>1230</v>
      </c>
      <c r="P14" s="47" t="s">
        <v>1230</v>
      </c>
      <c r="Q14" s="26">
        <v>3.7195645048351533</v>
      </c>
      <c r="R14" s="47" t="s">
        <v>1230</v>
      </c>
      <c r="S14" s="47" t="s">
        <v>1230</v>
      </c>
      <c r="T14" s="49" t="s">
        <v>1230</v>
      </c>
      <c r="U14" s="47" t="s">
        <v>1230</v>
      </c>
      <c r="V14" s="26">
        <v>4.3027275781934549</v>
      </c>
      <c r="W14" s="47" t="s">
        <v>1230</v>
      </c>
      <c r="X14" s="47" t="s">
        <v>1230</v>
      </c>
      <c r="Y14" s="49" t="s">
        <v>1230</v>
      </c>
    </row>
    <row r="15" spans="1:25" x14ac:dyDescent="0.25">
      <c r="A15" s="40" t="s">
        <v>34</v>
      </c>
      <c r="B15" s="40" t="s">
        <v>822</v>
      </c>
      <c r="C15" s="40" t="s">
        <v>812</v>
      </c>
      <c r="D15" s="40" t="s">
        <v>33</v>
      </c>
      <c r="E15" s="48">
        <v>2.5011344062393261</v>
      </c>
      <c r="F15" s="26">
        <v>0.50387436919206474</v>
      </c>
      <c r="G15" s="26">
        <v>1.9972600370472615</v>
      </c>
      <c r="H15" s="26">
        <v>-6.7157075185730797</v>
      </c>
      <c r="I15" s="26">
        <v>1.847465534268717</v>
      </c>
      <c r="J15" s="49">
        <v>0.5</v>
      </c>
      <c r="K15" s="47" t="s">
        <v>1230</v>
      </c>
      <c r="L15" s="26">
        <v>0.50387436919206474</v>
      </c>
      <c r="M15" s="47" t="s">
        <v>1230</v>
      </c>
      <c r="N15" s="47" t="s">
        <v>1230</v>
      </c>
      <c r="O15" s="49" t="s">
        <v>1230</v>
      </c>
      <c r="P15" s="47" t="s">
        <v>1230</v>
      </c>
      <c r="Q15" s="26">
        <v>1.9972600370472615</v>
      </c>
      <c r="R15" s="47" t="s">
        <v>1230</v>
      </c>
      <c r="S15" s="47" t="s">
        <v>1230</v>
      </c>
      <c r="T15" s="49" t="s">
        <v>1230</v>
      </c>
      <c r="U15" s="47" t="s">
        <v>1230</v>
      </c>
      <c r="V15" s="26">
        <v>2.5011344062393261</v>
      </c>
      <c r="W15" s="47" t="s">
        <v>1230</v>
      </c>
      <c r="X15" s="47" t="s">
        <v>1230</v>
      </c>
      <c r="Y15" s="49" t="s">
        <v>1230</v>
      </c>
    </row>
    <row r="16" spans="1:25" x14ac:dyDescent="0.25">
      <c r="A16" s="40" t="s">
        <v>36</v>
      </c>
      <c r="B16" s="40" t="s">
        <v>823</v>
      </c>
      <c r="C16" s="40" t="s">
        <v>824</v>
      </c>
      <c r="D16" s="40" t="s">
        <v>35</v>
      </c>
      <c r="E16" s="48">
        <v>82.643118515856841</v>
      </c>
      <c r="F16" s="26">
        <v>28.76003536852776</v>
      </c>
      <c r="G16" s="26">
        <v>53.883083147329081</v>
      </c>
      <c r="H16" s="26">
        <v>36.433858708180374</v>
      </c>
      <c r="I16" s="26">
        <v>49.841851911279406</v>
      </c>
      <c r="J16" s="49">
        <v>0</v>
      </c>
      <c r="K16" s="47">
        <v>25.277456116107821</v>
      </c>
      <c r="L16" s="26">
        <v>3.4825792524199364</v>
      </c>
      <c r="M16" s="47" t="s">
        <v>1230</v>
      </c>
      <c r="N16" s="47" t="s">
        <v>1230</v>
      </c>
      <c r="O16" s="49" t="s">
        <v>1230</v>
      </c>
      <c r="P16" s="47">
        <v>44.841672958782745</v>
      </c>
      <c r="Q16" s="26">
        <v>9.0414101885463385</v>
      </c>
      <c r="R16" s="47" t="s">
        <v>1230</v>
      </c>
      <c r="S16" s="47" t="s">
        <v>1230</v>
      </c>
      <c r="T16" s="49" t="s">
        <v>1230</v>
      </c>
      <c r="U16" s="47">
        <v>70.119129074890566</v>
      </c>
      <c r="V16" s="26">
        <v>12.523989440966275</v>
      </c>
      <c r="W16" s="47" t="s">
        <v>1230</v>
      </c>
      <c r="X16" s="47" t="s">
        <v>1230</v>
      </c>
      <c r="Y16" s="49" t="s">
        <v>1230</v>
      </c>
    </row>
    <row r="17" spans="1:25" x14ac:dyDescent="0.25">
      <c r="A17" s="40" t="s">
        <v>38</v>
      </c>
      <c r="B17" s="40" t="s">
        <v>825</v>
      </c>
      <c r="C17" s="40" t="s">
        <v>824</v>
      </c>
      <c r="D17" s="40" t="s">
        <v>37</v>
      </c>
      <c r="E17" s="48">
        <v>78.259847558700613</v>
      </c>
      <c r="F17" s="26">
        <v>23.412996342657706</v>
      </c>
      <c r="G17" s="26">
        <v>54.8468512160429</v>
      </c>
      <c r="H17" s="26">
        <v>18.362361605553676</v>
      </c>
      <c r="I17" s="26">
        <v>50.733337374839685</v>
      </c>
      <c r="J17" s="49">
        <v>0</v>
      </c>
      <c r="K17" s="47">
        <v>21.032967422760279</v>
      </c>
      <c r="L17" s="26">
        <v>2.3800289198974296</v>
      </c>
      <c r="M17" s="47" t="s">
        <v>1230</v>
      </c>
      <c r="N17" s="47" t="s">
        <v>1230</v>
      </c>
      <c r="O17" s="49" t="s">
        <v>1230</v>
      </c>
      <c r="P17" s="47">
        <v>41.968469893357145</v>
      </c>
      <c r="Q17" s="26">
        <v>12.878381322685756</v>
      </c>
      <c r="R17" s="47" t="s">
        <v>1230</v>
      </c>
      <c r="S17" s="47" t="s">
        <v>1230</v>
      </c>
      <c r="T17" s="49" t="s">
        <v>1230</v>
      </c>
      <c r="U17" s="47">
        <v>63.001437316117425</v>
      </c>
      <c r="V17" s="26">
        <v>15.258410242583185</v>
      </c>
      <c r="W17" s="47" t="s">
        <v>1230</v>
      </c>
      <c r="X17" s="47" t="s">
        <v>1230</v>
      </c>
      <c r="Y17" s="49" t="s">
        <v>1230</v>
      </c>
    </row>
    <row r="18" spans="1:25" x14ac:dyDescent="0.25">
      <c r="A18" s="40" t="s">
        <v>40</v>
      </c>
      <c r="B18" s="40" t="s">
        <v>826</v>
      </c>
      <c r="C18" s="40" t="s">
        <v>827</v>
      </c>
      <c r="D18" s="40" t="s">
        <v>39</v>
      </c>
      <c r="E18" s="48">
        <v>78.430197175784755</v>
      </c>
      <c r="F18" s="26">
        <v>25.260773536395906</v>
      </c>
      <c r="G18" s="26">
        <v>53.169423639388853</v>
      </c>
      <c r="H18" s="26">
        <v>30.341842504165932</v>
      </c>
      <c r="I18" s="26">
        <v>49.181716866434691</v>
      </c>
      <c r="J18" s="49">
        <v>0</v>
      </c>
      <c r="K18" s="47">
        <v>23.255418020802615</v>
      </c>
      <c r="L18" s="26">
        <v>2.0053555155932905</v>
      </c>
      <c r="M18" s="47" t="s">
        <v>1230</v>
      </c>
      <c r="N18" s="47" t="s">
        <v>1230</v>
      </c>
      <c r="O18" s="49" t="s">
        <v>1230</v>
      </c>
      <c r="P18" s="47">
        <v>46.486316109785818</v>
      </c>
      <c r="Q18" s="26">
        <v>6.683107529603034</v>
      </c>
      <c r="R18" s="47" t="s">
        <v>1230</v>
      </c>
      <c r="S18" s="47" t="s">
        <v>1230</v>
      </c>
      <c r="T18" s="49" t="s">
        <v>1230</v>
      </c>
      <c r="U18" s="47">
        <v>69.741734130588441</v>
      </c>
      <c r="V18" s="26">
        <v>8.6884630451963254</v>
      </c>
      <c r="W18" s="47" t="s">
        <v>1230</v>
      </c>
      <c r="X18" s="47" t="s">
        <v>1230</v>
      </c>
      <c r="Y18" s="49" t="s">
        <v>1230</v>
      </c>
    </row>
    <row r="19" spans="1:25" x14ac:dyDescent="0.25">
      <c r="A19" s="40" t="s">
        <v>43</v>
      </c>
      <c r="B19" s="40" t="s">
        <v>828</v>
      </c>
      <c r="C19" s="40" t="s">
        <v>812</v>
      </c>
      <c r="D19" s="40" t="s">
        <v>42</v>
      </c>
      <c r="E19" s="48">
        <v>5.0017164359174693</v>
      </c>
      <c r="F19" s="26">
        <v>2.0792010160518615</v>
      </c>
      <c r="G19" s="26">
        <v>2.9225154198656074</v>
      </c>
      <c r="H19" s="26">
        <v>-4.8828950036260563</v>
      </c>
      <c r="I19" s="26">
        <v>2.7033267633756868</v>
      </c>
      <c r="J19" s="49">
        <v>0.5</v>
      </c>
      <c r="K19" s="47" t="s">
        <v>1230</v>
      </c>
      <c r="L19" s="26">
        <v>2.0792010160518615</v>
      </c>
      <c r="M19" s="47" t="s">
        <v>1230</v>
      </c>
      <c r="N19" s="47" t="s">
        <v>1230</v>
      </c>
      <c r="O19" s="49" t="s">
        <v>1230</v>
      </c>
      <c r="P19" s="47" t="s">
        <v>1230</v>
      </c>
      <c r="Q19" s="26">
        <v>2.9225154198656074</v>
      </c>
      <c r="R19" s="47" t="s">
        <v>1230</v>
      </c>
      <c r="S19" s="47" t="s">
        <v>1230</v>
      </c>
      <c r="T19" s="49" t="s">
        <v>1230</v>
      </c>
      <c r="U19" s="47" t="s">
        <v>1230</v>
      </c>
      <c r="V19" s="26">
        <v>5.0017164359174693</v>
      </c>
      <c r="W19" s="47" t="s">
        <v>1230</v>
      </c>
      <c r="X19" s="47" t="s">
        <v>1230</v>
      </c>
      <c r="Y19" s="49" t="s">
        <v>1230</v>
      </c>
    </row>
    <row r="20" spans="1:25" x14ac:dyDescent="0.25">
      <c r="A20" s="40" t="s">
        <v>45</v>
      </c>
      <c r="B20" s="40" t="s">
        <v>829</v>
      </c>
      <c r="C20" s="40" t="s">
        <v>812</v>
      </c>
      <c r="D20" s="40" t="s">
        <v>44</v>
      </c>
      <c r="E20" s="48">
        <v>6.480210529180531</v>
      </c>
      <c r="F20" s="26">
        <v>1.1557909732445646</v>
      </c>
      <c r="G20" s="26">
        <v>5.3244195559359664</v>
      </c>
      <c r="H20" s="26">
        <v>-24.64895376293445</v>
      </c>
      <c r="I20" s="26">
        <v>4.92508808924077</v>
      </c>
      <c r="J20" s="49">
        <v>0.5</v>
      </c>
      <c r="K20" s="47" t="s">
        <v>1230</v>
      </c>
      <c r="L20" s="26">
        <v>1.1557909732445646</v>
      </c>
      <c r="M20" s="47" t="s">
        <v>1230</v>
      </c>
      <c r="N20" s="47" t="s">
        <v>1230</v>
      </c>
      <c r="O20" s="49" t="s">
        <v>1230</v>
      </c>
      <c r="P20" s="47" t="s">
        <v>1230</v>
      </c>
      <c r="Q20" s="26">
        <v>5.3244195559359664</v>
      </c>
      <c r="R20" s="47" t="s">
        <v>1230</v>
      </c>
      <c r="S20" s="47" t="s">
        <v>1230</v>
      </c>
      <c r="T20" s="49" t="s">
        <v>1230</v>
      </c>
      <c r="U20" s="47" t="s">
        <v>1230</v>
      </c>
      <c r="V20" s="26">
        <v>6.480210529180531</v>
      </c>
      <c r="W20" s="47" t="s">
        <v>1230</v>
      </c>
      <c r="X20" s="47" t="s">
        <v>1230</v>
      </c>
      <c r="Y20" s="49" t="s">
        <v>1230</v>
      </c>
    </row>
    <row r="21" spans="1:25" x14ac:dyDescent="0.25">
      <c r="A21" s="40" t="s">
        <v>48</v>
      </c>
      <c r="B21" s="40" t="s">
        <v>830</v>
      </c>
      <c r="C21" s="40" t="s">
        <v>812</v>
      </c>
      <c r="D21" s="40" t="s">
        <v>47</v>
      </c>
      <c r="E21" s="48">
        <v>3.5812404641095585</v>
      </c>
      <c r="F21" s="26">
        <v>0.73091018018626519</v>
      </c>
      <c r="G21" s="26">
        <v>2.8503302839232934</v>
      </c>
      <c r="H21" s="26">
        <v>-25.465106418456458</v>
      </c>
      <c r="I21" s="26">
        <v>2.6365555126290467</v>
      </c>
      <c r="J21" s="49">
        <v>0.5</v>
      </c>
      <c r="K21" s="47" t="s">
        <v>1230</v>
      </c>
      <c r="L21" s="26">
        <v>0.73091018018626519</v>
      </c>
      <c r="M21" s="47" t="s">
        <v>1230</v>
      </c>
      <c r="N21" s="47" t="s">
        <v>1230</v>
      </c>
      <c r="O21" s="49" t="s">
        <v>1230</v>
      </c>
      <c r="P21" s="47" t="s">
        <v>1230</v>
      </c>
      <c r="Q21" s="26">
        <v>2.8503302839232934</v>
      </c>
      <c r="R21" s="47" t="s">
        <v>1230</v>
      </c>
      <c r="S21" s="47" t="s">
        <v>1230</v>
      </c>
      <c r="T21" s="49" t="s">
        <v>1230</v>
      </c>
      <c r="U21" s="47" t="s">
        <v>1230</v>
      </c>
      <c r="V21" s="26">
        <v>3.5812404641095585</v>
      </c>
      <c r="W21" s="47" t="s">
        <v>1230</v>
      </c>
      <c r="X21" s="47" t="s">
        <v>1230</v>
      </c>
      <c r="Y21" s="49" t="s">
        <v>1230</v>
      </c>
    </row>
    <row r="22" spans="1:25" x14ac:dyDescent="0.25">
      <c r="A22" s="40" t="s">
        <v>50</v>
      </c>
      <c r="B22" s="40" t="s">
        <v>831</v>
      </c>
      <c r="C22" s="40" t="s">
        <v>812</v>
      </c>
      <c r="D22" s="40" t="s">
        <v>49</v>
      </c>
      <c r="E22" s="48">
        <v>4.9786856737190908</v>
      </c>
      <c r="F22" s="26">
        <v>1.1907021655844887</v>
      </c>
      <c r="G22" s="26">
        <v>3.7879835081346021</v>
      </c>
      <c r="H22" s="26">
        <v>-12.390207940623643</v>
      </c>
      <c r="I22" s="26">
        <v>3.5038847450245068</v>
      </c>
      <c r="J22" s="49">
        <v>0.5</v>
      </c>
      <c r="K22" s="47" t="s">
        <v>1230</v>
      </c>
      <c r="L22" s="26">
        <v>1.1907021655844887</v>
      </c>
      <c r="M22" s="47" t="s">
        <v>1230</v>
      </c>
      <c r="N22" s="47" t="s">
        <v>1230</v>
      </c>
      <c r="O22" s="49" t="s">
        <v>1230</v>
      </c>
      <c r="P22" s="47" t="s">
        <v>1230</v>
      </c>
      <c r="Q22" s="26">
        <v>3.7879835081346021</v>
      </c>
      <c r="R22" s="47" t="s">
        <v>1230</v>
      </c>
      <c r="S22" s="47" t="s">
        <v>1230</v>
      </c>
      <c r="T22" s="49" t="s">
        <v>1230</v>
      </c>
      <c r="U22" s="47" t="s">
        <v>1230</v>
      </c>
      <c r="V22" s="26">
        <v>4.9786856737190908</v>
      </c>
      <c r="W22" s="47" t="s">
        <v>1230</v>
      </c>
      <c r="X22" s="47" t="s">
        <v>1230</v>
      </c>
      <c r="Y22" s="49" t="s">
        <v>1230</v>
      </c>
    </row>
    <row r="23" spans="1:25" x14ac:dyDescent="0.25">
      <c r="A23" s="40" t="s">
        <v>53</v>
      </c>
      <c r="B23" s="40" t="s">
        <v>832</v>
      </c>
      <c r="C23" s="40" t="s">
        <v>833</v>
      </c>
      <c r="D23" s="40" t="s">
        <v>52</v>
      </c>
      <c r="E23" s="48">
        <v>30.381122107504126</v>
      </c>
      <c r="F23" s="26">
        <v>0</v>
      </c>
      <c r="G23" s="26">
        <v>30.381122107504126</v>
      </c>
      <c r="H23" s="26">
        <v>-29.139032646821253</v>
      </c>
      <c r="I23" s="26">
        <v>28.102537949441317</v>
      </c>
      <c r="J23" s="49">
        <v>0.48956580786953841</v>
      </c>
      <c r="K23" s="47">
        <v>0</v>
      </c>
      <c r="L23" s="26">
        <v>0</v>
      </c>
      <c r="M23" s="47" t="s">
        <v>1230</v>
      </c>
      <c r="N23" s="47" t="s">
        <v>1230</v>
      </c>
      <c r="O23" s="49" t="s">
        <v>1230</v>
      </c>
      <c r="P23" s="47">
        <v>25.574410813886569</v>
      </c>
      <c r="Q23" s="26">
        <v>4.8067112936175587</v>
      </c>
      <c r="R23" s="47" t="s">
        <v>1230</v>
      </c>
      <c r="S23" s="47" t="s">
        <v>1230</v>
      </c>
      <c r="T23" s="49" t="s">
        <v>1230</v>
      </c>
      <c r="U23" s="47">
        <v>25.574410813886569</v>
      </c>
      <c r="V23" s="26">
        <v>4.8067112936175587</v>
      </c>
      <c r="W23" s="47" t="s">
        <v>1230</v>
      </c>
      <c r="X23" s="47" t="s">
        <v>1230</v>
      </c>
      <c r="Y23" s="49" t="s">
        <v>1230</v>
      </c>
    </row>
    <row r="24" spans="1:25" x14ac:dyDescent="0.25">
      <c r="A24" s="40" t="s">
        <v>56</v>
      </c>
      <c r="B24" s="40" t="s">
        <v>834</v>
      </c>
      <c r="C24" s="40" t="s">
        <v>833</v>
      </c>
      <c r="D24" s="40" t="s">
        <v>55</v>
      </c>
      <c r="E24" s="48">
        <v>44.60908858385767</v>
      </c>
      <c r="F24" s="26">
        <v>14.595235116615463</v>
      </c>
      <c r="G24" s="26">
        <v>30.013853467242203</v>
      </c>
      <c r="H24" s="26">
        <v>2.1646170435484762</v>
      </c>
      <c r="I24" s="26">
        <v>27.762814457199042</v>
      </c>
      <c r="J24" s="49">
        <v>0</v>
      </c>
      <c r="K24" s="47">
        <v>13.478835831425167</v>
      </c>
      <c r="L24" s="26">
        <v>1.1163992851902955</v>
      </c>
      <c r="M24" s="47" t="s">
        <v>1230</v>
      </c>
      <c r="N24" s="47" t="s">
        <v>1230</v>
      </c>
      <c r="O24" s="49" t="s">
        <v>1230</v>
      </c>
      <c r="P24" s="47">
        <v>24.581499288557314</v>
      </c>
      <c r="Q24" s="26">
        <v>5.4323541786848892</v>
      </c>
      <c r="R24" s="47" t="s">
        <v>1230</v>
      </c>
      <c r="S24" s="47" t="s">
        <v>1230</v>
      </c>
      <c r="T24" s="49" t="s">
        <v>1230</v>
      </c>
      <c r="U24" s="47">
        <v>38.060335119982483</v>
      </c>
      <c r="V24" s="26">
        <v>6.548753463875185</v>
      </c>
      <c r="W24" s="47" t="s">
        <v>1230</v>
      </c>
      <c r="X24" s="47" t="s">
        <v>1230</v>
      </c>
      <c r="Y24" s="49" t="s">
        <v>1230</v>
      </c>
    </row>
    <row r="25" spans="1:25" x14ac:dyDescent="0.25">
      <c r="A25" s="40" t="s">
        <v>59</v>
      </c>
      <c r="B25" s="40" t="s">
        <v>835</v>
      </c>
      <c r="C25" s="40" t="s">
        <v>819</v>
      </c>
      <c r="D25" s="40" t="s">
        <v>836</v>
      </c>
      <c r="E25" s="48">
        <v>9.0579516595649636</v>
      </c>
      <c r="F25" s="26">
        <v>3.5089420338032915</v>
      </c>
      <c r="G25" s="26">
        <v>5.5490096257616717</v>
      </c>
      <c r="H25" s="26">
        <v>3.5630753821552505</v>
      </c>
      <c r="I25" s="26">
        <v>5.132833903829547</v>
      </c>
      <c r="J25" s="49">
        <v>0</v>
      </c>
      <c r="K25" s="47" t="s">
        <v>1230</v>
      </c>
      <c r="L25" s="26" t="s">
        <v>1230</v>
      </c>
      <c r="M25" s="47">
        <v>3.5089420338032915</v>
      </c>
      <c r="N25" s="47" t="s">
        <v>1230</v>
      </c>
      <c r="O25" s="49" t="s">
        <v>1230</v>
      </c>
      <c r="P25" s="47" t="s">
        <v>1230</v>
      </c>
      <c r="Q25" s="26" t="s">
        <v>1230</v>
      </c>
      <c r="R25" s="47">
        <v>5.5490096257616717</v>
      </c>
      <c r="S25" s="47" t="s">
        <v>1230</v>
      </c>
      <c r="T25" s="49" t="s">
        <v>1230</v>
      </c>
      <c r="U25" s="47" t="s">
        <v>1230</v>
      </c>
      <c r="V25" s="26" t="s">
        <v>1230</v>
      </c>
      <c r="W25" s="47">
        <v>9.0579516595649636</v>
      </c>
      <c r="X25" s="47" t="s">
        <v>1230</v>
      </c>
      <c r="Y25" s="49" t="s">
        <v>1230</v>
      </c>
    </row>
    <row r="26" spans="1:25" x14ac:dyDescent="0.25">
      <c r="A26" s="40" t="s">
        <v>62</v>
      </c>
      <c r="B26" s="40" t="s">
        <v>837</v>
      </c>
      <c r="C26" s="40" t="s">
        <v>819</v>
      </c>
      <c r="D26" s="40" t="s">
        <v>838</v>
      </c>
      <c r="E26" s="48">
        <v>10.897967970491262</v>
      </c>
      <c r="F26" s="26">
        <v>4.2421201890553757</v>
      </c>
      <c r="G26" s="26">
        <v>6.6558477814358863</v>
      </c>
      <c r="H26" s="26">
        <v>1.7873949347900504</v>
      </c>
      <c r="I26" s="26">
        <v>6.156659197828195</v>
      </c>
      <c r="J26" s="49">
        <v>0</v>
      </c>
      <c r="K26" s="47" t="s">
        <v>1230</v>
      </c>
      <c r="L26" s="26" t="s">
        <v>1230</v>
      </c>
      <c r="M26" s="47">
        <v>4.2421201890553757</v>
      </c>
      <c r="N26" s="47" t="s">
        <v>1230</v>
      </c>
      <c r="O26" s="49" t="s">
        <v>1230</v>
      </c>
      <c r="P26" s="47" t="s">
        <v>1230</v>
      </c>
      <c r="Q26" s="26" t="s">
        <v>1230</v>
      </c>
      <c r="R26" s="47">
        <v>6.6558477814358863</v>
      </c>
      <c r="S26" s="47" t="s">
        <v>1230</v>
      </c>
      <c r="T26" s="49" t="s">
        <v>1230</v>
      </c>
      <c r="U26" s="47" t="s">
        <v>1230</v>
      </c>
      <c r="V26" s="26" t="s">
        <v>1230</v>
      </c>
      <c r="W26" s="47">
        <v>10.897967970491262</v>
      </c>
      <c r="X26" s="47" t="s">
        <v>1230</v>
      </c>
      <c r="Y26" s="49" t="s">
        <v>1230</v>
      </c>
    </row>
    <row r="27" spans="1:25" x14ac:dyDescent="0.25">
      <c r="A27" s="40" t="s">
        <v>65</v>
      </c>
      <c r="B27" s="40" t="s">
        <v>839</v>
      </c>
      <c r="C27" s="40" t="s">
        <v>824</v>
      </c>
      <c r="D27" s="40" t="s">
        <v>64</v>
      </c>
      <c r="E27" s="48">
        <v>47.978595939733204</v>
      </c>
      <c r="F27" s="26">
        <v>13.750632228837453</v>
      </c>
      <c r="G27" s="26">
        <v>34.22796371089575</v>
      </c>
      <c r="H27" s="26">
        <v>15.727792957745642</v>
      </c>
      <c r="I27" s="26">
        <v>31.660866432578569</v>
      </c>
      <c r="J27" s="49">
        <v>0</v>
      </c>
      <c r="K27" s="47">
        <v>12.463639747799114</v>
      </c>
      <c r="L27" s="26">
        <v>1.2869924810383395</v>
      </c>
      <c r="M27" s="47" t="s">
        <v>1230</v>
      </c>
      <c r="N27" s="47" t="s">
        <v>1230</v>
      </c>
      <c r="O27" s="49" t="s">
        <v>1230</v>
      </c>
      <c r="P27" s="47">
        <v>27.216907138961353</v>
      </c>
      <c r="Q27" s="26">
        <v>7.0110565719343958</v>
      </c>
      <c r="R27" s="47" t="s">
        <v>1230</v>
      </c>
      <c r="S27" s="47" t="s">
        <v>1230</v>
      </c>
      <c r="T27" s="49" t="s">
        <v>1230</v>
      </c>
      <c r="U27" s="47">
        <v>39.680546886760467</v>
      </c>
      <c r="V27" s="26">
        <v>8.2980490529727362</v>
      </c>
      <c r="W27" s="47" t="s">
        <v>1230</v>
      </c>
      <c r="X27" s="47" t="s">
        <v>1230</v>
      </c>
      <c r="Y27" s="49" t="s">
        <v>1230</v>
      </c>
    </row>
    <row r="28" spans="1:25" x14ac:dyDescent="0.25">
      <c r="A28" s="40" t="s">
        <v>67</v>
      </c>
      <c r="B28" s="40" t="s">
        <v>840</v>
      </c>
      <c r="C28" s="40" t="s">
        <v>827</v>
      </c>
      <c r="D28" s="40" t="s">
        <v>66</v>
      </c>
      <c r="E28" s="48">
        <v>512.27555171733206</v>
      </c>
      <c r="F28" s="26">
        <v>0</v>
      </c>
      <c r="G28" s="26">
        <v>512.27555171733206</v>
      </c>
      <c r="H28" s="26">
        <v>123.46321745689356</v>
      </c>
      <c r="I28" s="26">
        <v>473.8548853385322</v>
      </c>
      <c r="J28" s="49">
        <v>0</v>
      </c>
      <c r="K28" s="47">
        <v>0</v>
      </c>
      <c r="L28" s="26">
        <v>0</v>
      </c>
      <c r="M28" s="47" t="s">
        <v>1230</v>
      </c>
      <c r="N28" s="47" t="s">
        <v>1230</v>
      </c>
      <c r="O28" s="49" t="s">
        <v>1230</v>
      </c>
      <c r="P28" s="47">
        <v>444.75294414000263</v>
      </c>
      <c r="Q28" s="26">
        <v>67.522607577329438</v>
      </c>
      <c r="R28" s="47" t="s">
        <v>1230</v>
      </c>
      <c r="S28" s="47" t="s">
        <v>1230</v>
      </c>
      <c r="T28" s="49" t="s">
        <v>1230</v>
      </c>
      <c r="U28" s="47">
        <v>444.75294414000263</v>
      </c>
      <c r="V28" s="26">
        <v>67.522607577329438</v>
      </c>
      <c r="W28" s="47" t="s">
        <v>1230</v>
      </c>
      <c r="X28" s="47" t="s">
        <v>1230</v>
      </c>
      <c r="Y28" s="49" t="s">
        <v>1230</v>
      </c>
    </row>
    <row r="29" spans="1:25" x14ac:dyDescent="0.25">
      <c r="A29" s="40" t="s">
        <v>69</v>
      </c>
      <c r="B29" s="40" t="s">
        <v>841</v>
      </c>
      <c r="C29" s="40" t="s">
        <v>812</v>
      </c>
      <c r="D29" s="40" t="s">
        <v>68</v>
      </c>
      <c r="E29" s="48">
        <v>2.549906877866686</v>
      </c>
      <c r="F29" s="26">
        <v>0.46715886562472209</v>
      </c>
      <c r="G29" s="26">
        <v>2.0827480122419639</v>
      </c>
      <c r="H29" s="26">
        <v>-13.681339240156095</v>
      </c>
      <c r="I29" s="26">
        <v>1.9265419113238165</v>
      </c>
      <c r="J29" s="49">
        <v>0.5</v>
      </c>
      <c r="K29" s="47" t="s">
        <v>1230</v>
      </c>
      <c r="L29" s="26">
        <v>0.46715886562472209</v>
      </c>
      <c r="M29" s="47" t="s">
        <v>1230</v>
      </c>
      <c r="N29" s="47" t="s">
        <v>1230</v>
      </c>
      <c r="O29" s="49" t="s">
        <v>1230</v>
      </c>
      <c r="P29" s="47" t="s">
        <v>1230</v>
      </c>
      <c r="Q29" s="26">
        <v>2.0827480122419639</v>
      </c>
      <c r="R29" s="47" t="s">
        <v>1230</v>
      </c>
      <c r="S29" s="47" t="s">
        <v>1230</v>
      </c>
      <c r="T29" s="49" t="s">
        <v>1230</v>
      </c>
      <c r="U29" s="47" t="s">
        <v>1230</v>
      </c>
      <c r="V29" s="26">
        <v>2.549906877866686</v>
      </c>
      <c r="W29" s="47" t="s">
        <v>1230</v>
      </c>
      <c r="X29" s="47" t="s">
        <v>1230</v>
      </c>
      <c r="Y29" s="49" t="s">
        <v>1230</v>
      </c>
    </row>
    <row r="30" spans="1:25" x14ac:dyDescent="0.25">
      <c r="A30" s="40" t="s">
        <v>71</v>
      </c>
      <c r="B30" s="40" t="s">
        <v>842</v>
      </c>
      <c r="C30" s="40" t="s">
        <v>833</v>
      </c>
      <c r="D30" s="40" t="s">
        <v>70</v>
      </c>
      <c r="E30" s="48">
        <v>63.920183858560996</v>
      </c>
      <c r="F30" s="26">
        <v>22.301266265614487</v>
      </c>
      <c r="G30" s="26">
        <v>41.618917592946509</v>
      </c>
      <c r="H30" s="26">
        <v>22.521790253711888</v>
      </c>
      <c r="I30" s="26">
        <v>38.49749877347552</v>
      </c>
      <c r="J30" s="49">
        <v>0</v>
      </c>
      <c r="K30" s="47">
        <v>19.763797950751432</v>
      </c>
      <c r="L30" s="26">
        <v>2.5374683148630561</v>
      </c>
      <c r="M30" s="47" t="s">
        <v>1230</v>
      </c>
      <c r="N30" s="47" t="s">
        <v>1230</v>
      </c>
      <c r="O30" s="49" t="s">
        <v>1230</v>
      </c>
      <c r="P30" s="47">
        <v>34.666703858230953</v>
      </c>
      <c r="Q30" s="26">
        <v>6.9522137347155528</v>
      </c>
      <c r="R30" s="47" t="s">
        <v>1230</v>
      </c>
      <c r="S30" s="47" t="s">
        <v>1230</v>
      </c>
      <c r="T30" s="49" t="s">
        <v>1230</v>
      </c>
      <c r="U30" s="47">
        <v>54.430501808982385</v>
      </c>
      <c r="V30" s="26">
        <v>9.4896820495786081</v>
      </c>
      <c r="W30" s="47" t="s">
        <v>1230</v>
      </c>
      <c r="X30" s="47" t="s">
        <v>1230</v>
      </c>
      <c r="Y30" s="49" t="s">
        <v>1230</v>
      </c>
    </row>
    <row r="31" spans="1:25" x14ac:dyDescent="0.25">
      <c r="A31" s="40" t="s">
        <v>73</v>
      </c>
      <c r="B31" s="40" t="s">
        <v>843</v>
      </c>
      <c r="C31" s="40" t="s">
        <v>833</v>
      </c>
      <c r="D31" s="40" t="s">
        <v>72</v>
      </c>
      <c r="E31" s="48">
        <v>69.646408391761426</v>
      </c>
      <c r="F31" s="26">
        <v>24.534364293886206</v>
      </c>
      <c r="G31" s="26">
        <v>45.11204409787522</v>
      </c>
      <c r="H31" s="26">
        <v>22.858104022221518</v>
      </c>
      <c r="I31" s="26">
        <v>41.728640790534584</v>
      </c>
      <c r="J31" s="49">
        <v>0</v>
      </c>
      <c r="K31" s="47">
        <v>21.940095538670114</v>
      </c>
      <c r="L31" s="26">
        <v>2.5942687552160928</v>
      </c>
      <c r="M31" s="47" t="s">
        <v>1230</v>
      </c>
      <c r="N31" s="47" t="s">
        <v>1230</v>
      </c>
      <c r="O31" s="49" t="s">
        <v>1230</v>
      </c>
      <c r="P31" s="47">
        <v>38.46921271313132</v>
      </c>
      <c r="Q31" s="26">
        <v>6.6428313847438956</v>
      </c>
      <c r="R31" s="47" t="s">
        <v>1230</v>
      </c>
      <c r="S31" s="47" t="s">
        <v>1230</v>
      </c>
      <c r="T31" s="49" t="s">
        <v>1230</v>
      </c>
      <c r="U31" s="47">
        <v>60.409308251801434</v>
      </c>
      <c r="V31" s="26">
        <v>9.2371001399599884</v>
      </c>
      <c r="W31" s="47" t="s">
        <v>1230</v>
      </c>
      <c r="X31" s="47" t="s">
        <v>1230</v>
      </c>
      <c r="Y31" s="49" t="s">
        <v>1230</v>
      </c>
    </row>
    <row r="32" spans="1:25" x14ac:dyDescent="0.25">
      <c r="A32" s="40" t="s">
        <v>75</v>
      </c>
      <c r="B32" s="40" t="s">
        <v>844</v>
      </c>
      <c r="C32" s="40" t="s">
        <v>812</v>
      </c>
      <c r="D32" s="40" t="s">
        <v>74</v>
      </c>
      <c r="E32" s="48">
        <v>4.6386922982795982</v>
      </c>
      <c r="F32" s="26">
        <v>1.9058130372074136</v>
      </c>
      <c r="G32" s="26">
        <v>2.7328792610721844</v>
      </c>
      <c r="H32" s="26">
        <v>-5.354355898966709</v>
      </c>
      <c r="I32" s="26">
        <v>2.5279133164917704</v>
      </c>
      <c r="J32" s="49">
        <v>0.5</v>
      </c>
      <c r="K32" s="47" t="s">
        <v>1230</v>
      </c>
      <c r="L32" s="26">
        <v>1.9058130372074136</v>
      </c>
      <c r="M32" s="47" t="s">
        <v>1230</v>
      </c>
      <c r="N32" s="47" t="s">
        <v>1230</v>
      </c>
      <c r="O32" s="49" t="s">
        <v>1230</v>
      </c>
      <c r="P32" s="47" t="s">
        <v>1230</v>
      </c>
      <c r="Q32" s="26">
        <v>2.7328792610721844</v>
      </c>
      <c r="R32" s="47" t="s">
        <v>1230</v>
      </c>
      <c r="S32" s="47" t="s">
        <v>1230</v>
      </c>
      <c r="T32" s="49" t="s">
        <v>1230</v>
      </c>
      <c r="U32" s="47" t="s">
        <v>1230</v>
      </c>
      <c r="V32" s="26">
        <v>4.6386922982795982</v>
      </c>
      <c r="W32" s="47" t="s">
        <v>1230</v>
      </c>
      <c r="X32" s="47" t="s">
        <v>1230</v>
      </c>
      <c r="Y32" s="49" t="s">
        <v>1230</v>
      </c>
    </row>
    <row r="33" spans="1:25" x14ac:dyDescent="0.25">
      <c r="A33" s="40" t="s">
        <v>77</v>
      </c>
      <c r="B33" s="40" t="s">
        <v>845</v>
      </c>
      <c r="C33" s="40" t="s">
        <v>827</v>
      </c>
      <c r="D33" s="40" t="s">
        <v>76</v>
      </c>
      <c r="E33" s="48">
        <v>116.50525962879142</v>
      </c>
      <c r="F33" s="26">
        <v>0</v>
      </c>
      <c r="G33" s="26">
        <v>116.50525962879142</v>
      </c>
      <c r="H33" s="26">
        <v>37.806255132859093</v>
      </c>
      <c r="I33" s="26">
        <v>107.76736515663207</v>
      </c>
      <c r="J33" s="49">
        <v>0</v>
      </c>
      <c r="K33" s="47">
        <v>0</v>
      </c>
      <c r="L33" s="26">
        <v>0</v>
      </c>
      <c r="M33" s="47" t="s">
        <v>1230</v>
      </c>
      <c r="N33" s="47" t="s">
        <v>1230</v>
      </c>
      <c r="O33" s="49" t="s">
        <v>1230</v>
      </c>
      <c r="P33" s="47">
        <v>104.16079268785178</v>
      </c>
      <c r="Q33" s="26">
        <v>12.344466940939633</v>
      </c>
      <c r="R33" s="47" t="s">
        <v>1230</v>
      </c>
      <c r="S33" s="47" t="s">
        <v>1230</v>
      </c>
      <c r="T33" s="49" t="s">
        <v>1230</v>
      </c>
      <c r="U33" s="47">
        <v>104.16079268785178</v>
      </c>
      <c r="V33" s="26">
        <v>12.344466940939633</v>
      </c>
      <c r="W33" s="47" t="s">
        <v>1230</v>
      </c>
      <c r="X33" s="47" t="s">
        <v>1230</v>
      </c>
      <c r="Y33" s="49" t="s">
        <v>1230</v>
      </c>
    </row>
    <row r="34" spans="1:25" x14ac:dyDescent="0.25">
      <c r="A34" s="40" t="s">
        <v>79</v>
      </c>
      <c r="B34" s="40" t="s">
        <v>846</v>
      </c>
      <c r="C34" s="40" t="s">
        <v>812</v>
      </c>
      <c r="D34" s="40" t="s">
        <v>78</v>
      </c>
      <c r="E34" s="48">
        <v>3.4931347174985898</v>
      </c>
      <c r="F34" s="26">
        <v>0.96891084406508743</v>
      </c>
      <c r="G34" s="26">
        <v>2.5242238734335025</v>
      </c>
      <c r="H34" s="26">
        <v>-4.8300726014352229</v>
      </c>
      <c r="I34" s="26">
        <v>2.3349070829259899</v>
      </c>
      <c r="J34" s="49">
        <v>0.5</v>
      </c>
      <c r="K34" s="47" t="s">
        <v>1230</v>
      </c>
      <c r="L34" s="26">
        <v>0.96891084406508743</v>
      </c>
      <c r="M34" s="47" t="s">
        <v>1230</v>
      </c>
      <c r="N34" s="47" t="s">
        <v>1230</v>
      </c>
      <c r="O34" s="49" t="s">
        <v>1230</v>
      </c>
      <c r="P34" s="47" t="s">
        <v>1230</v>
      </c>
      <c r="Q34" s="26">
        <v>2.5242238734335025</v>
      </c>
      <c r="R34" s="47" t="s">
        <v>1230</v>
      </c>
      <c r="S34" s="47" t="s">
        <v>1230</v>
      </c>
      <c r="T34" s="49" t="s">
        <v>1230</v>
      </c>
      <c r="U34" s="47" t="s">
        <v>1230</v>
      </c>
      <c r="V34" s="26">
        <v>3.4931347174985898</v>
      </c>
      <c r="W34" s="47" t="s">
        <v>1230</v>
      </c>
      <c r="X34" s="47" t="s">
        <v>1230</v>
      </c>
      <c r="Y34" s="49" t="s">
        <v>1230</v>
      </c>
    </row>
    <row r="35" spans="1:25" x14ac:dyDescent="0.25">
      <c r="A35" s="40" t="s">
        <v>81</v>
      </c>
      <c r="B35" s="40" t="s">
        <v>847</v>
      </c>
      <c r="C35" s="40" t="s">
        <v>833</v>
      </c>
      <c r="D35" s="40" t="s">
        <v>80</v>
      </c>
      <c r="E35" s="48">
        <v>41.360524713828312</v>
      </c>
      <c r="F35" s="26">
        <v>11.843761336101885</v>
      </c>
      <c r="G35" s="26">
        <v>29.516763377726427</v>
      </c>
      <c r="H35" s="26">
        <v>-0.92941363543556021</v>
      </c>
      <c r="I35" s="26">
        <v>27.303006124396948</v>
      </c>
      <c r="J35" s="49">
        <v>3.0526447870081408E-2</v>
      </c>
      <c r="K35" s="47">
        <v>10.352669178089894</v>
      </c>
      <c r="L35" s="26">
        <v>1.4910921580119896</v>
      </c>
      <c r="M35" s="47" t="s">
        <v>1230</v>
      </c>
      <c r="N35" s="47" t="s">
        <v>1230</v>
      </c>
      <c r="O35" s="49" t="s">
        <v>1230</v>
      </c>
      <c r="P35" s="47">
        <v>23.452595422499574</v>
      </c>
      <c r="Q35" s="26">
        <v>6.0641679552268517</v>
      </c>
      <c r="R35" s="47" t="s">
        <v>1230</v>
      </c>
      <c r="S35" s="47" t="s">
        <v>1230</v>
      </c>
      <c r="T35" s="49" t="s">
        <v>1230</v>
      </c>
      <c r="U35" s="47">
        <v>33.805264600589467</v>
      </c>
      <c r="V35" s="26">
        <v>7.5552601132388411</v>
      </c>
      <c r="W35" s="47" t="s">
        <v>1230</v>
      </c>
      <c r="X35" s="47" t="s">
        <v>1230</v>
      </c>
      <c r="Y35" s="49" t="s">
        <v>1230</v>
      </c>
    </row>
    <row r="36" spans="1:25" x14ac:dyDescent="0.25">
      <c r="A36" s="40" t="s">
        <v>83</v>
      </c>
      <c r="B36" s="40" t="s">
        <v>848</v>
      </c>
      <c r="C36" s="40" t="s">
        <v>833</v>
      </c>
      <c r="D36" s="40" t="s">
        <v>82</v>
      </c>
      <c r="E36" s="48">
        <v>22.799713320555359</v>
      </c>
      <c r="F36" s="26">
        <v>7.0809455548883413</v>
      </c>
      <c r="G36" s="26">
        <v>15.718767765667017</v>
      </c>
      <c r="H36" s="26">
        <v>-8.8993958792027055</v>
      </c>
      <c r="I36" s="26">
        <v>14.539860183241991</v>
      </c>
      <c r="J36" s="49">
        <v>0.36149714526157539</v>
      </c>
      <c r="K36" s="47">
        <v>6.8351398053708632</v>
      </c>
      <c r="L36" s="26">
        <v>0.24580574951747805</v>
      </c>
      <c r="M36" s="47" t="s">
        <v>1230</v>
      </c>
      <c r="N36" s="47" t="s">
        <v>1230</v>
      </c>
      <c r="O36" s="49" t="s">
        <v>1230</v>
      </c>
      <c r="P36" s="47">
        <v>11.573047254837441</v>
      </c>
      <c r="Q36" s="26">
        <v>4.1457205108295767</v>
      </c>
      <c r="R36" s="47" t="s">
        <v>1230</v>
      </c>
      <c r="S36" s="47" t="s">
        <v>1230</v>
      </c>
      <c r="T36" s="49" t="s">
        <v>1230</v>
      </c>
      <c r="U36" s="47">
        <v>18.408187060208306</v>
      </c>
      <c r="V36" s="26">
        <v>4.3915262603470548</v>
      </c>
      <c r="W36" s="47" t="s">
        <v>1230</v>
      </c>
      <c r="X36" s="47" t="s">
        <v>1230</v>
      </c>
      <c r="Y36" s="49" t="s">
        <v>1230</v>
      </c>
    </row>
    <row r="37" spans="1:25" x14ac:dyDescent="0.25">
      <c r="A37" s="40" t="s">
        <v>85</v>
      </c>
      <c r="B37" s="40" t="s">
        <v>849</v>
      </c>
      <c r="C37" s="40" t="s">
        <v>827</v>
      </c>
      <c r="D37" s="40" t="s">
        <v>84</v>
      </c>
      <c r="E37" s="48">
        <v>192.89722331014738</v>
      </c>
      <c r="F37" s="26">
        <v>62.849044090859131</v>
      </c>
      <c r="G37" s="26">
        <v>130.04817921928824</v>
      </c>
      <c r="H37" s="26">
        <v>64.511967437051382</v>
      </c>
      <c r="I37" s="26">
        <v>120.29456577784163</v>
      </c>
      <c r="J37" s="49">
        <v>0</v>
      </c>
      <c r="K37" s="47">
        <v>56.578855517265275</v>
      </c>
      <c r="L37" s="26">
        <v>6.2701885735938552</v>
      </c>
      <c r="M37" s="47" t="s">
        <v>1230</v>
      </c>
      <c r="N37" s="47" t="s">
        <v>1230</v>
      </c>
      <c r="O37" s="49" t="s">
        <v>1230</v>
      </c>
      <c r="P37" s="47">
        <v>109.96331433694999</v>
      </c>
      <c r="Q37" s="26">
        <v>20.084864882338259</v>
      </c>
      <c r="R37" s="47" t="s">
        <v>1230</v>
      </c>
      <c r="S37" s="47" t="s">
        <v>1230</v>
      </c>
      <c r="T37" s="49" t="s">
        <v>1230</v>
      </c>
      <c r="U37" s="47">
        <v>166.54216985421527</v>
      </c>
      <c r="V37" s="26">
        <v>26.355053455932115</v>
      </c>
      <c r="W37" s="47" t="s">
        <v>1230</v>
      </c>
      <c r="X37" s="47" t="s">
        <v>1230</v>
      </c>
      <c r="Y37" s="49" t="s">
        <v>1230</v>
      </c>
    </row>
    <row r="38" spans="1:25" x14ac:dyDescent="0.25">
      <c r="A38" s="40" t="s">
        <v>87</v>
      </c>
      <c r="B38" s="40" t="s">
        <v>850</v>
      </c>
      <c r="C38" s="40" t="s">
        <v>812</v>
      </c>
      <c r="D38" s="40" t="s">
        <v>86</v>
      </c>
      <c r="E38" s="48">
        <v>4.033677787092719</v>
      </c>
      <c r="F38" s="26">
        <v>0.77734722950654667</v>
      </c>
      <c r="G38" s="26">
        <v>3.2563305575861721</v>
      </c>
      <c r="H38" s="26">
        <v>-12.267607429300133</v>
      </c>
      <c r="I38" s="26">
        <v>3.0121057657672092</v>
      </c>
      <c r="J38" s="49">
        <v>0.5</v>
      </c>
      <c r="K38" s="47" t="s">
        <v>1230</v>
      </c>
      <c r="L38" s="26">
        <v>0.77734722950654667</v>
      </c>
      <c r="M38" s="47" t="s">
        <v>1230</v>
      </c>
      <c r="N38" s="47" t="s">
        <v>1230</v>
      </c>
      <c r="O38" s="49" t="s">
        <v>1230</v>
      </c>
      <c r="P38" s="47" t="s">
        <v>1230</v>
      </c>
      <c r="Q38" s="26">
        <v>3.2563305575861721</v>
      </c>
      <c r="R38" s="47" t="s">
        <v>1230</v>
      </c>
      <c r="S38" s="47" t="s">
        <v>1230</v>
      </c>
      <c r="T38" s="49" t="s">
        <v>1230</v>
      </c>
      <c r="U38" s="47" t="s">
        <v>1230</v>
      </c>
      <c r="V38" s="26">
        <v>4.033677787092719</v>
      </c>
      <c r="W38" s="47" t="s">
        <v>1230</v>
      </c>
      <c r="X38" s="47" t="s">
        <v>1230</v>
      </c>
      <c r="Y38" s="49" t="s">
        <v>1230</v>
      </c>
    </row>
    <row r="39" spans="1:25" x14ac:dyDescent="0.25">
      <c r="A39" s="40" t="s">
        <v>89</v>
      </c>
      <c r="B39" s="40" t="s">
        <v>851</v>
      </c>
      <c r="C39" s="40" t="s">
        <v>812</v>
      </c>
      <c r="D39" s="40" t="s">
        <v>88</v>
      </c>
      <c r="E39" s="48">
        <v>5.1487698701366336</v>
      </c>
      <c r="F39" s="26">
        <v>1.4512014622692353</v>
      </c>
      <c r="G39" s="26">
        <v>3.6975684078673985</v>
      </c>
      <c r="H39" s="26">
        <v>-7.9748413928463506</v>
      </c>
      <c r="I39" s="26">
        <v>3.4202507772773441</v>
      </c>
      <c r="J39" s="49">
        <v>0.5</v>
      </c>
      <c r="K39" s="47" t="s">
        <v>1230</v>
      </c>
      <c r="L39" s="26">
        <v>1.4512014622692353</v>
      </c>
      <c r="M39" s="47" t="s">
        <v>1230</v>
      </c>
      <c r="N39" s="47" t="s">
        <v>1230</v>
      </c>
      <c r="O39" s="49" t="s">
        <v>1230</v>
      </c>
      <c r="P39" s="47" t="s">
        <v>1230</v>
      </c>
      <c r="Q39" s="26">
        <v>3.6975684078673985</v>
      </c>
      <c r="R39" s="47" t="s">
        <v>1230</v>
      </c>
      <c r="S39" s="47" t="s">
        <v>1230</v>
      </c>
      <c r="T39" s="49" t="s">
        <v>1230</v>
      </c>
      <c r="U39" s="47" t="s">
        <v>1230</v>
      </c>
      <c r="V39" s="26">
        <v>5.1487698701366336</v>
      </c>
      <c r="W39" s="47" t="s">
        <v>1230</v>
      </c>
      <c r="X39" s="47" t="s">
        <v>1230</v>
      </c>
      <c r="Y39" s="49" t="s">
        <v>1230</v>
      </c>
    </row>
    <row r="40" spans="1:25" x14ac:dyDescent="0.25">
      <c r="A40" s="40" t="s">
        <v>91</v>
      </c>
      <c r="B40" s="40" t="s">
        <v>852</v>
      </c>
      <c r="C40" s="40" t="s">
        <v>824</v>
      </c>
      <c r="D40" s="40" t="s">
        <v>90</v>
      </c>
      <c r="E40" s="48">
        <v>125.18152257550997</v>
      </c>
      <c r="F40" s="26">
        <v>42.701421881853641</v>
      </c>
      <c r="G40" s="26">
        <v>82.480100693656325</v>
      </c>
      <c r="H40" s="26">
        <v>49.451034533102685</v>
      </c>
      <c r="I40" s="26">
        <v>76.294093141632104</v>
      </c>
      <c r="J40" s="49">
        <v>0</v>
      </c>
      <c r="K40" s="47">
        <v>35.5888176869042</v>
      </c>
      <c r="L40" s="26">
        <v>7.1126041949494443</v>
      </c>
      <c r="M40" s="47" t="s">
        <v>1230</v>
      </c>
      <c r="N40" s="47" t="s">
        <v>1230</v>
      </c>
      <c r="O40" s="49" t="s">
        <v>1230</v>
      </c>
      <c r="P40" s="47">
        <v>63.671255238162644</v>
      </c>
      <c r="Q40" s="26">
        <v>18.808845455493685</v>
      </c>
      <c r="R40" s="47" t="s">
        <v>1230</v>
      </c>
      <c r="S40" s="47" t="s">
        <v>1230</v>
      </c>
      <c r="T40" s="49" t="s">
        <v>1230</v>
      </c>
      <c r="U40" s="47">
        <v>99.260072925066851</v>
      </c>
      <c r="V40" s="26">
        <v>25.92144965044313</v>
      </c>
      <c r="W40" s="47" t="s">
        <v>1230</v>
      </c>
      <c r="X40" s="47" t="s">
        <v>1230</v>
      </c>
      <c r="Y40" s="49" t="s">
        <v>1230</v>
      </c>
    </row>
    <row r="41" spans="1:25" x14ac:dyDescent="0.25">
      <c r="A41" s="40" t="s">
        <v>93</v>
      </c>
      <c r="B41" s="40" t="s">
        <v>853</v>
      </c>
      <c r="C41" s="40" t="s">
        <v>812</v>
      </c>
      <c r="D41" s="40" t="s">
        <v>92</v>
      </c>
      <c r="E41" s="48">
        <v>1.7826333936107139</v>
      </c>
      <c r="F41" s="26">
        <v>0.23312247185744067</v>
      </c>
      <c r="G41" s="26">
        <v>1.5495109217532732</v>
      </c>
      <c r="H41" s="26">
        <v>-9.5075709212238841</v>
      </c>
      <c r="I41" s="26">
        <v>1.4332976026217776</v>
      </c>
      <c r="J41" s="49">
        <v>0.5</v>
      </c>
      <c r="K41" s="47" t="s">
        <v>1230</v>
      </c>
      <c r="L41" s="26">
        <v>0.23312247185744067</v>
      </c>
      <c r="M41" s="47" t="s">
        <v>1230</v>
      </c>
      <c r="N41" s="47" t="s">
        <v>1230</v>
      </c>
      <c r="O41" s="49" t="s">
        <v>1230</v>
      </c>
      <c r="P41" s="47" t="s">
        <v>1230</v>
      </c>
      <c r="Q41" s="26">
        <v>1.5495109217532732</v>
      </c>
      <c r="R41" s="47" t="s">
        <v>1230</v>
      </c>
      <c r="S41" s="47" t="s">
        <v>1230</v>
      </c>
      <c r="T41" s="49" t="s">
        <v>1230</v>
      </c>
      <c r="U41" s="47" t="s">
        <v>1230</v>
      </c>
      <c r="V41" s="26">
        <v>1.7826333936107139</v>
      </c>
      <c r="W41" s="47" t="s">
        <v>1230</v>
      </c>
      <c r="X41" s="47" t="s">
        <v>1230</v>
      </c>
      <c r="Y41" s="49" t="s">
        <v>1230</v>
      </c>
    </row>
    <row r="42" spans="1:25" x14ac:dyDescent="0.25">
      <c r="A42" s="40" t="s">
        <v>95</v>
      </c>
      <c r="B42" s="40" t="s">
        <v>854</v>
      </c>
      <c r="C42" s="40" t="s">
        <v>833</v>
      </c>
      <c r="D42" s="40" t="s">
        <v>94</v>
      </c>
      <c r="E42" s="48">
        <v>76.842817768329127</v>
      </c>
      <c r="F42" s="26">
        <v>21.618353179321218</v>
      </c>
      <c r="G42" s="26">
        <v>55.224464589007901</v>
      </c>
      <c r="H42" s="26">
        <v>-1.4997568154921177</v>
      </c>
      <c r="I42" s="26">
        <v>51.08262974483231</v>
      </c>
      <c r="J42" s="49">
        <v>2.6439442946203928E-2</v>
      </c>
      <c r="K42" s="47">
        <v>18.7085081373035</v>
      </c>
      <c r="L42" s="26">
        <v>2.9098450420177171</v>
      </c>
      <c r="M42" s="47" t="s">
        <v>1230</v>
      </c>
      <c r="N42" s="47" t="s">
        <v>1230</v>
      </c>
      <c r="O42" s="49" t="s">
        <v>1230</v>
      </c>
      <c r="P42" s="47">
        <v>41.548601717104887</v>
      </c>
      <c r="Q42" s="26">
        <v>13.675862871903009</v>
      </c>
      <c r="R42" s="47" t="s">
        <v>1230</v>
      </c>
      <c r="S42" s="47" t="s">
        <v>1230</v>
      </c>
      <c r="T42" s="49" t="s">
        <v>1230</v>
      </c>
      <c r="U42" s="47">
        <v>60.257109854408384</v>
      </c>
      <c r="V42" s="26">
        <v>16.585707913920725</v>
      </c>
      <c r="W42" s="47" t="s">
        <v>1230</v>
      </c>
      <c r="X42" s="47" t="s">
        <v>1230</v>
      </c>
      <c r="Y42" s="49" t="s">
        <v>1230</v>
      </c>
    </row>
    <row r="43" spans="1:25" x14ac:dyDescent="0.25">
      <c r="A43" s="40" t="s">
        <v>98</v>
      </c>
      <c r="B43" s="40" t="s">
        <v>855</v>
      </c>
      <c r="C43" s="40" t="s">
        <v>833</v>
      </c>
      <c r="D43" s="40" t="s">
        <v>97</v>
      </c>
      <c r="E43" s="48">
        <v>137.0968443228825</v>
      </c>
      <c r="F43" s="26">
        <v>0</v>
      </c>
      <c r="G43" s="26">
        <v>137.0968443228825</v>
      </c>
      <c r="H43" s="26">
        <v>-53.455740373468579</v>
      </c>
      <c r="I43" s="26">
        <v>126.81458099866632</v>
      </c>
      <c r="J43" s="49">
        <v>0.28053012484008677</v>
      </c>
      <c r="K43" s="47">
        <v>0</v>
      </c>
      <c r="L43" s="26">
        <v>0</v>
      </c>
      <c r="M43" s="47" t="s">
        <v>1230</v>
      </c>
      <c r="N43" s="47" t="s">
        <v>1230</v>
      </c>
      <c r="O43" s="49" t="s">
        <v>1230</v>
      </c>
      <c r="P43" s="47">
        <v>116.1340997691828</v>
      </c>
      <c r="Q43" s="26">
        <v>20.962744553699693</v>
      </c>
      <c r="R43" s="47" t="s">
        <v>1230</v>
      </c>
      <c r="S43" s="47" t="s">
        <v>1230</v>
      </c>
      <c r="T43" s="49" t="s">
        <v>1230</v>
      </c>
      <c r="U43" s="47">
        <v>116.1340997691828</v>
      </c>
      <c r="V43" s="26">
        <v>20.962744553699693</v>
      </c>
      <c r="W43" s="47" t="s">
        <v>1230</v>
      </c>
      <c r="X43" s="47" t="s">
        <v>1230</v>
      </c>
      <c r="Y43" s="49" t="s">
        <v>1230</v>
      </c>
    </row>
    <row r="44" spans="1:25" x14ac:dyDescent="0.25">
      <c r="A44" s="40" t="s">
        <v>100</v>
      </c>
      <c r="B44" s="40" t="s">
        <v>856</v>
      </c>
      <c r="C44" s="40" t="s">
        <v>812</v>
      </c>
      <c r="D44" s="40" t="s">
        <v>99</v>
      </c>
      <c r="E44" s="48">
        <v>3.4891231696824798</v>
      </c>
      <c r="F44" s="26">
        <v>0.80374079003385268</v>
      </c>
      <c r="G44" s="26">
        <v>2.6853823796486269</v>
      </c>
      <c r="H44" s="26">
        <v>-8.4713617112535839</v>
      </c>
      <c r="I44" s="26">
        <v>2.4839787011749799</v>
      </c>
      <c r="J44" s="49">
        <v>0.5</v>
      </c>
      <c r="K44" s="47" t="s">
        <v>1230</v>
      </c>
      <c r="L44" s="26">
        <v>0.80374079003385268</v>
      </c>
      <c r="M44" s="47" t="s">
        <v>1230</v>
      </c>
      <c r="N44" s="47" t="s">
        <v>1230</v>
      </c>
      <c r="O44" s="49" t="s">
        <v>1230</v>
      </c>
      <c r="P44" s="47" t="s">
        <v>1230</v>
      </c>
      <c r="Q44" s="26">
        <v>2.6853823796486269</v>
      </c>
      <c r="R44" s="47" t="s">
        <v>1230</v>
      </c>
      <c r="S44" s="47" t="s">
        <v>1230</v>
      </c>
      <c r="T44" s="49" t="s">
        <v>1230</v>
      </c>
      <c r="U44" s="47" t="s">
        <v>1230</v>
      </c>
      <c r="V44" s="26">
        <v>3.4891231696824798</v>
      </c>
      <c r="W44" s="47" t="s">
        <v>1230</v>
      </c>
      <c r="X44" s="47" t="s">
        <v>1230</v>
      </c>
      <c r="Y44" s="49" t="s">
        <v>1230</v>
      </c>
    </row>
    <row r="45" spans="1:25" x14ac:dyDescent="0.25">
      <c r="A45" s="40" t="s">
        <v>102</v>
      </c>
      <c r="B45" s="40" t="s">
        <v>857</v>
      </c>
      <c r="C45" s="40" t="s">
        <v>824</v>
      </c>
      <c r="D45" s="40" t="s">
        <v>101</v>
      </c>
      <c r="E45" s="48">
        <v>46.784148315876102</v>
      </c>
      <c r="F45" s="26">
        <v>10.855091449623659</v>
      </c>
      <c r="G45" s="26">
        <v>35.929056866252445</v>
      </c>
      <c r="H45" s="26">
        <v>8.8299989926184406</v>
      </c>
      <c r="I45" s="26">
        <v>33.234377601283512</v>
      </c>
      <c r="J45" s="49">
        <v>0</v>
      </c>
      <c r="K45" s="47">
        <v>11.002188042289735</v>
      </c>
      <c r="L45" s="26">
        <v>-0.14709659266607464</v>
      </c>
      <c r="M45" s="47" t="s">
        <v>1230</v>
      </c>
      <c r="N45" s="47" t="s">
        <v>1230</v>
      </c>
      <c r="O45" s="49" t="s">
        <v>1230</v>
      </c>
      <c r="P45" s="47">
        <v>27.256299185021668</v>
      </c>
      <c r="Q45" s="26">
        <v>8.6727576812307756</v>
      </c>
      <c r="R45" s="47" t="s">
        <v>1230</v>
      </c>
      <c r="S45" s="47" t="s">
        <v>1230</v>
      </c>
      <c r="T45" s="49" t="s">
        <v>1230</v>
      </c>
      <c r="U45" s="47">
        <v>38.258487227311406</v>
      </c>
      <c r="V45" s="26">
        <v>8.5256610885647017</v>
      </c>
      <c r="W45" s="47" t="s">
        <v>1230</v>
      </c>
      <c r="X45" s="47" t="s">
        <v>1230</v>
      </c>
      <c r="Y45" s="49" t="s">
        <v>1230</v>
      </c>
    </row>
    <row r="46" spans="1:25" x14ac:dyDescent="0.25">
      <c r="A46" s="40" t="s">
        <v>104</v>
      </c>
      <c r="B46" s="40" t="s">
        <v>858</v>
      </c>
      <c r="C46" s="40" t="s">
        <v>812</v>
      </c>
      <c r="D46" s="40" t="s">
        <v>103</v>
      </c>
      <c r="E46" s="48">
        <v>1.6306955894806716</v>
      </c>
      <c r="F46" s="26">
        <v>0</v>
      </c>
      <c r="G46" s="26">
        <v>1.6306955894806716</v>
      </c>
      <c r="H46" s="26">
        <v>-7.6396396769238413</v>
      </c>
      <c r="I46" s="26">
        <v>1.5083934202696212</v>
      </c>
      <c r="J46" s="49">
        <v>0.5</v>
      </c>
      <c r="K46" s="47" t="s">
        <v>1230</v>
      </c>
      <c r="L46" s="26">
        <v>0</v>
      </c>
      <c r="M46" s="47" t="s">
        <v>1230</v>
      </c>
      <c r="N46" s="47" t="s">
        <v>1230</v>
      </c>
      <c r="O46" s="49" t="s">
        <v>1230</v>
      </c>
      <c r="P46" s="47" t="s">
        <v>1230</v>
      </c>
      <c r="Q46" s="26">
        <v>1.6306955894806716</v>
      </c>
      <c r="R46" s="47" t="s">
        <v>1230</v>
      </c>
      <c r="S46" s="47" t="s">
        <v>1230</v>
      </c>
      <c r="T46" s="49" t="s">
        <v>1230</v>
      </c>
      <c r="U46" s="47" t="s">
        <v>1230</v>
      </c>
      <c r="V46" s="26">
        <v>1.6306955894806716</v>
      </c>
      <c r="W46" s="47" t="s">
        <v>1230</v>
      </c>
      <c r="X46" s="47" t="s">
        <v>1230</v>
      </c>
      <c r="Y46" s="49" t="s">
        <v>1230</v>
      </c>
    </row>
    <row r="47" spans="1:25" x14ac:dyDescent="0.25">
      <c r="A47" s="40" t="s">
        <v>106</v>
      </c>
      <c r="B47" s="40" t="s">
        <v>859</v>
      </c>
      <c r="C47" s="40" t="s">
        <v>812</v>
      </c>
      <c r="D47" s="40" t="s">
        <v>105</v>
      </c>
      <c r="E47" s="48">
        <v>2.8731012820548028</v>
      </c>
      <c r="F47" s="26">
        <v>0.67466270410363838</v>
      </c>
      <c r="G47" s="26">
        <v>2.1984385779511646</v>
      </c>
      <c r="H47" s="26">
        <v>-12.403047284321566</v>
      </c>
      <c r="I47" s="26">
        <v>2.0335556846048273</v>
      </c>
      <c r="J47" s="49">
        <v>0.5</v>
      </c>
      <c r="K47" s="47" t="s">
        <v>1230</v>
      </c>
      <c r="L47" s="26">
        <v>0.67466270410363838</v>
      </c>
      <c r="M47" s="47" t="s">
        <v>1230</v>
      </c>
      <c r="N47" s="47" t="s">
        <v>1230</v>
      </c>
      <c r="O47" s="49" t="s">
        <v>1230</v>
      </c>
      <c r="P47" s="47" t="s">
        <v>1230</v>
      </c>
      <c r="Q47" s="26">
        <v>2.1984385779511646</v>
      </c>
      <c r="R47" s="47" t="s">
        <v>1230</v>
      </c>
      <c r="S47" s="47" t="s">
        <v>1230</v>
      </c>
      <c r="T47" s="49" t="s">
        <v>1230</v>
      </c>
      <c r="U47" s="47" t="s">
        <v>1230</v>
      </c>
      <c r="V47" s="26">
        <v>2.8731012820548028</v>
      </c>
      <c r="W47" s="47" t="s">
        <v>1230</v>
      </c>
      <c r="X47" s="47" t="s">
        <v>1230</v>
      </c>
      <c r="Y47" s="49" t="s">
        <v>1230</v>
      </c>
    </row>
    <row r="48" spans="1:25" x14ac:dyDescent="0.25">
      <c r="A48" s="40" t="s">
        <v>108</v>
      </c>
      <c r="B48" s="40" t="s">
        <v>860</v>
      </c>
      <c r="C48" s="40" t="s">
        <v>812</v>
      </c>
      <c r="D48" s="40" t="s">
        <v>107</v>
      </c>
      <c r="E48" s="48">
        <v>3.5081957554677752</v>
      </c>
      <c r="F48" s="26">
        <v>0.80233606963755566</v>
      </c>
      <c r="G48" s="26">
        <v>2.7058596858302195</v>
      </c>
      <c r="H48" s="26">
        <v>-7.2899654445124522</v>
      </c>
      <c r="I48" s="26">
        <v>2.5029202093929532</v>
      </c>
      <c r="J48" s="49">
        <v>0.5</v>
      </c>
      <c r="K48" s="47" t="s">
        <v>1230</v>
      </c>
      <c r="L48" s="26">
        <v>0.80233606963755566</v>
      </c>
      <c r="M48" s="47" t="s">
        <v>1230</v>
      </c>
      <c r="N48" s="47" t="s">
        <v>1230</v>
      </c>
      <c r="O48" s="49" t="s">
        <v>1230</v>
      </c>
      <c r="P48" s="47" t="s">
        <v>1230</v>
      </c>
      <c r="Q48" s="26">
        <v>2.7058596858302195</v>
      </c>
      <c r="R48" s="47" t="s">
        <v>1230</v>
      </c>
      <c r="S48" s="47" t="s">
        <v>1230</v>
      </c>
      <c r="T48" s="49" t="s">
        <v>1230</v>
      </c>
      <c r="U48" s="47" t="s">
        <v>1230</v>
      </c>
      <c r="V48" s="26">
        <v>3.5081957554677752</v>
      </c>
      <c r="W48" s="47" t="s">
        <v>1230</v>
      </c>
      <c r="X48" s="47" t="s">
        <v>1230</v>
      </c>
      <c r="Y48" s="49" t="s">
        <v>1230</v>
      </c>
    </row>
    <row r="49" spans="1:25" x14ac:dyDescent="0.25">
      <c r="A49" s="40" t="s">
        <v>110</v>
      </c>
      <c r="B49" s="40" t="s">
        <v>861</v>
      </c>
      <c r="C49" s="40" t="s">
        <v>862</v>
      </c>
      <c r="D49" s="40" t="s">
        <v>109</v>
      </c>
      <c r="E49" s="48">
        <v>49.64019799374897</v>
      </c>
      <c r="F49" s="26">
        <v>8.0763428600949645</v>
      </c>
      <c r="G49" s="26">
        <v>41.563855133654002</v>
      </c>
      <c r="H49" s="26">
        <v>26.70193776900437</v>
      </c>
      <c r="I49" s="26">
        <v>38.44656599862995</v>
      </c>
      <c r="J49" s="49">
        <v>0</v>
      </c>
      <c r="K49" s="47">
        <v>8.0763428600949645</v>
      </c>
      <c r="L49" s="26" t="s">
        <v>1230</v>
      </c>
      <c r="M49" s="47" t="s">
        <v>1230</v>
      </c>
      <c r="N49" s="47" t="s">
        <v>1230</v>
      </c>
      <c r="O49" s="49" t="s">
        <v>1230</v>
      </c>
      <c r="P49" s="47">
        <v>41.563855133654002</v>
      </c>
      <c r="Q49" s="26" t="s">
        <v>1230</v>
      </c>
      <c r="R49" s="47" t="s">
        <v>1230</v>
      </c>
      <c r="S49" s="47" t="s">
        <v>1230</v>
      </c>
      <c r="T49" s="49" t="s">
        <v>1230</v>
      </c>
      <c r="U49" s="47">
        <v>49.64019799374897</v>
      </c>
      <c r="V49" s="26" t="s">
        <v>1230</v>
      </c>
      <c r="W49" s="47" t="s">
        <v>1230</v>
      </c>
      <c r="X49" s="47" t="s">
        <v>1230</v>
      </c>
      <c r="Y49" s="49" t="s">
        <v>1230</v>
      </c>
    </row>
    <row r="50" spans="1:25" x14ac:dyDescent="0.25">
      <c r="A50" s="40" t="s">
        <v>112</v>
      </c>
      <c r="B50" s="40" t="s">
        <v>863</v>
      </c>
      <c r="C50" s="40" t="s">
        <v>819</v>
      </c>
      <c r="D50" s="40" t="s">
        <v>864</v>
      </c>
      <c r="E50" s="48">
        <v>8.041750699052443</v>
      </c>
      <c r="F50" s="26">
        <v>3.2364422381426579</v>
      </c>
      <c r="G50" s="26">
        <v>4.8053084609097843</v>
      </c>
      <c r="H50" s="26">
        <v>1.7261384712584522</v>
      </c>
      <c r="I50" s="26">
        <v>4.4449103263415495</v>
      </c>
      <c r="J50" s="49">
        <v>0</v>
      </c>
      <c r="K50" s="47" t="s">
        <v>1230</v>
      </c>
      <c r="L50" s="26" t="s">
        <v>1230</v>
      </c>
      <c r="M50" s="47">
        <v>3.2364422381426579</v>
      </c>
      <c r="N50" s="47" t="s">
        <v>1230</v>
      </c>
      <c r="O50" s="49" t="s">
        <v>1230</v>
      </c>
      <c r="P50" s="47" t="s">
        <v>1230</v>
      </c>
      <c r="Q50" s="26" t="s">
        <v>1230</v>
      </c>
      <c r="R50" s="47">
        <v>4.8053084609097843</v>
      </c>
      <c r="S50" s="47" t="s">
        <v>1230</v>
      </c>
      <c r="T50" s="49" t="s">
        <v>1230</v>
      </c>
      <c r="U50" s="47" t="s">
        <v>1230</v>
      </c>
      <c r="V50" s="26" t="s">
        <v>1230</v>
      </c>
      <c r="W50" s="47">
        <v>8.041750699052443</v>
      </c>
      <c r="X50" s="47" t="s">
        <v>1230</v>
      </c>
      <c r="Y50" s="49" t="s">
        <v>1230</v>
      </c>
    </row>
    <row r="51" spans="1:25" x14ac:dyDescent="0.25">
      <c r="A51" s="40" t="s">
        <v>114</v>
      </c>
      <c r="B51" s="40" t="s">
        <v>865</v>
      </c>
      <c r="C51" s="40" t="s">
        <v>812</v>
      </c>
      <c r="D51" s="40" t="s">
        <v>113</v>
      </c>
      <c r="E51" s="48">
        <v>6.759950163959239</v>
      </c>
      <c r="F51" s="26">
        <v>2.7774756074258145</v>
      </c>
      <c r="G51" s="26">
        <v>3.9824745565334241</v>
      </c>
      <c r="H51" s="26">
        <v>-5.7221276953701157</v>
      </c>
      <c r="I51" s="26">
        <v>3.6837889647934174</v>
      </c>
      <c r="J51" s="49">
        <v>0.5</v>
      </c>
      <c r="K51" s="47" t="s">
        <v>1230</v>
      </c>
      <c r="L51" s="26">
        <v>2.7774756074258145</v>
      </c>
      <c r="M51" s="47" t="s">
        <v>1230</v>
      </c>
      <c r="N51" s="47" t="s">
        <v>1230</v>
      </c>
      <c r="O51" s="49" t="s">
        <v>1230</v>
      </c>
      <c r="P51" s="47" t="s">
        <v>1230</v>
      </c>
      <c r="Q51" s="26">
        <v>3.9824745565334241</v>
      </c>
      <c r="R51" s="47" t="s">
        <v>1230</v>
      </c>
      <c r="S51" s="47" t="s">
        <v>1230</v>
      </c>
      <c r="T51" s="49" t="s">
        <v>1230</v>
      </c>
      <c r="U51" s="47" t="s">
        <v>1230</v>
      </c>
      <c r="V51" s="26">
        <v>6.759950163959239</v>
      </c>
      <c r="W51" s="47" t="s">
        <v>1230</v>
      </c>
      <c r="X51" s="47" t="s">
        <v>1230</v>
      </c>
      <c r="Y51" s="49" t="s">
        <v>1230</v>
      </c>
    </row>
    <row r="52" spans="1:25" x14ac:dyDescent="0.25">
      <c r="A52" s="40" t="s">
        <v>116</v>
      </c>
      <c r="B52" s="40" t="s">
        <v>866</v>
      </c>
      <c r="C52" s="40" t="s">
        <v>827</v>
      </c>
      <c r="D52" s="40" t="s">
        <v>115</v>
      </c>
      <c r="E52" s="48">
        <v>60.877990159450164</v>
      </c>
      <c r="F52" s="26">
        <v>0</v>
      </c>
      <c r="G52" s="26">
        <v>60.877990159450164</v>
      </c>
      <c r="H52" s="26">
        <v>13.444723511403941</v>
      </c>
      <c r="I52" s="26">
        <v>56.312140897491403</v>
      </c>
      <c r="J52" s="49">
        <v>0</v>
      </c>
      <c r="K52" s="47">
        <v>0</v>
      </c>
      <c r="L52" s="26">
        <v>0</v>
      </c>
      <c r="M52" s="47" t="s">
        <v>1230</v>
      </c>
      <c r="N52" s="47" t="s">
        <v>1230</v>
      </c>
      <c r="O52" s="49" t="s">
        <v>1230</v>
      </c>
      <c r="P52" s="47">
        <v>53.855068725086227</v>
      </c>
      <c r="Q52" s="26">
        <v>7.0229214343639361</v>
      </c>
      <c r="R52" s="47" t="s">
        <v>1230</v>
      </c>
      <c r="S52" s="47" t="s">
        <v>1230</v>
      </c>
      <c r="T52" s="49" t="s">
        <v>1230</v>
      </c>
      <c r="U52" s="47">
        <v>53.855068725086227</v>
      </c>
      <c r="V52" s="26">
        <v>7.0229214343639361</v>
      </c>
      <c r="W52" s="47" t="s">
        <v>1230</v>
      </c>
      <c r="X52" s="47" t="s">
        <v>1230</v>
      </c>
      <c r="Y52" s="49" t="s">
        <v>1230</v>
      </c>
    </row>
    <row r="53" spans="1:25" x14ac:dyDescent="0.25">
      <c r="A53" s="40" t="s">
        <v>118</v>
      </c>
      <c r="B53" s="40" t="s">
        <v>867</v>
      </c>
      <c r="C53" s="40" t="s">
        <v>827</v>
      </c>
      <c r="D53" s="40" t="s">
        <v>117</v>
      </c>
      <c r="E53" s="48">
        <v>56.927463032095389</v>
      </c>
      <c r="F53" s="26">
        <v>17.491605246381411</v>
      </c>
      <c r="G53" s="26">
        <v>39.435857785713978</v>
      </c>
      <c r="H53" s="26">
        <v>12.859236588430582</v>
      </c>
      <c r="I53" s="26">
        <v>36.478168451785429</v>
      </c>
      <c r="J53" s="49">
        <v>0</v>
      </c>
      <c r="K53" s="47">
        <v>15.778736056027205</v>
      </c>
      <c r="L53" s="26">
        <v>1.7128691903542075</v>
      </c>
      <c r="M53" s="47" t="s">
        <v>1230</v>
      </c>
      <c r="N53" s="47" t="s">
        <v>1230</v>
      </c>
      <c r="O53" s="49" t="s">
        <v>1230</v>
      </c>
      <c r="P53" s="47">
        <v>33.09419269892458</v>
      </c>
      <c r="Q53" s="26">
        <v>6.3416650867893924</v>
      </c>
      <c r="R53" s="47" t="s">
        <v>1230</v>
      </c>
      <c r="S53" s="47" t="s">
        <v>1230</v>
      </c>
      <c r="T53" s="49" t="s">
        <v>1230</v>
      </c>
      <c r="U53" s="47">
        <v>48.872928754951786</v>
      </c>
      <c r="V53" s="26">
        <v>8.054534277143599</v>
      </c>
      <c r="W53" s="47" t="s">
        <v>1230</v>
      </c>
      <c r="X53" s="47" t="s">
        <v>1230</v>
      </c>
      <c r="Y53" s="49" t="s">
        <v>1230</v>
      </c>
    </row>
    <row r="54" spans="1:25" x14ac:dyDescent="0.25">
      <c r="A54" s="40" t="s">
        <v>120</v>
      </c>
      <c r="B54" s="40" t="s">
        <v>868</v>
      </c>
      <c r="C54" s="40" t="s">
        <v>812</v>
      </c>
      <c r="D54" s="40" t="s">
        <v>119</v>
      </c>
      <c r="E54" s="48">
        <v>5.0928533595059537</v>
      </c>
      <c r="F54" s="26">
        <v>1.1035754488869038</v>
      </c>
      <c r="G54" s="26">
        <v>3.9892779106190503</v>
      </c>
      <c r="H54" s="26">
        <v>-35.21292388981427</v>
      </c>
      <c r="I54" s="26">
        <v>3.6900820673226216</v>
      </c>
      <c r="J54" s="49">
        <v>0.5</v>
      </c>
      <c r="K54" s="47" t="s">
        <v>1230</v>
      </c>
      <c r="L54" s="26">
        <v>1.1035754488869038</v>
      </c>
      <c r="M54" s="47" t="s">
        <v>1230</v>
      </c>
      <c r="N54" s="47" t="s">
        <v>1230</v>
      </c>
      <c r="O54" s="49" t="s">
        <v>1230</v>
      </c>
      <c r="P54" s="47" t="s">
        <v>1230</v>
      </c>
      <c r="Q54" s="26">
        <v>3.9892779106190503</v>
      </c>
      <c r="R54" s="47" t="s">
        <v>1230</v>
      </c>
      <c r="S54" s="47" t="s">
        <v>1230</v>
      </c>
      <c r="T54" s="49" t="s">
        <v>1230</v>
      </c>
      <c r="U54" s="47" t="s">
        <v>1230</v>
      </c>
      <c r="V54" s="26">
        <v>5.0928533595059537</v>
      </c>
      <c r="W54" s="47" t="s">
        <v>1230</v>
      </c>
      <c r="X54" s="47" t="s">
        <v>1230</v>
      </c>
      <c r="Y54" s="49" t="s">
        <v>1230</v>
      </c>
    </row>
    <row r="55" spans="1:25" x14ac:dyDescent="0.25">
      <c r="A55" s="40" t="s">
        <v>122</v>
      </c>
      <c r="B55" s="40" t="s">
        <v>869</v>
      </c>
      <c r="C55" s="40" t="s">
        <v>862</v>
      </c>
      <c r="D55" s="40" t="s">
        <v>121</v>
      </c>
      <c r="E55" s="48">
        <v>76.380190331919309</v>
      </c>
      <c r="F55" s="26">
        <v>15.312100283596157</v>
      </c>
      <c r="G55" s="26">
        <v>61.068090048323157</v>
      </c>
      <c r="H55" s="26">
        <v>37.54149072162825</v>
      </c>
      <c r="I55" s="26">
        <v>56.487983294698921</v>
      </c>
      <c r="J55" s="49">
        <v>0</v>
      </c>
      <c r="K55" s="47">
        <v>15.312100283596157</v>
      </c>
      <c r="L55" s="26" t="s">
        <v>1230</v>
      </c>
      <c r="M55" s="47" t="s">
        <v>1230</v>
      </c>
      <c r="N55" s="47" t="s">
        <v>1230</v>
      </c>
      <c r="O55" s="49" t="s">
        <v>1230</v>
      </c>
      <c r="P55" s="47">
        <v>61.068090048323157</v>
      </c>
      <c r="Q55" s="26" t="s">
        <v>1230</v>
      </c>
      <c r="R55" s="47" t="s">
        <v>1230</v>
      </c>
      <c r="S55" s="47" t="s">
        <v>1230</v>
      </c>
      <c r="T55" s="49" t="s">
        <v>1230</v>
      </c>
      <c r="U55" s="47">
        <v>76.380190331919309</v>
      </c>
      <c r="V55" s="26" t="s">
        <v>1230</v>
      </c>
      <c r="W55" s="47" t="s">
        <v>1230</v>
      </c>
      <c r="X55" s="47" t="s">
        <v>1230</v>
      </c>
      <c r="Y55" s="49" t="s">
        <v>1230</v>
      </c>
    </row>
    <row r="56" spans="1:25" x14ac:dyDescent="0.25">
      <c r="A56" s="40" t="s">
        <v>124</v>
      </c>
      <c r="B56" s="40" t="s">
        <v>870</v>
      </c>
      <c r="C56" s="40" t="s">
        <v>819</v>
      </c>
      <c r="D56" s="40" t="s">
        <v>871</v>
      </c>
      <c r="E56" s="48">
        <v>9.5143068950468699</v>
      </c>
      <c r="F56" s="26">
        <v>3.803213037091203</v>
      </c>
      <c r="G56" s="26">
        <v>5.7110938579556665</v>
      </c>
      <c r="H56" s="26">
        <v>2.2474569645683342</v>
      </c>
      <c r="I56" s="26">
        <v>5.282761818608992</v>
      </c>
      <c r="J56" s="49">
        <v>0</v>
      </c>
      <c r="K56" s="47" t="s">
        <v>1230</v>
      </c>
      <c r="L56" s="26" t="s">
        <v>1230</v>
      </c>
      <c r="M56" s="47">
        <v>3.803213037091203</v>
      </c>
      <c r="N56" s="47" t="s">
        <v>1230</v>
      </c>
      <c r="O56" s="49" t="s">
        <v>1230</v>
      </c>
      <c r="P56" s="47" t="s">
        <v>1230</v>
      </c>
      <c r="Q56" s="26" t="s">
        <v>1230</v>
      </c>
      <c r="R56" s="47">
        <v>5.7110938579556665</v>
      </c>
      <c r="S56" s="47" t="s">
        <v>1230</v>
      </c>
      <c r="T56" s="49" t="s">
        <v>1230</v>
      </c>
      <c r="U56" s="47" t="s">
        <v>1230</v>
      </c>
      <c r="V56" s="26" t="s">
        <v>1230</v>
      </c>
      <c r="W56" s="47">
        <v>9.5143068950468699</v>
      </c>
      <c r="X56" s="47" t="s">
        <v>1230</v>
      </c>
      <c r="Y56" s="49" t="s">
        <v>1230</v>
      </c>
    </row>
    <row r="57" spans="1:25" x14ac:dyDescent="0.25">
      <c r="A57" s="40" t="s">
        <v>126</v>
      </c>
      <c r="B57" s="40" t="s">
        <v>872</v>
      </c>
      <c r="C57" s="40" t="s">
        <v>824</v>
      </c>
      <c r="D57" s="40" t="s">
        <v>125</v>
      </c>
      <c r="E57" s="48">
        <v>126.55084554755368</v>
      </c>
      <c r="F57" s="26">
        <v>41.114470295174506</v>
      </c>
      <c r="G57" s="26">
        <v>85.436375252379165</v>
      </c>
      <c r="H57" s="26">
        <v>-93.806168286965459</v>
      </c>
      <c r="I57" s="26">
        <v>79.028647108450727</v>
      </c>
      <c r="J57" s="49">
        <v>0.5</v>
      </c>
      <c r="K57" s="47">
        <v>31.18011247839258</v>
      </c>
      <c r="L57" s="26">
        <v>9.9343578167819278</v>
      </c>
      <c r="M57" s="47" t="s">
        <v>1230</v>
      </c>
      <c r="N57" s="47" t="s">
        <v>1230</v>
      </c>
      <c r="O57" s="49" t="s">
        <v>1230</v>
      </c>
      <c r="P57" s="47">
        <v>58.431390445568375</v>
      </c>
      <c r="Q57" s="26">
        <v>27.004984806810789</v>
      </c>
      <c r="R57" s="47" t="s">
        <v>1230</v>
      </c>
      <c r="S57" s="47" t="s">
        <v>1230</v>
      </c>
      <c r="T57" s="49" t="s">
        <v>1230</v>
      </c>
      <c r="U57" s="47">
        <v>89.611502923960956</v>
      </c>
      <c r="V57" s="26">
        <v>36.939342623592715</v>
      </c>
      <c r="W57" s="47" t="s">
        <v>1230</v>
      </c>
      <c r="X57" s="47" t="s">
        <v>1230</v>
      </c>
      <c r="Y57" s="49" t="s">
        <v>1230</v>
      </c>
    </row>
    <row r="58" spans="1:25" x14ac:dyDescent="0.25">
      <c r="A58" s="40" t="s">
        <v>128</v>
      </c>
      <c r="B58" s="40" t="s">
        <v>873</v>
      </c>
      <c r="C58" s="40" t="s">
        <v>812</v>
      </c>
      <c r="D58" s="40" t="s">
        <v>127</v>
      </c>
      <c r="E58" s="48">
        <v>3.6202687100810698</v>
      </c>
      <c r="F58" s="26">
        <v>0.77611135370988582</v>
      </c>
      <c r="G58" s="26">
        <v>2.8441573563711837</v>
      </c>
      <c r="H58" s="26">
        <v>-8.8038305844924327</v>
      </c>
      <c r="I58" s="26">
        <v>2.6308455546433449</v>
      </c>
      <c r="J58" s="49">
        <v>0.5</v>
      </c>
      <c r="K58" s="47" t="s">
        <v>1230</v>
      </c>
      <c r="L58" s="26">
        <v>0.77611135370988582</v>
      </c>
      <c r="M58" s="47" t="s">
        <v>1230</v>
      </c>
      <c r="N58" s="47" t="s">
        <v>1230</v>
      </c>
      <c r="O58" s="49" t="s">
        <v>1230</v>
      </c>
      <c r="P58" s="47" t="s">
        <v>1230</v>
      </c>
      <c r="Q58" s="26">
        <v>2.8441573563711837</v>
      </c>
      <c r="R58" s="47" t="s">
        <v>1230</v>
      </c>
      <c r="S58" s="47" t="s">
        <v>1230</v>
      </c>
      <c r="T58" s="49" t="s">
        <v>1230</v>
      </c>
      <c r="U58" s="47" t="s">
        <v>1230</v>
      </c>
      <c r="V58" s="26">
        <v>3.6202687100810698</v>
      </c>
      <c r="W58" s="47" t="s">
        <v>1230</v>
      </c>
      <c r="X58" s="47" t="s">
        <v>1230</v>
      </c>
      <c r="Y58" s="49" t="s">
        <v>1230</v>
      </c>
    </row>
    <row r="59" spans="1:25" x14ac:dyDescent="0.25">
      <c r="A59" s="40" t="s">
        <v>130</v>
      </c>
      <c r="B59" s="40" t="s">
        <v>874</v>
      </c>
      <c r="C59" s="40" t="s">
        <v>812</v>
      </c>
      <c r="D59" s="40" t="s">
        <v>129</v>
      </c>
      <c r="E59" s="48">
        <v>5.3755159807375623</v>
      </c>
      <c r="F59" s="26">
        <v>0.99815205864440459</v>
      </c>
      <c r="G59" s="26">
        <v>4.3773639220931573</v>
      </c>
      <c r="H59" s="26">
        <v>-15.688280299548662</v>
      </c>
      <c r="I59" s="26">
        <v>4.0490616279361706</v>
      </c>
      <c r="J59" s="49">
        <v>0.5</v>
      </c>
      <c r="K59" s="47" t="s">
        <v>1230</v>
      </c>
      <c r="L59" s="26">
        <v>0.99815205864440459</v>
      </c>
      <c r="M59" s="47" t="s">
        <v>1230</v>
      </c>
      <c r="N59" s="47" t="s">
        <v>1230</v>
      </c>
      <c r="O59" s="49" t="s">
        <v>1230</v>
      </c>
      <c r="P59" s="47" t="s">
        <v>1230</v>
      </c>
      <c r="Q59" s="26">
        <v>4.3773639220931573</v>
      </c>
      <c r="R59" s="47" t="s">
        <v>1230</v>
      </c>
      <c r="S59" s="47" t="s">
        <v>1230</v>
      </c>
      <c r="T59" s="49" t="s">
        <v>1230</v>
      </c>
      <c r="U59" s="47" t="s">
        <v>1230</v>
      </c>
      <c r="V59" s="26">
        <v>5.3755159807375623</v>
      </c>
      <c r="W59" s="47" t="s">
        <v>1230</v>
      </c>
      <c r="X59" s="47" t="s">
        <v>1230</v>
      </c>
      <c r="Y59" s="49" t="s">
        <v>1230</v>
      </c>
    </row>
    <row r="60" spans="1:25" x14ac:dyDescent="0.25">
      <c r="A60" s="40" t="s">
        <v>132</v>
      </c>
      <c r="B60" s="40" t="s">
        <v>875</v>
      </c>
      <c r="C60" s="40" t="s">
        <v>812</v>
      </c>
      <c r="D60" s="40" t="s">
        <v>131</v>
      </c>
      <c r="E60" s="48">
        <v>4.0002705613571345</v>
      </c>
      <c r="F60" s="26">
        <v>0.8856552853586227</v>
      </c>
      <c r="G60" s="26">
        <v>3.1146152759985117</v>
      </c>
      <c r="H60" s="26">
        <v>-11.720641514124697</v>
      </c>
      <c r="I60" s="26">
        <v>2.8810191302986232</v>
      </c>
      <c r="J60" s="49">
        <v>0.5</v>
      </c>
      <c r="K60" s="47" t="s">
        <v>1230</v>
      </c>
      <c r="L60" s="26">
        <v>0.8856552853586227</v>
      </c>
      <c r="M60" s="47" t="s">
        <v>1230</v>
      </c>
      <c r="N60" s="47" t="s">
        <v>1230</v>
      </c>
      <c r="O60" s="49" t="s">
        <v>1230</v>
      </c>
      <c r="P60" s="47" t="s">
        <v>1230</v>
      </c>
      <c r="Q60" s="26">
        <v>3.1146152759985117</v>
      </c>
      <c r="R60" s="47" t="s">
        <v>1230</v>
      </c>
      <c r="S60" s="47" t="s">
        <v>1230</v>
      </c>
      <c r="T60" s="49" t="s">
        <v>1230</v>
      </c>
      <c r="U60" s="47" t="s">
        <v>1230</v>
      </c>
      <c r="V60" s="26">
        <v>4.0002705613571345</v>
      </c>
      <c r="W60" s="47" t="s">
        <v>1230</v>
      </c>
      <c r="X60" s="47" t="s">
        <v>1230</v>
      </c>
      <c r="Y60" s="49" t="s">
        <v>1230</v>
      </c>
    </row>
    <row r="61" spans="1:25" x14ac:dyDescent="0.25">
      <c r="A61" s="40" t="s">
        <v>134</v>
      </c>
      <c r="B61" s="40" t="s">
        <v>876</v>
      </c>
      <c r="C61" s="40" t="s">
        <v>812</v>
      </c>
      <c r="D61" s="40" t="s">
        <v>133</v>
      </c>
      <c r="E61" s="48">
        <v>2.4004377878097611</v>
      </c>
      <c r="F61" s="26">
        <v>0.28687499691072199</v>
      </c>
      <c r="G61" s="26">
        <v>2.1135627908990391</v>
      </c>
      <c r="H61" s="26">
        <v>-3.5575459967503749</v>
      </c>
      <c r="I61" s="26">
        <v>1.9550455815816115</v>
      </c>
      <c r="J61" s="49">
        <v>0.5</v>
      </c>
      <c r="K61" s="47" t="s">
        <v>1230</v>
      </c>
      <c r="L61" s="26">
        <v>0.28687499691072199</v>
      </c>
      <c r="M61" s="47" t="s">
        <v>1230</v>
      </c>
      <c r="N61" s="47" t="s">
        <v>1230</v>
      </c>
      <c r="O61" s="49" t="s">
        <v>1230</v>
      </c>
      <c r="P61" s="47" t="s">
        <v>1230</v>
      </c>
      <c r="Q61" s="26">
        <v>2.1135627908990391</v>
      </c>
      <c r="R61" s="47" t="s">
        <v>1230</v>
      </c>
      <c r="S61" s="47" t="s">
        <v>1230</v>
      </c>
      <c r="T61" s="49" t="s">
        <v>1230</v>
      </c>
      <c r="U61" s="47" t="s">
        <v>1230</v>
      </c>
      <c r="V61" s="26">
        <v>2.4004377878097611</v>
      </c>
      <c r="W61" s="47" t="s">
        <v>1230</v>
      </c>
      <c r="X61" s="47" t="s">
        <v>1230</v>
      </c>
      <c r="Y61" s="49" t="s">
        <v>1230</v>
      </c>
    </row>
    <row r="62" spans="1:25" x14ac:dyDescent="0.25">
      <c r="A62" s="40" t="s">
        <v>136</v>
      </c>
      <c r="B62" s="40" t="s">
        <v>877</v>
      </c>
      <c r="C62" s="40" t="s">
        <v>833</v>
      </c>
      <c r="D62" s="40" t="s">
        <v>135</v>
      </c>
      <c r="E62" s="48">
        <v>40.644517547140424</v>
      </c>
      <c r="F62" s="26">
        <v>10.59911418958975</v>
      </c>
      <c r="G62" s="26">
        <v>30.045403357550672</v>
      </c>
      <c r="H62" s="26">
        <v>-6.6554315069361083</v>
      </c>
      <c r="I62" s="26">
        <v>27.791998105734375</v>
      </c>
      <c r="J62" s="49">
        <v>0.1813427822966549</v>
      </c>
      <c r="K62" s="47">
        <v>10.712331663552597</v>
      </c>
      <c r="L62" s="26">
        <v>-0.11321747396284715</v>
      </c>
      <c r="M62" s="47" t="s">
        <v>1230</v>
      </c>
      <c r="N62" s="47" t="s">
        <v>1230</v>
      </c>
      <c r="O62" s="49" t="s">
        <v>1230</v>
      </c>
      <c r="P62" s="47">
        <v>23.938484038143532</v>
      </c>
      <c r="Q62" s="26">
        <v>6.1069193194071429</v>
      </c>
      <c r="R62" s="47" t="s">
        <v>1230</v>
      </c>
      <c r="S62" s="47" t="s">
        <v>1230</v>
      </c>
      <c r="T62" s="49" t="s">
        <v>1230</v>
      </c>
      <c r="U62" s="47">
        <v>34.650815701696132</v>
      </c>
      <c r="V62" s="26">
        <v>5.9937018454442956</v>
      </c>
      <c r="W62" s="47" t="s">
        <v>1230</v>
      </c>
      <c r="X62" s="47" t="s">
        <v>1230</v>
      </c>
      <c r="Y62" s="49" t="s">
        <v>1230</v>
      </c>
    </row>
    <row r="63" spans="1:25" x14ac:dyDescent="0.25">
      <c r="A63" s="40" t="s">
        <v>138</v>
      </c>
      <c r="B63" s="40" t="s">
        <v>878</v>
      </c>
      <c r="C63" s="40" t="s">
        <v>812</v>
      </c>
      <c r="D63" s="40" t="s">
        <v>137</v>
      </c>
      <c r="E63" s="48">
        <v>5.2735374529854999</v>
      </c>
      <c r="F63" s="26">
        <v>1.2646660840569994</v>
      </c>
      <c r="G63" s="26">
        <v>4.0088713689285003</v>
      </c>
      <c r="H63" s="26">
        <v>-14.614949526323601</v>
      </c>
      <c r="I63" s="26">
        <v>3.7082060162588628</v>
      </c>
      <c r="J63" s="49">
        <v>0.5</v>
      </c>
      <c r="K63" s="47" t="s">
        <v>1230</v>
      </c>
      <c r="L63" s="26">
        <v>1.2646660840569994</v>
      </c>
      <c r="M63" s="47" t="s">
        <v>1230</v>
      </c>
      <c r="N63" s="47" t="s">
        <v>1230</v>
      </c>
      <c r="O63" s="49" t="s">
        <v>1230</v>
      </c>
      <c r="P63" s="47" t="s">
        <v>1230</v>
      </c>
      <c r="Q63" s="26">
        <v>4.0088713689285003</v>
      </c>
      <c r="R63" s="47" t="s">
        <v>1230</v>
      </c>
      <c r="S63" s="47" t="s">
        <v>1230</v>
      </c>
      <c r="T63" s="49" t="s">
        <v>1230</v>
      </c>
      <c r="U63" s="47" t="s">
        <v>1230</v>
      </c>
      <c r="V63" s="26">
        <v>5.2735374529854999</v>
      </c>
      <c r="W63" s="47" t="s">
        <v>1230</v>
      </c>
      <c r="X63" s="47" t="s">
        <v>1230</v>
      </c>
      <c r="Y63" s="49" t="s">
        <v>1230</v>
      </c>
    </row>
    <row r="64" spans="1:25" x14ac:dyDescent="0.25">
      <c r="A64" s="40" t="s">
        <v>140</v>
      </c>
      <c r="B64" s="40" t="s">
        <v>879</v>
      </c>
      <c r="C64" s="40" t="s">
        <v>812</v>
      </c>
      <c r="D64" s="40" t="s">
        <v>139</v>
      </c>
      <c r="E64" s="48">
        <v>3.4324953616380487</v>
      </c>
      <c r="F64" s="26">
        <v>0.24974782202032766</v>
      </c>
      <c r="G64" s="26">
        <v>3.1827475396177212</v>
      </c>
      <c r="H64" s="26">
        <v>-25.670397525833291</v>
      </c>
      <c r="I64" s="26">
        <v>2.9440414741463923</v>
      </c>
      <c r="J64" s="49">
        <v>0.5</v>
      </c>
      <c r="K64" s="47" t="s">
        <v>1230</v>
      </c>
      <c r="L64" s="26">
        <v>0.24974782202032766</v>
      </c>
      <c r="M64" s="47" t="s">
        <v>1230</v>
      </c>
      <c r="N64" s="47" t="s">
        <v>1230</v>
      </c>
      <c r="O64" s="49" t="s">
        <v>1230</v>
      </c>
      <c r="P64" s="47" t="s">
        <v>1230</v>
      </c>
      <c r="Q64" s="26">
        <v>3.1827475396177212</v>
      </c>
      <c r="R64" s="47" t="s">
        <v>1230</v>
      </c>
      <c r="S64" s="47" t="s">
        <v>1230</v>
      </c>
      <c r="T64" s="49" t="s">
        <v>1230</v>
      </c>
      <c r="U64" s="47" t="s">
        <v>1230</v>
      </c>
      <c r="V64" s="26">
        <v>3.4324953616380487</v>
      </c>
      <c r="W64" s="47" t="s">
        <v>1230</v>
      </c>
      <c r="X64" s="47" t="s">
        <v>1230</v>
      </c>
      <c r="Y64" s="49" t="s">
        <v>1230</v>
      </c>
    </row>
    <row r="65" spans="1:25" x14ac:dyDescent="0.25">
      <c r="A65" s="40" t="s">
        <v>142</v>
      </c>
      <c r="B65" s="40" t="s">
        <v>880</v>
      </c>
      <c r="C65" s="40" t="s">
        <v>812</v>
      </c>
      <c r="D65" s="40" t="s">
        <v>141</v>
      </c>
      <c r="E65" s="48">
        <v>3.1975591378856567</v>
      </c>
      <c r="F65" s="26">
        <v>0.54402684080519526</v>
      </c>
      <c r="G65" s="26">
        <v>2.6535322970804613</v>
      </c>
      <c r="H65" s="26">
        <v>-17.818354954370417</v>
      </c>
      <c r="I65" s="26">
        <v>2.4545173747994271</v>
      </c>
      <c r="J65" s="49">
        <v>0.5</v>
      </c>
      <c r="K65" s="47" t="s">
        <v>1230</v>
      </c>
      <c r="L65" s="26">
        <v>0.54402684080519526</v>
      </c>
      <c r="M65" s="47" t="s">
        <v>1230</v>
      </c>
      <c r="N65" s="47" t="s">
        <v>1230</v>
      </c>
      <c r="O65" s="49" t="s">
        <v>1230</v>
      </c>
      <c r="P65" s="47" t="s">
        <v>1230</v>
      </c>
      <c r="Q65" s="26">
        <v>2.6535322970804613</v>
      </c>
      <c r="R65" s="47" t="s">
        <v>1230</v>
      </c>
      <c r="S65" s="47" t="s">
        <v>1230</v>
      </c>
      <c r="T65" s="49" t="s">
        <v>1230</v>
      </c>
      <c r="U65" s="47" t="s">
        <v>1230</v>
      </c>
      <c r="V65" s="26">
        <v>3.1975591378856567</v>
      </c>
      <c r="W65" s="47" t="s">
        <v>1230</v>
      </c>
      <c r="X65" s="47" t="s">
        <v>1230</v>
      </c>
      <c r="Y65" s="49" t="s">
        <v>1230</v>
      </c>
    </row>
    <row r="66" spans="1:25" x14ac:dyDescent="0.25">
      <c r="A66" s="40" t="s">
        <v>144</v>
      </c>
      <c r="B66" s="40" t="s">
        <v>881</v>
      </c>
      <c r="C66" s="40" t="s">
        <v>812</v>
      </c>
      <c r="D66" s="40" t="s">
        <v>143</v>
      </c>
      <c r="E66" s="48">
        <v>4.6717250627202196</v>
      </c>
      <c r="F66" s="26">
        <v>1.1054333773589871</v>
      </c>
      <c r="G66" s="26">
        <v>3.5662916853612328</v>
      </c>
      <c r="H66" s="26">
        <v>-27.093098122182838</v>
      </c>
      <c r="I66" s="26">
        <v>3.2988198089591405</v>
      </c>
      <c r="J66" s="49">
        <v>0.5</v>
      </c>
      <c r="K66" s="47" t="s">
        <v>1230</v>
      </c>
      <c r="L66" s="26">
        <v>1.1054333773589871</v>
      </c>
      <c r="M66" s="47" t="s">
        <v>1230</v>
      </c>
      <c r="N66" s="47" t="s">
        <v>1230</v>
      </c>
      <c r="O66" s="49" t="s">
        <v>1230</v>
      </c>
      <c r="P66" s="47" t="s">
        <v>1230</v>
      </c>
      <c r="Q66" s="26">
        <v>3.5662916853612328</v>
      </c>
      <c r="R66" s="47" t="s">
        <v>1230</v>
      </c>
      <c r="S66" s="47" t="s">
        <v>1230</v>
      </c>
      <c r="T66" s="49" t="s">
        <v>1230</v>
      </c>
      <c r="U66" s="47" t="s">
        <v>1230</v>
      </c>
      <c r="V66" s="26">
        <v>4.6717250627202196</v>
      </c>
      <c r="W66" s="47" t="s">
        <v>1230</v>
      </c>
      <c r="X66" s="47" t="s">
        <v>1230</v>
      </c>
      <c r="Y66" s="49" t="s">
        <v>1230</v>
      </c>
    </row>
    <row r="67" spans="1:25" x14ac:dyDescent="0.25">
      <c r="A67" s="40" t="s">
        <v>147</v>
      </c>
      <c r="B67" s="40" t="s">
        <v>882</v>
      </c>
      <c r="C67" s="40" t="s">
        <v>833</v>
      </c>
      <c r="D67" s="40" t="s">
        <v>146</v>
      </c>
      <c r="E67" s="48">
        <v>53.138654799590185</v>
      </c>
      <c r="F67" s="26">
        <v>13.41528530735156</v>
      </c>
      <c r="G67" s="26">
        <v>39.723369492238625</v>
      </c>
      <c r="H67" s="26">
        <v>-23.414468543122879</v>
      </c>
      <c r="I67" s="26">
        <v>36.744116780320731</v>
      </c>
      <c r="J67" s="49">
        <v>0.37084685303936404</v>
      </c>
      <c r="K67" s="47">
        <v>13.492407292852089</v>
      </c>
      <c r="L67" s="26">
        <v>-7.7121985500529414E-2</v>
      </c>
      <c r="M67" s="47" t="s">
        <v>1230</v>
      </c>
      <c r="N67" s="47" t="s">
        <v>1230</v>
      </c>
      <c r="O67" s="49" t="s">
        <v>1230</v>
      </c>
      <c r="P67" s="47">
        <v>32.37164501301929</v>
      </c>
      <c r="Q67" s="26">
        <v>7.3517244792193335</v>
      </c>
      <c r="R67" s="47" t="s">
        <v>1230</v>
      </c>
      <c r="S67" s="47" t="s">
        <v>1230</v>
      </c>
      <c r="T67" s="49" t="s">
        <v>1230</v>
      </c>
      <c r="U67" s="47">
        <v>45.864052305871382</v>
      </c>
      <c r="V67" s="26">
        <v>7.2746024937188043</v>
      </c>
      <c r="W67" s="47" t="s">
        <v>1230</v>
      </c>
      <c r="X67" s="47" t="s">
        <v>1230</v>
      </c>
      <c r="Y67" s="49" t="s">
        <v>1230</v>
      </c>
    </row>
    <row r="68" spans="1:25" x14ac:dyDescent="0.25">
      <c r="A68" s="40" t="s">
        <v>149</v>
      </c>
      <c r="B68" s="40" t="s">
        <v>883</v>
      </c>
      <c r="C68" s="40" t="s">
        <v>819</v>
      </c>
      <c r="D68" s="40" t="s">
        <v>884</v>
      </c>
      <c r="E68" s="48">
        <v>14.339190628809147</v>
      </c>
      <c r="F68" s="26">
        <v>5.4962867645889819</v>
      </c>
      <c r="G68" s="26">
        <v>8.8429038642201654</v>
      </c>
      <c r="H68" s="26">
        <v>4.8186669697569497</v>
      </c>
      <c r="I68" s="26">
        <v>8.1796860744036533</v>
      </c>
      <c r="J68" s="49">
        <v>0</v>
      </c>
      <c r="K68" s="47" t="s">
        <v>1230</v>
      </c>
      <c r="L68" s="26" t="s">
        <v>1230</v>
      </c>
      <c r="M68" s="47">
        <v>5.4962867645889819</v>
      </c>
      <c r="N68" s="47" t="s">
        <v>1230</v>
      </c>
      <c r="O68" s="49" t="s">
        <v>1230</v>
      </c>
      <c r="P68" s="47" t="s">
        <v>1230</v>
      </c>
      <c r="Q68" s="26" t="s">
        <v>1230</v>
      </c>
      <c r="R68" s="47">
        <v>8.8429038642201654</v>
      </c>
      <c r="S68" s="47" t="s">
        <v>1230</v>
      </c>
      <c r="T68" s="49" t="s">
        <v>1230</v>
      </c>
      <c r="U68" s="47" t="s">
        <v>1230</v>
      </c>
      <c r="V68" s="26" t="s">
        <v>1230</v>
      </c>
      <c r="W68" s="47">
        <v>14.339190628809147</v>
      </c>
      <c r="X68" s="47" t="s">
        <v>1230</v>
      </c>
      <c r="Y68" s="49" t="s">
        <v>1230</v>
      </c>
    </row>
    <row r="69" spans="1:25" x14ac:dyDescent="0.25">
      <c r="A69" s="40" t="s">
        <v>151</v>
      </c>
      <c r="B69" s="40" t="s">
        <v>885</v>
      </c>
      <c r="C69" s="40" t="s">
        <v>833</v>
      </c>
      <c r="D69" s="40" t="s">
        <v>150</v>
      </c>
      <c r="E69" s="48">
        <v>68.686543205431974</v>
      </c>
      <c r="F69" s="26">
        <v>19.235682160660971</v>
      </c>
      <c r="G69" s="26">
        <v>49.45086104477101</v>
      </c>
      <c r="H69" s="26">
        <v>-17.359069357983167</v>
      </c>
      <c r="I69" s="26">
        <v>45.742046466413186</v>
      </c>
      <c r="J69" s="49">
        <v>0.25982768210259288</v>
      </c>
      <c r="K69" s="47">
        <v>18.011485586212441</v>
      </c>
      <c r="L69" s="26">
        <v>1.2241965744485297</v>
      </c>
      <c r="M69" s="47" t="s">
        <v>1230</v>
      </c>
      <c r="N69" s="47" t="s">
        <v>1230</v>
      </c>
      <c r="O69" s="49" t="s">
        <v>1230</v>
      </c>
      <c r="P69" s="47">
        <v>41.397546383722627</v>
      </c>
      <c r="Q69" s="26">
        <v>8.0533146610483808</v>
      </c>
      <c r="R69" s="47" t="s">
        <v>1230</v>
      </c>
      <c r="S69" s="47" t="s">
        <v>1230</v>
      </c>
      <c r="T69" s="49" t="s">
        <v>1230</v>
      </c>
      <c r="U69" s="47">
        <v>59.409031969935072</v>
      </c>
      <c r="V69" s="26">
        <v>9.2775112354969096</v>
      </c>
      <c r="W69" s="47" t="s">
        <v>1230</v>
      </c>
      <c r="X69" s="47" t="s">
        <v>1230</v>
      </c>
      <c r="Y69" s="49" t="s">
        <v>1230</v>
      </c>
    </row>
    <row r="70" spans="1:25" x14ac:dyDescent="0.25">
      <c r="A70" s="40" t="s">
        <v>153</v>
      </c>
      <c r="B70" s="40" t="s">
        <v>886</v>
      </c>
      <c r="C70" s="40" t="s">
        <v>812</v>
      </c>
      <c r="D70" s="40" t="s">
        <v>152</v>
      </c>
      <c r="E70" s="48">
        <v>4.3898870658936771</v>
      </c>
      <c r="F70" s="26">
        <v>1.2394651017830911</v>
      </c>
      <c r="G70" s="26">
        <v>3.1504219641105862</v>
      </c>
      <c r="H70" s="26">
        <v>-10.887543049425712</v>
      </c>
      <c r="I70" s="26">
        <v>2.9141403168022926</v>
      </c>
      <c r="J70" s="49">
        <v>0.5</v>
      </c>
      <c r="K70" s="47" t="s">
        <v>1230</v>
      </c>
      <c r="L70" s="26">
        <v>1.2394651017830911</v>
      </c>
      <c r="M70" s="47" t="s">
        <v>1230</v>
      </c>
      <c r="N70" s="47" t="s">
        <v>1230</v>
      </c>
      <c r="O70" s="49" t="s">
        <v>1230</v>
      </c>
      <c r="P70" s="47" t="s">
        <v>1230</v>
      </c>
      <c r="Q70" s="26">
        <v>3.1504219641105862</v>
      </c>
      <c r="R70" s="47" t="s">
        <v>1230</v>
      </c>
      <c r="S70" s="47" t="s">
        <v>1230</v>
      </c>
      <c r="T70" s="49" t="s">
        <v>1230</v>
      </c>
      <c r="U70" s="47" t="s">
        <v>1230</v>
      </c>
      <c r="V70" s="26">
        <v>4.3898870658936771</v>
      </c>
      <c r="W70" s="47" t="s">
        <v>1230</v>
      </c>
      <c r="X70" s="47" t="s">
        <v>1230</v>
      </c>
      <c r="Y70" s="49" t="s">
        <v>1230</v>
      </c>
    </row>
    <row r="71" spans="1:25" x14ac:dyDescent="0.25">
      <c r="A71" s="40" t="s">
        <v>155</v>
      </c>
      <c r="B71" s="40" t="s">
        <v>887</v>
      </c>
      <c r="C71" s="40" t="s">
        <v>812</v>
      </c>
      <c r="D71" s="40" t="s">
        <v>154</v>
      </c>
      <c r="E71" s="48">
        <v>2.2925761928806132</v>
      </c>
      <c r="F71" s="26">
        <v>0.18959582693828642</v>
      </c>
      <c r="G71" s="26">
        <v>2.1029803659423267</v>
      </c>
      <c r="H71" s="26">
        <v>-16.243824910308831</v>
      </c>
      <c r="I71" s="26">
        <v>1.9452568384966524</v>
      </c>
      <c r="J71" s="49">
        <v>0.5</v>
      </c>
      <c r="K71" s="47" t="s">
        <v>1230</v>
      </c>
      <c r="L71" s="26">
        <v>0.18959582693828642</v>
      </c>
      <c r="M71" s="47" t="s">
        <v>1230</v>
      </c>
      <c r="N71" s="47" t="s">
        <v>1230</v>
      </c>
      <c r="O71" s="49" t="s">
        <v>1230</v>
      </c>
      <c r="P71" s="47" t="s">
        <v>1230</v>
      </c>
      <c r="Q71" s="26">
        <v>2.1029803659423267</v>
      </c>
      <c r="R71" s="47" t="s">
        <v>1230</v>
      </c>
      <c r="S71" s="47" t="s">
        <v>1230</v>
      </c>
      <c r="T71" s="49" t="s">
        <v>1230</v>
      </c>
      <c r="U71" s="47" t="s">
        <v>1230</v>
      </c>
      <c r="V71" s="26">
        <v>2.2925761928806132</v>
      </c>
      <c r="W71" s="47" t="s">
        <v>1230</v>
      </c>
      <c r="X71" s="47" t="s">
        <v>1230</v>
      </c>
      <c r="Y71" s="49" t="s">
        <v>1230</v>
      </c>
    </row>
    <row r="72" spans="1:25" x14ac:dyDescent="0.25">
      <c r="A72" s="40" t="s">
        <v>157</v>
      </c>
      <c r="B72" s="40" t="s">
        <v>888</v>
      </c>
      <c r="C72" s="40" t="s">
        <v>812</v>
      </c>
      <c r="D72" s="40" t="s">
        <v>156</v>
      </c>
      <c r="E72" s="48">
        <v>1.3944548756355422</v>
      </c>
      <c r="F72" s="26">
        <v>0</v>
      </c>
      <c r="G72" s="26">
        <v>1.3944548756355422</v>
      </c>
      <c r="H72" s="26">
        <v>-6.9582279068397836</v>
      </c>
      <c r="I72" s="26">
        <v>1.2898707599628765</v>
      </c>
      <c r="J72" s="49">
        <v>0.5</v>
      </c>
      <c r="K72" s="47" t="s">
        <v>1230</v>
      </c>
      <c r="L72" s="26">
        <v>0</v>
      </c>
      <c r="M72" s="47" t="s">
        <v>1230</v>
      </c>
      <c r="N72" s="47" t="s">
        <v>1230</v>
      </c>
      <c r="O72" s="49" t="s">
        <v>1230</v>
      </c>
      <c r="P72" s="47" t="s">
        <v>1230</v>
      </c>
      <c r="Q72" s="26">
        <v>1.3944548756355422</v>
      </c>
      <c r="R72" s="47" t="s">
        <v>1230</v>
      </c>
      <c r="S72" s="47" t="s">
        <v>1230</v>
      </c>
      <c r="T72" s="49" t="s">
        <v>1230</v>
      </c>
      <c r="U72" s="47" t="s">
        <v>1230</v>
      </c>
      <c r="V72" s="26">
        <v>1.3944548756355422</v>
      </c>
      <c r="W72" s="47" t="s">
        <v>1230</v>
      </c>
      <c r="X72" s="47" t="s">
        <v>1230</v>
      </c>
      <c r="Y72" s="49" t="s">
        <v>1230</v>
      </c>
    </row>
    <row r="73" spans="1:25" x14ac:dyDescent="0.25">
      <c r="A73" s="40" t="s">
        <v>159</v>
      </c>
      <c r="B73" s="40" t="s">
        <v>889</v>
      </c>
      <c r="C73" s="40" t="s">
        <v>812</v>
      </c>
      <c r="D73" s="40" t="s">
        <v>158</v>
      </c>
      <c r="E73" s="48">
        <v>3.4539935253381953</v>
      </c>
      <c r="F73" s="26">
        <v>0.7074420173588134</v>
      </c>
      <c r="G73" s="26">
        <v>2.7465515079793819</v>
      </c>
      <c r="H73" s="26">
        <v>-6.2031402349318903</v>
      </c>
      <c r="I73" s="26">
        <v>2.5405601448809283</v>
      </c>
      <c r="J73" s="49">
        <v>0.5</v>
      </c>
      <c r="K73" s="47" t="s">
        <v>1230</v>
      </c>
      <c r="L73" s="26">
        <v>0.7074420173588134</v>
      </c>
      <c r="M73" s="47" t="s">
        <v>1230</v>
      </c>
      <c r="N73" s="47" t="s">
        <v>1230</v>
      </c>
      <c r="O73" s="49" t="s">
        <v>1230</v>
      </c>
      <c r="P73" s="47" t="s">
        <v>1230</v>
      </c>
      <c r="Q73" s="26">
        <v>2.7465515079793819</v>
      </c>
      <c r="R73" s="47" t="s">
        <v>1230</v>
      </c>
      <c r="S73" s="47" t="s">
        <v>1230</v>
      </c>
      <c r="T73" s="49" t="s">
        <v>1230</v>
      </c>
      <c r="U73" s="47" t="s">
        <v>1230</v>
      </c>
      <c r="V73" s="26">
        <v>3.4539935253381953</v>
      </c>
      <c r="W73" s="47" t="s">
        <v>1230</v>
      </c>
      <c r="X73" s="47" t="s">
        <v>1230</v>
      </c>
      <c r="Y73" s="49" t="s">
        <v>1230</v>
      </c>
    </row>
    <row r="74" spans="1:25" x14ac:dyDescent="0.25">
      <c r="A74" s="40" t="s">
        <v>161</v>
      </c>
      <c r="B74" s="40" t="s">
        <v>890</v>
      </c>
      <c r="C74" s="40" t="s">
        <v>812</v>
      </c>
      <c r="D74" s="40" t="s">
        <v>160</v>
      </c>
      <c r="E74" s="48">
        <v>0.93802042172150146</v>
      </c>
      <c r="F74" s="26">
        <v>8.38132334494451E-3</v>
      </c>
      <c r="G74" s="26">
        <v>0.929639098376557</v>
      </c>
      <c r="H74" s="26">
        <v>-6.3559689742397465</v>
      </c>
      <c r="I74" s="26">
        <v>0.85991616599831533</v>
      </c>
      <c r="J74" s="49">
        <v>0.5</v>
      </c>
      <c r="K74" s="47" t="s">
        <v>1230</v>
      </c>
      <c r="L74" s="26">
        <v>8.38132334494451E-3</v>
      </c>
      <c r="M74" s="47" t="s">
        <v>1230</v>
      </c>
      <c r="N74" s="47" t="s">
        <v>1230</v>
      </c>
      <c r="O74" s="49" t="s">
        <v>1230</v>
      </c>
      <c r="P74" s="47" t="s">
        <v>1230</v>
      </c>
      <c r="Q74" s="26">
        <v>0.929639098376557</v>
      </c>
      <c r="R74" s="47" t="s">
        <v>1230</v>
      </c>
      <c r="S74" s="47" t="s">
        <v>1230</v>
      </c>
      <c r="T74" s="49" t="s">
        <v>1230</v>
      </c>
      <c r="U74" s="47" t="s">
        <v>1230</v>
      </c>
      <c r="V74" s="26">
        <v>0.93802042172150146</v>
      </c>
      <c r="W74" s="47" t="s">
        <v>1230</v>
      </c>
      <c r="X74" s="47" t="s">
        <v>1230</v>
      </c>
      <c r="Y74" s="49" t="s">
        <v>1230</v>
      </c>
    </row>
    <row r="75" spans="1:25" x14ac:dyDescent="0.25">
      <c r="A75" s="40" t="s">
        <v>163</v>
      </c>
      <c r="B75" s="40" t="s">
        <v>891</v>
      </c>
      <c r="C75" s="40" t="s">
        <v>824</v>
      </c>
      <c r="D75" s="40" t="s">
        <v>162</v>
      </c>
      <c r="E75" s="47">
        <v>24.404548210714438</v>
      </c>
      <c r="F75" s="47">
        <v>8.8334002020062954</v>
      </c>
      <c r="G75" s="47">
        <v>15.571148008708141</v>
      </c>
      <c r="H75" s="47">
        <v>-259.48367231731424</v>
      </c>
      <c r="I75" s="47">
        <v>14.403311908055032</v>
      </c>
      <c r="J75" s="49">
        <v>0.5</v>
      </c>
      <c r="K75" s="47">
        <v>5.2961909698302545</v>
      </c>
      <c r="L75" s="26">
        <v>3.4045463759430405</v>
      </c>
      <c r="M75" s="47"/>
      <c r="N75" s="47"/>
      <c r="O75" s="49">
        <v>0.132662856233</v>
      </c>
      <c r="P75" s="47">
        <v>8.6703619698378205</v>
      </c>
      <c r="Q75" s="26">
        <v>6.8697248345003219</v>
      </c>
      <c r="R75" s="47"/>
      <c r="S75" s="47"/>
      <c r="T75" s="49">
        <v>3.1061204369999998E-2</v>
      </c>
      <c r="U75" s="47">
        <v>13.966552939668075</v>
      </c>
      <c r="V75" s="26">
        <v>10.274271210443363</v>
      </c>
      <c r="W75" s="47" t="s">
        <v>1230</v>
      </c>
      <c r="X75" s="47" t="s">
        <v>1230</v>
      </c>
      <c r="Y75" s="49">
        <v>0.16372406060299999</v>
      </c>
    </row>
    <row r="76" spans="1:25" x14ac:dyDescent="0.25">
      <c r="A76" s="40" t="s">
        <v>165</v>
      </c>
      <c r="B76" s="40" t="s">
        <v>892</v>
      </c>
      <c r="C76" s="40" t="s">
        <v>819</v>
      </c>
      <c r="D76" s="40" t="s">
        <v>893</v>
      </c>
      <c r="E76" s="48">
        <v>15.190678552626483</v>
      </c>
      <c r="F76" s="26">
        <v>6.4449270185319785</v>
      </c>
      <c r="G76" s="26">
        <v>8.745751534094504</v>
      </c>
      <c r="H76" s="26">
        <v>6.8867723603813351</v>
      </c>
      <c r="I76" s="26">
        <v>8.0898201690374165</v>
      </c>
      <c r="J76" s="49">
        <v>0</v>
      </c>
      <c r="K76" s="47" t="s">
        <v>1230</v>
      </c>
      <c r="L76" s="26" t="s">
        <v>1230</v>
      </c>
      <c r="M76" s="47">
        <v>6.4449270185319785</v>
      </c>
      <c r="N76" s="47" t="s">
        <v>1230</v>
      </c>
      <c r="O76" s="49" t="s">
        <v>1230</v>
      </c>
      <c r="P76" s="47" t="s">
        <v>1230</v>
      </c>
      <c r="Q76" s="26" t="s">
        <v>1230</v>
      </c>
      <c r="R76" s="47">
        <v>8.745751534094504</v>
      </c>
      <c r="S76" s="47" t="s">
        <v>1230</v>
      </c>
      <c r="T76" s="49" t="s">
        <v>1230</v>
      </c>
      <c r="U76" s="47" t="s">
        <v>1230</v>
      </c>
      <c r="V76" s="26" t="s">
        <v>1230</v>
      </c>
      <c r="W76" s="47">
        <v>15.190678552626483</v>
      </c>
      <c r="X76" s="47" t="s">
        <v>1230</v>
      </c>
      <c r="Y76" s="49" t="s">
        <v>1230</v>
      </c>
    </row>
    <row r="77" spans="1:25" x14ac:dyDescent="0.25">
      <c r="A77" s="40" t="s">
        <v>167</v>
      </c>
      <c r="B77" s="40" t="s">
        <v>894</v>
      </c>
      <c r="C77" s="40" t="s">
        <v>812</v>
      </c>
      <c r="D77" s="40" t="s">
        <v>166</v>
      </c>
      <c r="E77" s="48">
        <v>4.9608752150926989</v>
      </c>
      <c r="F77" s="26">
        <v>0.92011396679431945</v>
      </c>
      <c r="G77" s="26">
        <v>4.0407612482983799</v>
      </c>
      <c r="H77" s="26">
        <v>-19.055091581943262</v>
      </c>
      <c r="I77" s="26">
        <v>3.7377041546760017</v>
      </c>
      <c r="J77" s="49">
        <v>0.5</v>
      </c>
      <c r="K77" s="47" t="s">
        <v>1230</v>
      </c>
      <c r="L77" s="26">
        <v>0.92011396679431945</v>
      </c>
      <c r="M77" s="47" t="s">
        <v>1230</v>
      </c>
      <c r="N77" s="47" t="s">
        <v>1230</v>
      </c>
      <c r="O77" s="49" t="s">
        <v>1230</v>
      </c>
      <c r="P77" s="47" t="s">
        <v>1230</v>
      </c>
      <c r="Q77" s="26">
        <v>4.0407612482983799</v>
      </c>
      <c r="R77" s="47" t="s">
        <v>1230</v>
      </c>
      <c r="S77" s="47" t="s">
        <v>1230</v>
      </c>
      <c r="T77" s="49" t="s">
        <v>1230</v>
      </c>
      <c r="U77" s="47" t="s">
        <v>1230</v>
      </c>
      <c r="V77" s="26">
        <v>4.9608752150926989</v>
      </c>
      <c r="W77" s="47" t="s">
        <v>1230</v>
      </c>
      <c r="X77" s="47" t="s">
        <v>1230</v>
      </c>
      <c r="Y77" s="49" t="s">
        <v>1230</v>
      </c>
    </row>
    <row r="78" spans="1:25" x14ac:dyDescent="0.25">
      <c r="A78" s="40" t="s">
        <v>169</v>
      </c>
      <c r="B78" s="40" t="s">
        <v>895</v>
      </c>
      <c r="C78" s="40" t="s">
        <v>812</v>
      </c>
      <c r="D78" s="40" t="s">
        <v>168</v>
      </c>
      <c r="E78" s="48">
        <v>3.0343533914796597</v>
      </c>
      <c r="F78" s="26">
        <v>0.67928754398834523</v>
      </c>
      <c r="G78" s="26">
        <v>2.3550658474913142</v>
      </c>
      <c r="H78" s="26">
        <v>-10.70726390352392</v>
      </c>
      <c r="I78" s="26">
        <v>2.1784359089294658</v>
      </c>
      <c r="J78" s="49">
        <v>0.5</v>
      </c>
      <c r="K78" s="47" t="s">
        <v>1230</v>
      </c>
      <c r="L78" s="26">
        <v>0.67928754398834523</v>
      </c>
      <c r="M78" s="47" t="s">
        <v>1230</v>
      </c>
      <c r="N78" s="47" t="s">
        <v>1230</v>
      </c>
      <c r="O78" s="49" t="s">
        <v>1230</v>
      </c>
      <c r="P78" s="47" t="s">
        <v>1230</v>
      </c>
      <c r="Q78" s="26">
        <v>2.3550658474913142</v>
      </c>
      <c r="R78" s="47" t="s">
        <v>1230</v>
      </c>
      <c r="S78" s="47" t="s">
        <v>1230</v>
      </c>
      <c r="T78" s="49" t="s">
        <v>1230</v>
      </c>
      <c r="U78" s="47" t="s">
        <v>1230</v>
      </c>
      <c r="V78" s="26">
        <v>3.0343533914796597</v>
      </c>
      <c r="W78" s="47" t="s">
        <v>1230</v>
      </c>
      <c r="X78" s="47" t="s">
        <v>1230</v>
      </c>
      <c r="Y78" s="49" t="s">
        <v>1230</v>
      </c>
    </row>
    <row r="79" spans="1:25" x14ac:dyDescent="0.25">
      <c r="A79" s="40" t="s">
        <v>171</v>
      </c>
      <c r="B79" s="40" t="s">
        <v>896</v>
      </c>
      <c r="C79" s="40" t="s">
        <v>812</v>
      </c>
      <c r="D79" s="40" t="s">
        <v>170</v>
      </c>
      <c r="E79" s="48">
        <v>2.6167566008283538</v>
      </c>
      <c r="F79" s="26">
        <v>0.64206607146885153</v>
      </c>
      <c r="G79" s="26">
        <v>1.9746905293595021</v>
      </c>
      <c r="H79" s="26">
        <v>-9.4947811257054529</v>
      </c>
      <c r="I79" s="26">
        <v>1.8265887396575393</v>
      </c>
      <c r="J79" s="49">
        <v>0.5</v>
      </c>
      <c r="K79" s="47" t="s">
        <v>1230</v>
      </c>
      <c r="L79" s="26">
        <v>0.64206607146885153</v>
      </c>
      <c r="M79" s="47" t="s">
        <v>1230</v>
      </c>
      <c r="N79" s="47" t="s">
        <v>1230</v>
      </c>
      <c r="O79" s="49" t="s">
        <v>1230</v>
      </c>
      <c r="P79" s="47" t="s">
        <v>1230</v>
      </c>
      <c r="Q79" s="26">
        <v>1.9746905293595021</v>
      </c>
      <c r="R79" s="47" t="s">
        <v>1230</v>
      </c>
      <c r="S79" s="47" t="s">
        <v>1230</v>
      </c>
      <c r="T79" s="49" t="s">
        <v>1230</v>
      </c>
      <c r="U79" s="47" t="s">
        <v>1230</v>
      </c>
      <c r="V79" s="26">
        <v>2.6167566008283538</v>
      </c>
      <c r="W79" s="47" t="s">
        <v>1230</v>
      </c>
      <c r="X79" s="47" t="s">
        <v>1230</v>
      </c>
      <c r="Y79" s="49" t="s">
        <v>1230</v>
      </c>
    </row>
    <row r="80" spans="1:25" x14ac:dyDescent="0.25">
      <c r="A80" s="40" t="s">
        <v>173</v>
      </c>
      <c r="B80" s="40" t="s">
        <v>897</v>
      </c>
      <c r="C80" s="40" t="s">
        <v>833</v>
      </c>
      <c r="D80" s="40" t="s">
        <v>172</v>
      </c>
      <c r="E80" s="48">
        <v>177.02084326139274</v>
      </c>
      <c r="F80" s="26">
        <v>0</v>
      </c>
      <c r="G80" s="26">
        <v>177.02084326139274</v>
      </c>
      <c r="H80" s="26">
        <v>18.721301640770079</v>
      </c>
      <c r="I80" s="26">
        <v>163.74428001678831</v>
      </c>
      <c r="J80" s="49">
        <v>0</v>
      </c>
      <c r="K80" s="47">
        <v>0</v>
      </c>
      <c r="L80" s="26">
        <v>0</v>
      </c>
      <c r="M80" s="47">
        <v>0</v>
      </c>
      <c r="N80" s="47" t="s">
        <v>1230</v>
      </c>
      <c r="O80" s="49" t="s">
        <v>1230</v>
      </c>
      <c r="P80" s="47">
        <v>146.74282447194446</v>
      </c>
      <c r="Q80" s="26">
        <v>18.144211997234315</v>
      </c>
      <c r="R80" s="47">
        <v>12.133806792213969</v>
      </c>
      <c r="S80" s="47" t="s">
        <v>1230</v>
      </c>
      <c r="T80" s="49" t="s">
        <v>1230</v>
      </c>
      <c r="U80" s="47">
        <v>146.74282447194446</v>
      </c>
      <c r="V80" s="26">
        <v>18.144211997234315</v>
      </c>
      <c r="W80" s="47">
        <v>12.133806792213969</v>
      </c>
      <c r="X80" s="47" t="s">
        <v>1230</v>
      </c>
      <c r="Y80" s="49" t="s">
        <v>1230</v>
      </c>
    </row>
    <row r="81" spans="1:25" x14ac:dyDescent="0.25">
      <c r="A81" s="40" t="s">
        <v>175</v>
      </c>
      <c r="B81" s="40" t="s">
        <v>898</v>
      </c>
      <c r="C81" s="40" t="s">
        <v>812</v>
      </c>
      <c r="D81" s="40" t="s">
        <v>174</v>
      </c>
      <c r="E81" s="48">
        <v>2.1404603729618987</v>
      </c>
      <c r="F81" s="26">
        <v>0.38636180038728285</v>
      </c>
      <c r="G81" s="26">
        <v>1.7540985725746161</v>
      </c>
      <c r="H81" s="26">
        <v>-10.72149412703396</v>
      </c>
      <c r="I81" s="26">
        <v>1.6225411796315201</v>
      </c>
      <c r="J81" s="49">
        <v>0.5</v>
      </c>
      <c r="K81" s="47" t="s">
        <v>1230</v>
      </c>
      <c r="L81" s="26">
        <v>0.38636180038728285</v>
      </c>
      <c r="M81" s="47" t="s">
        <v>1230</v>
      </c>
      <c r="N81" s="47" t="s">
        <v>1230</v>
      </c>
      <c r="O81" s="49" t="s">
        <v>1230</v>
      </c>
      <c r="P81" s="47" t="s">
        <v>1230</v>
      </c>
      <c r="Q81" s="26">
        <v>1.7540985725746161</v>
      </c>
      <c r="R81" s="47" t="s">
        <v>1230</v>
      </c>
      <c r="S81" s="47" t="s">
        <v>1230</v>
      </c>
      <c r="T81" s="49" t="s">
        <v>1230</v>
      </c>
      <c r="U81" s="47" t="s">
        <v>1230</v>
      </c>
      <c r="V81" s="26">
        <v>2.1404603729618987</v>
      </c>
      <c r="W81" s="47" t="s">
        <v>1230</v>
      </c>
      <c r="X81" s="47" t="s">
        <v>1230</v>
      </c>
      <c r="Y81" s="49" t="s">
        <v>1230</v>
      </c>
    </row>
    <row r="82" spans="1:25" x14ac:dyDescent="0.25">
      <c r="A82" s="40" t="s">
        <v>177</v>
      </c>
      <c r="B82" s="40" t="s">
        <v>899</v>
      </c>
      <c r="C82" s="40" t="s">
        <v>827</v>
      </c>
      <c r="D82" s="40" t="s">
        <v>176</v>
      </c>
      <c r="E82" s="48">
        <v>110.16112038749021</v>
      </c>
      <c r="F82" s="26">
        <v>0</v>
      </c>
      <c r="G82" s="26">
        <v>110.16112038749021</v>
      </c>
      <c r="H82" s="26">
        <v>-0.73691219399029018</v>
      </c>
      <c r="I82" s="26">
        <v>101.89903635842845</v>
      </c>
      <c r="J82" s="49">
        <v>6.6449528168938121E-3</v>
      </c>
      <c r="K82" s="47">
        <v>0</v>
      </c>
      <c r="L82" s="26">
        <v>0</v>
      </c>
      <c r="M82" s="47" t="s">
        <v>1230</v>
      </c>
      <c r="N82" s="47" t="s">
        <v>1230</v>
      </c>
      <c r="O82" s="49" t="s">
        <v>1230</v>
      </c>
      <c r="P82" s="47">
        <v>94.037239417416131</v>
      </c>
      <c r="Q82" s="26">
        <v>16.123880970074087</v>
      </c>
      <c r="R82" s="47" t="s">
        <v>1230</v>
      </c>
      <c r="S82" s="47" t="s">
        <v>1230</v>
      </c>
      <c r="T82" s="49" t="s">
        <v>1230</v>
      </c>
      <c r="U82" s="47">
        <v>94.037239417416131</v>
      </c>
      <c r="V82" s="26">
        <v>16.123880970074087</v>
      </c>
      <c r="W82" s="47" t="s">
        <v>1230</v>
      </c>
      <c r="X82" s="47" t="s">
        <v>1230</v>
      </c>
      <c r="Y82" s="49" t="s">
        <v>1230</v>
      </c>
    </row>
    <row r="83" spans="1:25" x14ac:dyDescent="0.25">
      <c r="A83" s="40" t="s">
        <v>179</v>
      </c>
      <c r="B83" s="40" t="s">
        <v>900</v>
      </c>
      <c r="C83" s="40" t="s">
        <v>812</v>
      </c>
      <c r="D83" s="40" t="s">
        <v>178</v>
      </c>
      <c r="E83" s="48">
        <v>1.7399678524518392</v>
      </c>
      <c r="F83" s="26">
        <v>0.35267587047536297</v>
      </c>
      <c r="G83" s="26">
        <v>1.3872919819764762</v>
      </c>
      <c r="H83" s="26">
        <v>-5.6375490318207895</v>
      </c>
      <c r="I83" s="26">
        <v>1.2832450833282405</v>
      </c>
      <c r="J83" s="49">
        <v>0.5</v>
      </c>
      <c r="K83" s="47" t="s">
        <v>1230</v>
      </c>
      <c r="L83" s="26">
        <v>0.35267587047536297</v>
      </c>
      <c r="M83" s="47" t="s">
        <v>1230</v>
      </c>
      <c r="N83" s="47" t="s">
        <v>1230</v>
      </c>
      <c r="O83" s="49" t="s">
        <v>1230</v>
      </c>
      <c r="P83" s="47" t="s">
        <v>1230</v>
      </c>
      <c r="Q83" s="26">
        <v>1.3872919819764762</v>
      </c>
      <c r="R83" s="47" t="s">
        <v>1230</v>
      </c>
      <c r="S83" s="47" t="s">
        <v>1230</v>
      </c>
      <c r="T83" s="49" t="s">
        <v>1230</v>
      </c>
      <c r="U83" s="47" t="s">
        <v>1230</v>
      </c>
      <c r="V83" s="26">
        <v>1.7399678524518392</v>
      </c>
      <c r="W83" s="47" t="s">
        <v>1230</v>
      </c>
      <c r="X83" s="47" t="s">
        <v>1230</v>
      </c>
      <c r="Y83" s="49" t="s">
        <v>1230</v>
      </c>
    </row>
    <row r="84" spans="1:25" x14ac:dyDescent="0.25">
      <c r="A84" s="40" t="s">
        <v>181</v>
      </c>
      <c r="B84" s="40" t="s">
        <v>901</v>
      </c>
      <c r="C84" s="40" t="s">
        <v>812</v>
      </c>
      <c r="D84" s="40" t="s">
        <v>180</v>
      </c>
      <c r="E84" s="48">
        <v>4.438402634206839</v>
      </c>
      <c r="F84" s="26">
        <v>1.0363911662351972</v>
      </c>
      <c r="G84" s="26">
        <v>3.4020114679716418</v>
      </c>
      <c r="H84" s="26">
        <v>-40.108454967203286</v>
      </c>
      <c r="I84" s="26">
        <v>3.1468606078737684</v>
      </c>
      <c r="J84" s="49">
        <v>0.5</v>
      </c>
      <c r="K84" s="47" t="s">
        <v>1230</v>
      </c>
      <c r="L84" s="26">
        <v>1.0363911662351972</v>
      </c>
      <c r="M84" s="47" t="s">
        <v>1230</v>
      </c>
      <c r="N84" s="47" t="s">
        <v>1230</v>
      </c>
      <c r="O84" s="49" t="s">
        <v>1230</v>
      </c>
      <c r="P84" s="47" t="s">
        <v>1230</v>
      </c>
      <c r="Q84" s="26">
        <v>3.4020114679716418</v>
      </c>
      <c r="R84" s="47" t="s">
        <v>1230</v>
      </c>
      <c r="S84" s="47" t="s">
        <v>1230</v>
      </c>
      <c r="T84" s="49" t="s">
        <v>1230</v>
      </c>
      <c r="U84" s="47" t="s">
        <v>1230</v>
      </c>
      <c r="V84" s="26">
        <v>4.438402634206839</v>
      </c>
      <c r="W84" s="47" t="s">
        <v>1230</v>
      </c>
      <c r="X84" s="47" t="s">
        <v>1230</v>
      </c>
      <c r="Y84" s="49" t="s">
        <v>1230</v>
      </c>
    </row>
    <row r="85" spans="1:25" x14ac:dyDescent="0.25">
      <c r="A85" s="40" t="s">
        <v>183</v>
      </c>
      <c r="B85" s="40" t="s">
        <v>902</v>
      </c>
      <c r="C85" s="40" t="s">
        <v>824</v>
      </c>
      <c r="D85" s="40" t="s">
        <v>182</v>
      </c>
      <c r="E85" s="48">
        <v>101.72462553937515</v>
      </c>
      <c r="F85" s="26">
        <v>32.577104683442023</v>
      </c>
      <c r="G85" s="26">
        <v>69.147520855933124</v>
      </c>
      <c r="H85" s="26">
        <v>31.9564395990765</v>
      </c>
      <c r="I85" s="26">
        <v>63.961456791738144</v>
      </c>
      <c r="J85" s="49">
        <v>0</v>
      </c>
      <c r="K85" s="47">
        <v>29.042937633315848</v>
      </c>
      <c r="L85" s="26">
        <v>3.5341670501261762</v>
      </c>
      <c r="M85" s="47" t="s">
        <v>1230</v>
      </c>
      <c r="N85" s="47" t="s">
        <v>1230</v>
      </c>
      <c r="O85" s="49" t="s">
        <v>1230</v>
      </c>
      <c r="P85" s="47">
        <v>55.239532699002922</v>
      </c>
      <c r="Q85" s="26">
        <v>13.907988156930214</v>
      </c>
      <c r="R85" s="47" t="s">
        <v>1230</v>
      </c>
      <c r="S85" s="47" t="s">
        <v>1230</v>
      </c>
      <c r="T85" s="49" t="s">
        <v>1230</v>
      </c>
      <c r="U85" s="47">
        <v>84.282470332318766</v>
      </c>
      <c r="V85" s="26">
        <v>17.442155207056391</v>
      </c>
      <c r="W85" s="47" t="s">
        <v>1230</v>
      </c>
      <c r="X85" s="47" t="s">
        <v>1230</v>
      </c>
      <c r="Y85" s="49" t="s">
        <v>1230</v>
      </c>
    </row>
    <row r="86" spans="1:25" x14ac:dyDescent="0.25">
      <c r="A86" s="40" t="s">
        <v>185</v>
      </c>
      <c r="B86" s="40" t="s">
        <v>903</v>
      </c>
      <c r="C86" s="40" t="s">
        <v>862</v>
      </c>
      <c r="D86" s="40" t="s">
        <v>184</v>
      </c>
      <c r="E86" s="48">
        <v>123.54555967407084</v>
      </c>
      <c r="F86" s="26">
        <v>40.572192205178482</v>
      </c>
      <c r="G86" s="26">
        <v>82.973367468892363</v>
      </c>
      <c r="H86" s="26">
        <v>65.27274833113421</v>
      </c>
      <c r="I86" s="26">
        <v>76.750364908725444</v>
      </c>
      <c r="J86" s="49">
        <v>0</v>
      </c>
      <c r="K86" s="47">
        <v>36.960063069496812</v>
      </c>
      <c r="L86" s="26" t="s">
        <v>1230</v>
      </c>
      <c r="M86" s="47">
        <v>3.6121291356816738</v>
      </c>
      <c r="N86" s="47" t="s">
        <v>1230</v>
      </c>
      <c r="O86" s="49" t="s">
        <v>1230</v>
      </c>
      <c r="P86" s="47">
        <v>77.698168954616563</v>
      </c>
      <c r="Q86" s="26" t="s">
        <v>1230</v>
      </c>
      <c r="R86" s="47">
        <v>5.275198514275802</v>
      </c>
      <c r="S86" s="47" t="s">
        <v>1230</v>
      </c>
      <c r="T86" s="49" t="s">
        <v>1230</v>
      </c>
      <c r="U86" s="47">
        <v>114.65823202411337</v>
      </c>
      <c r="V86" s="26" t="s">
        <v>1230</v>
      </c>
      <c r="W86" s="47">
        <v>8.8873276499574754</v>
      </c>
      <c r="X86" s="47" t="s">
        <v>1230</v>
      </c>
      <c r="Y86" s="49" t="s">
        <v>1230</v>
      </c>
    </row>
    <row r="87" spans="1:25" x14ac:dyDescent="0.25">
      <c r="A87" s="40" t="s">
        <v>187</v>
      </c>
      <c r="B87" s="40" t="s">
        <v>904</v>
      </c>
      <c r="C87" s="40" t="s">
        <v>812</v>
      </c>
      <c r="D87" s="40" t="s">
        <v>186</v>
      </c>
      <c r="E87" s="48">
        <v>2.9221541896618324</v>
      </c>
      <c r="F87" s="26">
        <v>0.10454882231144794</v>
      </c>
      <c r="G87" s="26">
        <v>2.8176053673503842</v>
      </c>
      <c r="H87" s="26">
        <v>-21.494633610010901</v>
      </c>
      <c r="I87" s="26">
        <v>2.6062849647991055</v>
      </c>
      <c r="J87" s="49">
        <v>0.5</v>
      </c>
      <c r="K87" s="47" t="s">
        <v>1230</v>
      </c>
      <c r="L87" s="26">
        <v>0.10454882231144794</v>
      </c>
      <c r="M87" s="47" t="s">
        <v>1230</v>
      </c>
      <c r="N87" s="47" t="s">
        <v>1230</v>
      </c>
      <c r="O87" s="49" t="s">
        <v>1230</v>
      </c>
      <c r="P87" s="47" t="s">
        <v>1230</v>
      </c>
      <c r="Q87" s="26">
        <v>2.8176053673503842</v>
      </c>
      <c r="R87" s="47" t="s">
        <v>1230</v>
      </c>
      <c r="S87" s="47" t="s">
        <v>1230</v>
      </c>
      <c r="T87" s="49" t="s">
        <v>1230</v>
      </c>
      <c r="U87" s="47" t="s">
        <v>1230</v>
      </c>
      <c r="V87" s="26">
        <v>2.9221541896618324</v>
      </c>
      <c r="W87" s="47" t="s">
        <v>1230</v>
      </c>
      <c r="X87" s="47" t="s">
        <v>1230</v>
      </c>
      <c r="Y87" s="49" t="s">
        <v>1230</v>
      </c>
    </row>
    <row r="88" spans="1:25" x14ac:dyDescent="0.25">
      <c r="A88" s="40" t="s">
        <v>189</v>
      </c>
      <c r="B88" s="40" t="s">
        <v>905</v>
      </c>
      <c r="C88" s="40" t="s">
        <v>833</v>
      </c>
      <c r="D88" s="40" t="s">
        <v>188</v>
      </c>
      <c r="E88" s="48">
        <v>30.486304695570979</v>
      </c>
      <c r="F88" s="26">
        <v>9.0943454020414887</v>
      </c>
      <c r="G88" s="26">
        <v>21.391959293529489</v>
      </c>
      <c r="H88" s="26">
        <v>6.8286456623058003</v>
      </c>
      <c r="I88" s="26">
        <v>19.787562346514775</v>
      </c>
      <c r="J88" s="49">
        <v>0</v>
      </c>
      <c r="K88" s="47">
        <v>8.3889717703597917</v>
      </c>
      <c r="L88" s="26">
        <v>0.70537363168169742</v>
      </c>
      <c r="M88" s="47" t="s">
        <v>1230</v>
      </c>
      <c r="N88" s="47" t="s">
        <v>1230</v>
      </c>
      <c r="O88" s="49" t="s">
        <v>1230</v>
      </c>
      <c r="P88" s="47">
        <v>18.248134042701444</v>
      </c>
      <c r="Q88" s="26">
        <v>3.1438252508280438</v>
      </c>
      <c r="R88" s="47" t="s">
        <v>1230</v>
      </c>
      <c r="S88" s="47" t="s">
        <v>1230</v>
      </c>
      <c r="T88" s="49" t="s">
        <v>1230</v>
      </c>
      <c r="U88" s="47">
        <v>26.637105813061236</v>
      </c>
      <c r="V88" s="26">
        <v>3.8491988825097412</v>
      </c>
      <c r="W88" s="47" t="s">
        <v>1230</v>
      </c>
      <c r="X88" s="47" t="s">
        <v>1230</v>
      </c>
      <c r="Y88" s="49" t="s">
        <v>1230</v>
      </c>
    </row>
    <row r="89" spans="1:25" x14ac:dyDescent="0.25">
      <c r="A89" s="40" t="s">
        <v>191</v>
      </c>
      <c r="B89" s="40" t="s">
        <v>906</v>
      </c>
      <c r="C89" s="40" t="s">
        <v>812</v>
      </c>
      <c r="D89" s="40" t="s">
        <v>190</v>
      </c>
      <c r="E89" s="48">
        <v>3.2207799428721877</v>
      </c>
      <c r="F89" s="26">
        <v>0.68448161518684403</v>
      </c>
      <c r="G89" s="26">
        <v>2.5362983276853437</v>
      </c>
      <c r="H89" s="26">
        <v>-27.951440561119416</v>
      </c>
      <c r="I89" s="26">
        <v>2.3460759531089432</v>
      </c>
      <c r="J89" s="49">
        <v>0.5</v>
      </c>
      <c r="K89" s="47" t="s">
        <v>1230</v>
      </c>
      <c r="L89" s="26">
        <v>0.68448161518684403</v>
      </c>
      <c r="M89" s="47" t="s">
        <v>1230</v>
      </c>
      <c r="N89" s="47" t="s">
        <v>1230</v>
      </c>
      <c r="O89" s="49" t="s">
        <v>1230</v>
      </c>
      <c r="P89" s="47" t="s">
        <v>1230</v>
      </c>
      <c r="Q89" s="26">
        <v>2.5362983276853437</v>
      </c>
      <c r="R89" s="47" t="s">
        <v>1230</v>
      </c>
      <c r="S89" s="47" t="s">
        <v>1230</v>
      </c>
      <c r="T89" s="49" t="s">
        <v>1230</v>
      </c>
      <c r="U89" s="47" t="s">
        <v>1230</v>
      </c>
      <c r="V89" s="26">
        <v>3.2207799428721877</v>
      </c>
      <c r="W89" s="47" t="s">
        <v>1230</v>
      </c>
      <c r="X89" s="47" t="s">
        <v>1230</v>
      </c>
      <c r="Y89" s="49" t="s">
        <v>1230</v>
      </c>
    </row>
    <row r="90" spans="1:25" x14ac:dyDescent="0.25">
      <c r="A90" s="40" t="s">
        <v>193</v>
      </c>
      <c r="B90" s="40" t="s">
        <v>907</v>
      </c>
      <c r="C90" s="40" t="s">
        <v>812</v>
      </c>
      <c r="D90" s="40" t="s">
        <v>192</v>
      </c>
      <c r="E90" s="48">
        <v>2.4120717655273154</v>
      </c>
      <c r="F90" s="26">
        <v>0.43426978323785587</v>
      </c>
      <c r="G90" s="26">
        <v>1.9778019822894595</v>
      </c>
      <c r="H90" s="26">
        <v>-11.772338129084018</v>
      </c>
      <c r="I90" s="26">
        <v>1.8294668336177502</v>
      </c>
      <c r="J90" s="49">
        <v>0.5</v>
      </c>
      <c r="K90" s="47" t="s">
        <v>1230</v>
      </c>
      <c r="L90" s="26">
        <v>0.43426978323785587</v>
      </c>
      <c r="M90" s="47" t="s">
        <v>1230</v>
      </c>
      <c r="N90" s="47" t="s">
        <v>1230</v>
      </c>
      <c r="O90" s="49" t="s">
        <v>1230</v>
      </c>
      <c r="P90" s="47" t="s">
        <v>1230</v>
      </c>
      <c r="Q90" s="26">
        <v>1.9778019822894595</v>
      </c>
      <c r="R90" s="47" t="s">
        <v>1230</v>
      </c>
      <c r="S90" s="47" t="s">
        <v>1230</v>
      </c>
      <c r="T90" s="49" t="s">
        <v>1230</v>
      </c>
      <c r="U90" s="47" t="s">
        <v>1230</v>
      </c>
      <c r="V90" s="26">
        <v>2.4120717655273154</v>
      </c>
      <c r="W90" s="47" t="s">
        <v>1230</v>
      </c>
      <c r="X90" s="47" t="s">
        <v>1230</v>
      </c>
      <c r="Y90" s="49" t="s">
        <v>1230</v>
      </c>
    </row>
    <row r="91" spans="1:25" x14ac:dyDescent="0.25">
      <c r="A91" s="40" t="s">
        <v>195</v>
      </c>
      <c r="B91" s="40" t="s">
        <v>908</v>
      </c>
      <c r="C91" s="40" t="s">
        <v>833</v>
      </c>
      <c r="D91" s="40" t="s">
        <v>194</v>
      </c>
      <c r="E91" s="48">
        <v>79.106696634758123</v>
      </c>
      <c r="F91" s="26">
        <v>25.203406665742101</v>
      </c>
      <c r="G91" s="26">
        <v>53.903289969016029</v>
      </c>
      <c r="H91" s="26">
        <v>15.291016201852123</v>
      </c>
      <c r="I91" s="26">
        <v>49.860543221339832</v>
      </c>
      <c r="J91" s="49">
        <v>0</v>
      </c>
      <c r="K91" s="47">
        <v>22.742782569859735</v>
      </c>
      <c r="L91" s="26">
        <v>2.4606240958823653</v>
      </c>
      <c r="M91" s="47" t="s">
        <v>1230</v>
      </c>
      <c r="N91" s="47" t="s">
        <v>1230</v>
      </c>
      <c r="O91" s="49" t="s">
        <v>1230</v>
      </c>
      <c r="P91" s="47">
        <v>45.29856336911309</v>
      </c>
      <c r="Q91" s="26">
        <v>8.6047265999029392</v>
      </c>
      <c r="R91" s="47" t="s">
        <v>1230</v>
      </c>
      <c r="S91" s="47" t="s">
        <v>1230</v>
      </c>
      <c r="T91" s="49" t="s">
        <v>1230</v>
      </c>
      <c r="U91" s="47">
        <v>68.041345938972825</v>
      </c>
      <c r="V91" s="26">
        <v>11.065350695785305</v>
      </c>
      <c r="W91" s="47" t="s">
        <v>1230</v>
      </c>
      <c r="X91" s="47" t="s">
        <v>1230</v>
      </c>
      <c r="Y91" s="49" t="s">
        <v>1230</v>
      </c>
    </row>
    <row r="92" spans="1:25" x14ac:dyDescent="0.25">
      <c r="A92" s="40" t="s">
        <v>197</v>
      </c>
      <c r="B92" s="40" t="s">
        <v>909</v>
      </c>
      <c r="C92" s="40" t="s">
        <v>862</v>
      </c>
      <c r="D92" s="40" t="s">
        <v>196</v>
      </c>
      <c r="E92" s="48">
        <v>149.46620684842966</v>
      </c>
      <c r="F92" s="26">
        <v>44.056288910750148</v>
      </c>
      <c r="G92" s="26">
        <v>105.40991793767951</v>
      </c>
      <c r="H92" s="26">
        <v>88.603853170935693</v>
      </c>
      <c r="I92" s="26">
        <v>97.504174092353551</v>
      </c>
      <c r="J92" s="49">
        <v>0</v>
      </c>
      <c r="K92" s="47">
        <v>44.056288910750148</v>
      </c>
      <c r="L92" s="26" t="s">
        <v>1230</v>
      </c>
      <c r="M92" s="47" t="s">
        <v>1230</v>
      </c>
      <c r="N92" s="47" t="s">
        <v>1230</v>
      </c>
      <c r="O92" s="49" t="s">
        <v>1230</v>
      </c>
      <c r="P92" s="47">
        <v>105.40991793767951</v>
      </c>
      <c r="Q92" s="26" t="s">
        <v>1230</v>
      </c>
      <c r="R92" s="47" t="s">
        <v>1230</v>
      </c>
      <c r="S92" s="47" t="s">
        <v>1230</v>
      </c>
      <c r="T92" s="49" t="s">
        <v>1230</v>
      </c>
      <c r="U92" s="47">
        <v>149.46620684842966</v>
      </c>
      <c r="V92" s="26" t="s">
        <v>1230</v>
      </c>
      <c r="W92" s="47" t="s">
        <v>1230</v>
      </c>
      <c r="X92" s="47" t="s">
        <v>1230</v>
      </c>
      <c r="Y92" s="49" t="s">
        <v>1230</v>
      </c>
    </row>
    <row r="93" spans="1:25" x14ac:dyDescent="0.25">
      <c r="A93" s="40" t="s">
        <v>199</v>
      </c>
      <c r="B93" s="40" t="s">
        <v>910</v>
      </c>
      <c r="C93" s="40" t="s">
        <v>812</v>
      </c>
      <c r="D93" s="40" t="s">
        <v>198</v>
      </c>
      <c r="E93" s="48">
        <v>1.8159715154196299</v>
      </c>
      <c r="F93" s="26">
        <v>0.25164551857371348</v>
      </c>
      <c r="G93" s="26">
        <v>1.5643259968459164</v>
      </c>
      <c r="H93" s="26">
        <v>-6.1781276229216786</v>
      </c>
      <c r="I93" s="26">
        <v>1.4470015470824729</v>
      </c>
      <c r="J93" s="49">
        <v>0.5</v>
      </c>
      <c r="K93" s="47" t="s">
        <v>1230</v>
      </c>
      <c r="L93" s="26">
        <v>0.25164551857371348</v>
      </c>
      <c r="M93" s="47" t="s">
        <v>1230</v>
      </c>
      <c r="N93" s="47" t="s">
        <v>1230</v>
      </c>
      <c r="O93" s="49" t="s">
        <v>1230</v>
      </c>
      <c r="P93" s="47" t="s">
        <v>1230</v>
      </c>
      <c r="Q93" s="26">
        <v>1.5643259968459164</v>
      </c>
      <c r="R93" s="47" t="s">
        <v>1230</v>
      </c>
      <c r="S93" s="47" t="s">
        <v>1230</v>
      </c>
      <c r="T93" s="49" t="s">
        <v>1230</v>
      </c>
      <c r="U93" s="47" t="s">
        <v>1230</v>
      </c>
      <c r="V93" s="26">
        <v>1.8159715154196299</v>
      </c>
      <c r="W93" s="47" t="s">
        <v>1230</v>
      </c>
      <c r="X93" s="47" t="s">
        <v>1230</v>
      </c>
      <c r="Y93" s="49" t="s">
        <v>1230</v>
      </c>
    </row>
    <row r="94" spans="1:25" x14ac:dyDescent="0.25">
      <c r="A94" s="40" t="s">
        <v>201</v>
      </c>
      <c r="B94" s="40" t="s">
        <v>911</v>
      </c>
      <c r="C94" s="40" t="s">
        <v>819</v>
      </c>
      <c r="D94" s="40" t="s">
        <v>912</v>
      </c>
      <c r="E94" s="48">
        <v>13.993671358273446</v>
      </c>
      <c r="F94" s="26">
        <v>5.6045823571815045</v>
      </c>
      <c r="G94" s="26">
        <v>8.389089001091941</v>
      </c>
      <c r="H94" s="26">
        <v>5.7334988178698056</v>
      </c>
      <c r="I94" s="26">
        <v>7.7599073260100457</v>
      </c>
      <c r="J94" s="49">
        <v>0</v>
      </c>
      <c r="K94" s="47" t="s">
        <v>1230</v>
      </c>
      <c r="L94" s="26" t="s">
        <v>1230</v>
      </c>
      <c r="M94" s="47">
        <v>5.6045823571815045</v>
      </c>
      <c r="N94" s="47" t="s">
        <v>1230</v>
      </c>
      <c r="O94" s="49" t="s">
        <v>1230</v>
      </c>
      <c r="P94" s="47" t="s">
        <v>1230</v>
      </c>
      <c r="Q94" s="26" t="s">
        <v>1230</v>
      </c>
      <c r="R94" s="47">
        <v>8.389089001091941</v>
      </c>
      <c r="S94" s="47" t="s">
        <v>1230</v>
      </c>
      <c r="T94" s="49" t="s">
        <v>1230</v>
      </c>
      <c r="U94" s="47" t="s">
        <v>1230</v>
      </c>
      <c r="V94" s="26" t="s">
        <v>1230</v>
      </c>
      <c r="W94" s="47">
        <v>13.993671358273446</v>
      </c>
      <c r="X94" s="47" t="s">
        <v>1230</v>
      </c>
      <c r="Y94" s="49" t="s">
        <v>1230</v>
      </c>
    </row>
    <row r="95" spans="1:25" x14ac:dyDescent="0.25">
      <c r="A95" s="40" t="s">
        <v>203</v>
      </c>
      <c r="B95" s="40" t="s">
        <v>913</v>
      </c>
      <c r="C95" s="40" t="s">
        <v>862</v>
      </c>
      <c r="D95" s="40" t="s">
        <v>202</v>
      </c>
      <c r="E95" s="48">
        <v>128.30733143800242</v>
      </c>
      <c r="F95" s="26">
        <v>32.445080154695155</v>
      </c>
      <c r="G95" s="26">
        <v>95.862251283307273</v>
      </c>
      <c r="H95" s="26">
        <v>75.119370145509663</v>
      </c>
      <c r="I95" s="26">
        <v>88.672582437059219</v>
      </c>
      <c r="J95" s="49">
        <v>0</v>
      </c>
      <c r="K95" s="47">
        <v>32.445080154695155</v>
      </c>
      <c r="L95" s="26" t="s">
        <v>1230</v>
      </c>
      <c r="M95" s="47" t="s">
        <v>1230</v>
      </c>
      <c r="N95" s="47" t="s">
        <v>1230</v>
      </c>
      <c r="O95" s="49" t="s">
        <v>1230</v>
      </c>
      <c r="P95" s="47">
        <v>95.862251283307273</v>
      </c>
      <c r="Q95" s="26" t="s">
        <v>1230</v>
      </c>
      <c r="R95" s="47" t="s">
        <v>1230</v>
      </c>
      <c r="S95" s="47" t="s">
        <v>1230</v>
      </c>
      <c r="T95" s="49" t="s">
        <v>1230</v>
      </c>
      <c r="U95" s="47">
        <v>128.30733143800242</v>
      </c>
      <c r="V95" s="26" t="s">
        <v>1230</v>
      </c>
      <c r="W95" s="47" t="s">
        <v>1230</v>
      </c>
      <c r="X95" s="47" t="s">
        <v>1230</v>
      </c>
      <c r="Y95" s="49" t="s">
        <v>1230</v>
      </c>
    </row>
    <row r="96" spans="1:25" x14ac:dyDescent="0.25">
      <c r="A96" s="40" t="s">
        <v>207</v>
      </c>
      <c r="B96" s="40" t="s">
        <v>914</v>
      </c>
      <c r="C96" s="40" t="s">
        <v>827</v>
      </c>
      <c r="D96" s="40" t="s">
        <v>206</v>
      </c>
      <c r="E96" s="48">
        <v>107.46643651687953</v>
      </c>
      <c r="F96" s="26">
        <v>36.150119893761619</v>
      </c>
      <c r="G96" s="26">
        <v>71.316316623117913</v>
      </c>
      <c r="H96" s="26">
        <v>32.804502228707719</v>
      </c>
      <c r="I96" s="26">
        <v>65.967592876384074</v>
      </c>
      <c r="J96" s="49">
        <v>0</v>
      </c>
      <c r="K96" s="47">
        <v>33.089795363392803</v>
      </c>
      <c r="L96" s="26">
        <v>3.06032453036882</v>
      </c>
      <c r="M96" s="47" t="s">
        <v>1230</v>
      </c>
      <c r="N96" s="47" t="s">
        <v>1230</v>
      </c>
      <c r="O96" s="49" t="s">
        <v>1230</v>
      </c>
      <c r="P96" s="47">
        <v>61.6480651533765</v>
      </c>
      <c r="Q96" s="26">
        <v>9.6682514697414152</v>
      </c>
      <c r="R96" s="47" t="s">
        <v>1230</v>
      </c>
      <c r="S96" s="47" t="s">
        <v>1230</v>
      </c>
      <c r="T96" s="49" t="s">
        <v>1230</v>
      </c>
      <c r="U96" s="47">
        <v>94.737860516769302</v>
      </c>
      <c r="V96" s="26">
        <v>12.728576000110236</v>
      </c>
      <c r="W96" s="47" t="s">
        <v>1230</v>
      </c>
      <c r="X96" s="47" t="s">
        <v>1230</v>
      </c>
      <c r="Y96" s="49" t="s">
        <v>1230</v>
      </c>
    </row>
    <row r="97" spans="1:25" x14ac:dyDescent="0.25">
      <c r="A97" s="40" t="s">
        <v>209</v>
      </c>
      <c r="B97" s="40" t="s">
        <v>915</v>
      </c>
      <c r="C97" s="40" t="s">
        <v>862</v>
      </c>
      <c r="D97" s="40" t="s">
        <v>208</v>
      </c>
      <c r="E97" s="48">
        <v>43.584292466393627</v>
      </c>
      <c r="F97" s="26">
        <v>6.1381446603516343</v>
      </c>
      <c r="G97" s="26">
        <v>37.446147806041992</v>
      </c>
      <c r="H97" s="26">
        <v>26.668350878111752</v>
      </c>
      <c r="I97" s="26">
        <v>34.637686720588846</v>
      </c>
      <c r="J97" s="49">
        <v>0</v>
      </c>
      <c r="K97" s="47">
        <v>6.1381446603516343</v>
      </c>
      <c r="L97" s="26" t="s">
        <v>1230</v>
      </c>
      <c r="M97" s="47" t="s">
        <v>1230</v>
      </c>
      <c r="N97" s="47" t="s">
        <v>1230</v>
      </c>
      <c r="O97" s="49" t="s">
        <v>1230</v>
      </c>
      <c r="P97" s="47">
        <v>37.446147806041992</v>
      </c>
      <c r="Q97" s="26" t="s">
        <v>1230</v>
      </c>
      <c r="R97" s="47" t="s">
        <v>1230</v>
      </c>
      <c r="S97" s="47" t="s">
        <v>1230</v>
      </c>
      <c r="T97" s="49" t="s">
        <v>1230</v>
      </c>
      <c r="U97" s="47">
        <v>43.584292466393627</v>
      </c>
      <c r="V97" s="26" t="s">
        <v>1230</v>
      </c>
      <c r="W97" s="47" t="s">
        <v>1230</v>
      </c>
      <c r="X97" s="47" t="s">
        <v>1230</v>
      </c>
      <c r="Y97" s="49" t="s">
        <v>1230</v>
      </c>
    </row>
    <row r="98" spans="1:25" x14ac:dyDescent="0.25">
      <c r="A98" s="40" t="s">
        <v>213</v>
      </c>
      <c r="B98" s="40" t="s">
        <v>916</v>
      </c>
      <c r="C98" s="40" t="s">
        <v>812</v>
      </c>
      <c r="D98" s="40" t="s">
        <v>212</v>
      </c>
      <c r="E98" s="48">
        <v>4.4868233201048948</v>
      </c>
      <c r="F98" s="26">
        <v>1.0268285814355556</v>
      </c>
      <c r="G98" s="26">
        <v>3.459994738669339</v>
      </c>
      <c r="H98" s="26">
        <v>-12.595365262259248</v>
      </c>
      <c r="I98" s="26">
        <v>3.2004951332691385</v>
      </c>
      <c r="J98" s="49">
        <v>0.5</v>
      </c>
      <c r="K98" s="47" t="s">
        <v>1230</v>
      </c>
      <c r="L98" s="26">
        <v>1.0268285814355556</v>
      </c>
      <c r="M98" s="47" t="s">
        <v>1230</v>
      </c>
      <c r="N98" s="47" t="s">
        <v>1230</v>
      </c>
      <c r="O98" s="49" t="s">
        <v>1230</v>
      </c>
      <c r="P98" s="47" t="s">
        <v>1230</v>
      </c>
      <c r="Q98" s="26">
        <v>3.459994738669339</v>
      </c>
      <c r="R98" s="47" t="s">
        <v>1230</v>
      </c>
      <c r="S98" s="47" t="s">
        <v>1230</v>
      </c>
      <c r="T98" s="49" t="s">
        <v>1230</v>
      </c>
      <c r="U98" s="47" t="s">
        <v>1230</v>
      </c>
      <c r="V98" s="26">
        <v>4.4868233201048948</v>
      </c>
      <c r="W98" s="47" t="s">
        <v>1230</v>
      </c>
      <c r="X98" s="47" t="s">
        <v>1230</v>
      </c>
      <c r="Y98" s="49" t="s">
        <v>1230</v>
      </c>
    </row>
    <row r="99" spans="1:25" x14ac:dyDescent="0.25">
      <c r="A99" s="40" t="s">
        <v>215</v>
      </c>
      <c r="B99" s="40" t="s">
        <v>917</v>
      </c>
      <c r="C99" s="40" t="s">
        <v>827</v>
      </c>
      <c r="D99" s="40" t="s">
        <v>214</v>
      </c>
      <c r="E99" s="48">
        <v>97.514740100342991</v>
      </c>
      <c r="F99" s="26">
        <v>0</v>
      </c>
      <c r="G99" s="26">
        <v>97.514740100342991</v>
      </c>
      <c r="H99" s="26">
        <v>11.553512156318874</v>
      </c>
      <c r="I99" s="26">
        <v>90.201134592817269</v>
      </c>
      <c r="J99" s="49">
        <v>0</v>
      </c>
      <c r="K99" s="47">
        <v>0</v>
      </c>
      <c r="L99" s="26">
        <v>0</v>
      </c>
      <c r="M99" s="47" t="s">
        <v>1230</v>
      </c>
      <c r="N99" s="47" t="s">
        <v>1230</v>
      </c>
      <c r="O99" s="49" t="s">
        <v>1230</v>
      </c>
      <c r="P99" s="47">
        <v>86.162375268622469</v>
      </c>
      <c r="Q99" s="26">
        <v>11.352364831720513</v>
      </c>
      <c r="R99" s="47" t="s">
        <v>1230</v>
      </c>
      <c r="S99" s="47" t="s">
        <v>1230</v>
      </c>
      <c r="T99" s="49" t="s">
        <v>1230</v>
      </c>
      <c r="U99" s="47">
        <v>86.162375268622469</v>
      </c>
      <c r="V99" s="26">
        <v>11.352364831720513</v>
      </c>
      <c r="W99" s="47" t="s">
        <v>1230</v>
      </c>
      <c r="X99" s="47" t="s">
        <v>1230</v>
      </c>
      <c r="Y99" s="49" t="s">
        <v>1230</v>
      </c>
    </row>
    <row r="100" spans="1:25" x14ac:dyDescent="0.25">
      <c r="A100" s="40" t="s">
        <v>217</v>
      </c>
      <c r="B100" s="40" t="s">
        <v>918</v>
      </c>
      <c r="C100" s="40" t="s">
        <v>833</v>
      </c>
      <c r="D100" s="40" t="s">
        <v>216</v>
      </c>
      <c r="E100" s="48">
        <v>174.88246562658966</v>
      </c>
      <c r="F100" s="26">
        <v>56.000063992265432</v>
      </c>
      <c r="G100" s="26">
        <v>118.88240163432424</v>
      </c>
      <c r="H100" s="26">
        <v>67.62587915705565</v>
      </c>
      <c r="I100" s="26">
        <v>109.96622151174992</v>
      </c>
      <c r="J100" s="49">
        <v>0</v>
      </c>
      <c r="K100" s="47">
        <v>51.109223742847263</v>
      </c>
      <c r="L100" s="26">
        <v>4.890840249418166</v>
      </c>
      <c r="M100" s="47" t="s">
        <v>1230</v>
      </c>
      <c r="N100" s="47" t="s">
        <v>1230</v>
      </c>
      <c r="O100" s="49" t="s">
        <v>1230</v>
      </c>
      <c r="P100" s="47">
        <v>102.50410500897435</v>
      </c>
      <c r="Q100" s="26">
        <v>16.378296625349897</v>
      </c>
      <c r="R100" s="47" t="s">
        <v>1230</v>
      </c>
      <c r="S100" s="47" t="s">
        <v>1230</v>
      </c>
      <c r="T100" s="49" t="s">
        <v>1230</v>
      </c>
      <c r="U100" s="47">
        <v>153.6133287518216</v>
      </c>
      <c r="V100" s="26">
        <v>21.269136874768062</v>
      </c>
      <c r="W100" s="47" t="s">
        <v>1230</v>
      </c>
      <c r="X100" s="47" t="s">
        <v>1230</v>
      </c>
      <c r="Y100" s="49" t="s">
        <v>1230</v>
      </c>
    </row>
    <row r="101" spans="1:25" x14ac:dyDescent="0.25">
      <c r="A101" s="40" t="s">
        <v>219</v>
      </c>
      <c r="B101" s="40" t="s">
        <v>919</v>
      </c>
      <c r="C101" s="40" t="s">
        <v>819</v>
      </c>
      <c r="D101" s="40" t="s">
        <v>920</v>
      </c>
      <c r="E101" s="48">
        <v>11.181228682070497</v>
      </c>
      <c r="F101" s="26">
        <v>4.5293197134943828</v>
      </c>
      <c r="G101" s="26">
        <v>6.651908968576115</v>
      </c>
      <c r="H101" s="26">
        <v>5.3070106865252633</v>
      </c>
      <c r="I101" s="26">
        <v>6.153015795932907</v>
      </c>
      <c r="J101" s="49">
        <v>0</v>
      </c>
      <c r="K101" s="47" t="s">
        <v>1230</v>
      </c>
      <c r="L101" s="26" t="s">
        <v>1230</v>
      </c>
      <c r="M101" s="47">
        <v>4.5293197134943828</v>
      </c>
      <c r="N101" s="47" t="s">
        <v>1230</v>
      </c>
      <c r="O101" s="49" t="s">
        <v>1230</v>
      </c>
      <c r="P101" s="47" t="s">
        <v>1230</v>
      </c>
      <c r="Q101" s="26" t="s">
        <v>1230</v>
      </c>
      <c r="R101" s="47">
        <v>6.651908968576115</v>
      </c>
      <c r="S101" s="47" t="s">
        <v>1230</v>
      </c>
      <c r="T101" s="49" t="s">
        <v>1230</v>
      </c>
      <c r="U101" s="47" t="s">
        <v>1230</v>
      </c>
      <c r="V101" s="26" t="s">
        <v>1230</v>
      </c>
      <c r="W101" s="47">
        <v>11.181228682070497</v>
      </c>
      <c r="X101" s="47" t="s">
        <v>1230</v>
      </c>
      <c r="Y101" s="49" t="s">
        <v>1230</v>
      </c>
    </row>
    <row r="102" spans="1:25" x14ac:dyDescent="0.25">
      <c r="A102" s="40" t="s">
        <v>221</v>
      </c>
      <c r="B102" s="40" t="s">
        <v>921</v>
      </c>
      <c r="C102" s="40" t="s">
        <v>824</v>
      </c>
      <c r="D102" s="40" t="s">
        <v>220</v>
      </c>
      <c r="E102" s="48">
        <v>107.01321958273004</v>
      </c>
      <c r="F102" s="26">
        <v>35.00736496868435</v>
      </c>
      <c r="G102" s="26">
        <v>72.005854614045688</v>
      </c>
      <c r="H102" s="26">
        <v>29.495337090701302</v>
      </c>
      <c r="I102" s="26">
        <v>66.60541551799227</v>
      </c>
      <c r="J102" s="49">
        <v>0</v>
      </c>
      <c r="K102" s="47">
        <v>29.855917555067034</v>
      </c>
      <c r="L102" s="26">
        <v>5.1514474136173201</v>
      </c>
      <c r="M102" s="47" t="s">
        <v>1230</v>
      </c>
      <c r="N102" s="47" t="s">
        <v>1230</v>
      </c>
      <c r="O102" s="49" t="s">
        <v>1230</v>
      </c>
      <c r="P102" s="47">
        <v>56.116002822487907</v>
      </c>
      <c r="Q102" s="26">
        <v>15.889851791557787</v>
      </c>
      <c r="R102" s="47" t="s">
        <v>1230</v>
      </c>
      <c r="S102" s="47" t="s">
        <v>1230</v>
      </c>
      <c r="T102" s="49" t="s">
        <v>1230</v>
      </c>
      <c r="U102" s="47">
        <v>85.971920377554937</v>
      </c>
      <c r="V102" s="26">
        <v>21.041299205175108</v>
      </c>
      <c r="W102" s="47" t="s">
        <v>1230</v>
      </c>
      <c r="X102" s="47" t="s">
        <v>1230</v>
      </c>
      <c r="Y102" s="49" t="s">
        <v>1230</v>
      </c>
    </row>
    <row r="103" spans="1:25" x14ac:dyDescent="0.25">
      <c r="A103" s="40" t="s">
        <v>223</v>
      </c>
      <c r="B103" s="40" t="s">
        <v>922</v>
      </c>
      <c r="C103" s="40" t="s">
        <v>812</v>
      </c>
      <c r="D103" s="40" t="s">
        <v>222</v>
      </c>
      <c r="E103" s="48">
        <v>2.9630108925636045</v>
      </c>
      <c r="F103" s="26">
        <v>0.6599985520871785</v>
      </c>
      <c r="G103" s="26">
        <v>2.303012340476426</v>
      </c>
      <c r="H103" s="26">
        <v>-4.9617388590015032</v>
      </c>
      <c r="I103" s="26">
        <v>2.1302864149406937</v>
      </c>
      <c r="J103" s="49">
        <v>0.5</v>
      </c>
      <c r="K103" s="47" t="s">
        <v>1230</v>
      </c>
      <c r="L103" s="26">
        <v>0.6599985520871785</v>
      </c>
      <c r="M103" s="47" t="s">
        <v>1230</v>
      </c>
      <c r="N103" s="47" t="s">
        <v>1230</v>
      </c>
      <c r="O103" s="49" t="s">
        <v>1230</v>
      </c>
      <c r="P103" s="47" t="s">
        <v>1230</v>
      </c>
      <c r="Q103" s="26">
        <v>2.303012340476426</v>
      </c>
      <c r="R103" s="47" t="s">
        <v>1230</v>
      </c>
      <c r="S103" s="47" t="s">
        <v>1230</v>
      </c>
      <c r="T103" s="49" t="s">
        <v>1230</v>
      </c>
      <c r="U103" s="47" t="s">
        <v>1230</v>
      </c>
      <c r="V103" s="26">
        <v>2.9630108925636045</v>
      </c>
      <c r="W103" s="47" t="s">
        <v>1230</v>
      </c>
      <c r="X103" s="47" t="s">
        <v>1230</v>
      </c>
      <c r="Y103" s="49" t="s">
        <v>1230</v>
      </c>
    </row>
    <row r="104" spans="1:25" x14ac:dyDescent="0.25">
      <c r="A104" s="40" t="s">
        <v>225</v>
      </c>
      <c r="B104" s="40" t="s">
        <v>923</v>
      </c>
      <c r="C104" s="40" t="s">
        <v>812</v>
      </c>
      <c r="D104" s="40" t="s">
        <v>224</v>
      </c>
      <c r="E104" s="48">
        <v>3.0242855504614101</v>
      </c>
      <c r="F104" s="26">
        <v>0.53336508269073624</v>
      </c>
      <c r="G104" s="26">
        <v>2.4909204677706738</v>
      </c>
      <c r="H104" s="26">
        <v>-9.7367313518762284</v>
      </c>
      <c r="I104" s="26">
        <v>2.3041014326878737</v>
      </c>
      <c r="J104" s="49">
        <v>0.5</v>
      </c>
      <c r="K104" s="47" t="s">
        <v>1230</v>
      </c>
      <c r="L104" s="26">
        <v>0.53336508269073624</v>
      </c>
      <c r="M104" s="47" t="s">
        <v>1230</v>
      </c>
      <c r="N104" s="47" t="s">
        <v>1230</v>
      </c>
      <c r="O104" s="49" t="s">
        <v>1230</v>
      </c>
      <c r="P104" s="47" t="s">
        <v>1230</v>
      </c>
      <c r="Q104" s="26">
        <v>2.4909204677706738</v>
      </c>
      <c r="R104" s="47" t="s">
        <v>1230</v>
      </c>
      <c r="S104" s="47" t="s">
        <v>1230</v>
      </c>
      <c r="T104" s="49" t="s">
        <v>1230</v>
      </c>
      <c r="U104" s="47" t="s">
        <v>1230</v>
      </c>
      <c r="V104" s="26">
        <v>3.0242855504614101</v>
      </c>
      <c r="W104" s="47" t="s">
        <v>1230</v>
      </c>
      <c r="X104" s="47" t="s">
        <v>1230</v>
      </c>
      <c r="Y104" s="49" t="s">
        <v>1230</v>
      </c>
    </row>
    <row r="105" spans="1:25" x14ac:dyDescent="0.25">
      <c r="A105" s="40" t="s">
        <v>227</v>
      </c>
      <c r="B105" s="40" t="s">
        <v>924</v>
      </c>
      <c r="C105" s="40" t="s">
        <v>812</v>
      </c>
      <c r="D105" s="40" t="s">
        <v>226</v>
      </c>
      <c r="E105" s="48">
        <v>1.2898913596884107</v>
      </c>
      <c r="F105" s="26">
        <v>0</v>
      </c>
      <c r="G105" s="26">
        <v>1.2898913596884107</v>
      </c>
      <c r="H105" s="26">
        <v>-7.4907140608549154</v>
      </c>
      <c r="I105" s="26">
        <v>1.19314950771178</v>
      </c>
      <c r="J105" s="49">
        <v>0.5</v>
      </c>
      <c r="K105" s="47" t="s">
        <v>1230</v>
      </c>
      <c r="L105" s="26">
        <v>0</v>
      </c>
      <c r="M105" s="47" t="s">
        <v>1230</v>
      </c>
      <c r="N105" s="47" t="s">
        <v>1230</v>
      </c>
      <c r="O105" s="49" t="s">
        <v>1230</v>
      </c>
      <c r="P105" s="47" t="s">
        <v>1230</v>
      </c>
      <c r="Q105" s="26">
        <v>1.2898913596884107</v>
      </c>
      <c r="R105" s="47" t="s">
        <v>1230</v>
      </c>
      <c r="S105" s="47" t="s">
        <v>1230</v>
      </c>
      <c r="T105" s="49" t="s">
        <v>1230</v>
      </c>
      <c r="U105" s="47" t="s">
        <v>1230</v>
      </c>
      <c r="V105" s="26">
        <v>1.2898913596884107</v>
      </c>
      <c r="W105" s="47" t="s">
        <v>1230</v>
      </c>
      <c r="X105" s="47" t="s">
        <v>1230</v>
      </c>
      <c r="Y105" s="49" t="s">
        <v>1230</v>
      </c>
    </row>
    <row r="106" spans="1:25" x14ac:dyDescent="0.25">
      <c r="A106" s="40" t="s">
        <v>229</v>
      </c>
      <c r="B106" s="40" t="s">
        <v>925</v>
      </c>
      <c r="C106" s="40" t="s">
        <v>812</v>
      </c>
      <c r="D106" s="40" t="s">
        <v>228</v>
      </c>
      <c r="E106" s="48">
        <v>1.9327522453600197</v>
      </c>
      <c r="F106" s="26">
        <v>0.16239998438805714</v>
      </c>
      <c r="G106" s="26">
        <v>1.7703522609719626</v>
      </c>
      <c r="H106" s="26">
        <v>-10.275122234741792</v>
      </c>
      <c r="I106" s="26">
        <v>1.6375758413990658</v>
      </c>
      <c r="J106" s="49">
        <v>0.5</v>
      </c>
      <c r="K106" s="47" t="s">
        <v>1230</v>
      </c>
      <c r="L106" s="26">
        <v>0.16239998438805714</v>
      </c>
      <c r="M106" s="47" t="s">
        <v>1230</v>
      </c>
      <c r="N106" s="47" t="s">
        <v>1230</v>
      </c>
      <c r="O106" s="49" t="s">
        <v>1230</v>
      </c>
      <c r="P106" s="47" t="s">
        <v>1230</v>
      </c>
      <c r="Q106" s="26">
        <v>1.7703522609719626</v>
      </c>
      <c r="R106" s="47" t="s">
        <v>1230</v>
      </c>
      <c r="S106" s="47" t="s">
        <v>1230</v>
      </c>
      <c r="T106" s="49" t="s">
        <v>1230</v>
      </c>
      <c r="U106" s="47" t="s">
        <v>1230</v>
      </c>
      <c r="V106" s="26">
        <v>1.9327522453600197</v>
      </c>
      <c r="W106" s="47" t="s">
        <v>1230</v>
      </c>
      <c r="X106" s="47" t="s">
        <v>1230</v>
      </c>
      <c r="Y106" s="49" t="s">
        <v>1230</v>
      </c>
    </row>
    <row r="107" spans="1:25" x14ac:dyDescent="0.25">
      <c r="A107" s="40" t="s">
        <v>231</v>
      </c>
      <c r="B107" s="40" t="s">
        <v>926</v>
      </c>
      <c r="C107" s="40" t="s">
        <v>812</v>
      </c>
      <c r="D107" s="40" t="s">
        <v>230</v>
      </c>
      <c r="E107" s="48">
        <v>2.8915360890148856</v>
      </c>
      <c r="F107" s="26">
        <v>0.35093240991393476</v>
      </c>
      <c r="G107" s="26">
        <v>2.540603679100951</v>
      </c>
      <c r="H107" s="26">
        <v>-14.861120566412215</v>
      </c>
      <c r="I107" s="26">
        <v>2.3500584031683798</v>
      </c>
      <c r="J107" s="49">
        <v>0.5</v>
      </c>
      <c r="K107" s="47" t="s">
        <v>1230</v>
      </c>
      <c r="L107" s="26">
        <v>0.35093240991393476</v>
      </c>
      <c r="M107" s="47" t="s">
        <v>1230</v>
      </c>
      <c r="N107" s="47" t="s">
        <v>1230</v>
      </c>
      <c r="O107" s="49" t="s">
        <v>1230</v>
      </c>
      <c r="P107" s="47" t="s">
        <v>1230</v>
      </c>
      <c r="Q107" s="26">
        <v>2.540603679100951</v>
      </c>
      <c r="R107" s="47" t="s">
        <v>1230</v>
      </c>
      <c r="S107" s="47" t="s">
        <v>1230</v>
      </c>
      <c r="T107" s="49" t="s">
        <v>1230</v>
      </c>
      <c r="U107" s="47" t="s">
        <v>1230</v>
      </c>
      <c r="V107" s="26">
        <v>2.8915360890148856</v>
      </c>
      <c r="W107" s="47" t="s">
        <v>1230</v>
      </c>
      <c r="X107" s="47" t="s">
        <v>1230</v>
      </c>
      <c r="Y107" s="49" t="s">
        <v>1230</v>
      </c>
    </row>
    <row r="108" spans="1:25" x14ac:dyDescent="0.25">
      <c r="A108" s="40" t="s">
        <v>233</v>
      </c>
      <c r="B108" s="40" t="s">
        <v>927</v>
      </c>
      <c r="C108" s="40" t="s">
        <v>812</v>
      </c>
      <c r="D108" s="40" t="s">
        <v>232</v>
      </c>
      <c r="E108" s="48">
        <v>7.9568742108659105</v>
      </c>
      <c r="F108" s="26">
        <v>2.2126280716945987</v>
      </c>
      <c r="G108" s="26">
        <v>5.7442461391713113</v>
      </c>
      <c r="H108" s="26">
        <v>-7.1302839845885897</v>
      </c>
      <c r="I108" s="26">
        <v>5.3134276787334631</v>
      </c>
      <c r="J108" s="49">
        <v>0.5</v>
      </c>
      <c r="K108" s="47" t="s">
        <v>1230</v>
      </c>
      <c r="L108" s="26">
        <v>2.2126280716945987</v>
      </c>
      <c r="M108" s="47" t="s">
        <v>1230</v>
      </c>
      <c r="N108" s="47" t="s">
        <v>1230</v>
      </c>
      <c r="O108" s="49" t="s">
        <v>1230</v>
      </c>
      <c r="P108" s="47" t="s">
        <v>1230</v>
      </c>
      <c r="Q108" s="26">
        <v>5.7442461391713113</v>
      </c>
      <c r="R108" s="47" t="s">
        <v>1230</v>
      </c>
      <c r="S108" s="47" t="s">
        <v>1230</v>
      </c>
      <c r="T108" s="49" t="s">
        <v>1230</v>
      </c>
      <c r="U108" s="47" t="s">
        <v>1230</v>
      </c>
      <c r="V108" s="26">
        <v>7.9568742108659105</v>
      </c>
      <c r="W108" s="47" t="s">
        <v>1230</v>
      </c>
      <c r="X108" s="47" t="s">
        <v>1230</v>
      </c>
      <c r="Y108" s="49" t="s">
        <v>1230</v>
      </c>
    </row>
    <row r="109" spans="1:25" x14ac:dyDescent="0.25">
      <c r="A109" s="40" t="s">
        <v>235</v>
      </c>
      <c r="B109" s="40" t="s">
        <v>928</v>
      </c>
      <c r="C109" s="40" t="s">
        <v>812</v>
      </c>
      <c r="D109" s="40" t="s">
        <v>234</v>
      </c>
      <c r="E109" s="48">
        <v>2.9559227554846244</v>
      </c>
      <c r="F109" s="26">
        <v>0.70537662394239098</v>
      </c>
      <c r="G109" s="26">
        <v>2.2505461315422335</v>
      </c>
      <c r="H109" s="26">
        <v>-5.0707850105400238</v>
      </c>
      <c r="I109" s="26">
        <v>2.0817551716765661</v>
      </c>
      <c r="J109" s="49">
        <v>0.5</v>
      </c>
      <c r="K109" s="47" t="s">
        <v>1230</v>
      </c>
      <c r="L109" s="26">
        <v>0.70537662394239098</v>
      </c>
      <c r="M109" s="47" t="s">
        <v>1230</v>
      </c>
      <c r="N109" s="47" t="s">
        <v>1230</v>
      </c>
      <c r="O109" s="49" t="s">
        <v>1230</v>
      </c>
      <c r="P109" s="47" t="s">
        <v>1230</v>
      </c>
      <c r="Q109" s="26">
        <v>2.2505461315422335</v>
      </c>
      <c r="R109" s="47" t="s">
        <v>1230</v>
      </c>
      <c r="S109" s="47" t="s">
        <v>1230</v>
      </c>
      <c r="T109" s="49" t="s">
        <v>1230</v>
      </c>
      <c r="U109" s="47" t="s">
        <v>1230</v>
      </c>
      <c r="V109" s="26">
        <v>2.9559227554846244</v>
      </c>
      <c r="W109" s="47" t="s">
        <v>1230</v>
      </c>
      <c r="X109" s="47" t="s">
        <v>1230</v>
      </c>
      <c r="Y109" s="49" t="s">
        <v>1230</v>
      </c>
    </row>
    <row r="110" spans="1:25" x14ac:dyDescent="0.25">
      <c r="A110" s="40" t="s">
        <v>237</v>
      </c>
      <c r="B110" s="40" t="s">
        <v>929</v>
      </c>
      <c r="C110" s="40" t="s">
        <v>833</v>
      </c>
      <c r="D110" s="40" t="s">
        <v>236</v>
      </c>
      <c r="E110" s="48">
        <v>69.879582194726297</v>
      </c>
      <c r="F110" s="26">
        <v>20.170595493328655</v>
      </c>
      <c r="G110" s="26">
        <v>49.708986701397642</v>
      </c>
      <c r="H110" s="26">
        <v>13.450235645989411</v>
      </c>
      <c r="I110" s="26">
        <v>45.980812698792825</v>
      </c>
      <c r="J110" s="49">
        <v>0</v>
      </c>
      <c r="K110" s="47">
        <v>18.344251122580648</v>
      </c>
      <c r="L110" s="26">
        <v>1.8263443707480058</v>
      </c>
      <c r="M110" s="47" t="s">
        <v>1230</v>
      </c>
      <c r="N110" s="47" t="s">
        <v>1230</v>
      </c>
      <c r="O110" s="49" t="s">
        <v>1230</v>
      </c>
      <c r="P110" s="47">
        <v>40.604430437264213</v>
      </c>
      <c r="Q110" s="26">
        <v>9.1045562641334286</v>
      </c>
      <c r="R110" s="47" t="s">
        <v>1230</v>
      </c>
      <c r="S110" s="47" t="s">
        <v>1230</v>
      </c>
      <c r="T110" s="49" t="s">
        <v>1230</v>
      </c>
      <c r="U110" s="47">
        <v>58.948681559844857</v>
      </c>
      <c r="V110" s="26">
        <v>10.930900634881434</v>
      </c>
      <c r="W110" s="47" t="s">
        <v>1230</v>
      </c>
      <c r="X110" s="47" t="s">
        <v>1230</v>
      </c>
      <c r="Y110" s="49" t="s">
        <v>1230</v>
      </c>
    </row>
    <row r="111" spans="1:25" x14ac:dyDescent="0.25">
      <c r="A111" s="40" t="s">
        <v>239</v>
      </c>
      <c r="B111" s="40" t="s">
        <v>930</v>
      </c>
      <c r="C111" s="40" t="s">
        <v>812</v>
      </c>
      <c r="D111" s="40" t="s">
        <v>238</v>
      </c>
      <c r="E111" s="48">
        <v>3.8004952571926456</v>
      </c>
      <c r="F111" s="26">
        <v>0.81276867416256848</v>
      </c>
      <c r="G111" s="26">
        <v>2.987726583030077</v>
      </c>
      <c r="H111" s="26">
        <v>-17.871348168420429</v>
      </c>
      <c r="I111" s="26">
        <v>2.7636470893028218</v>
      </c>
      <c r="J111" s="49">
        <v>0.5</v>
      </c>
      <c r="K111" s="47" t="s">
        <v>1230</v>
      </c>
      <c r="L111" s="26">
        <v>0.81276867416256848</v>
      </c>
      <c r="M111" s="47" t="s">
        <v>1230</v>
      </c>
      <c r="N111" s="47" t="s">
        <v>1230</v>
      </c>
      <c r="O111" s="49" t="s">
        <v>1230</v>
      </c>
      <c r="P111" s="47" t="s">
        <v>1230</v>
      </c>
      <c r="Q111" s="26">
        <v>2.987726583030077</v>
      </c>
      <c r="R111" s="47" t="s">
        <v>1230</v>
      </c>
      <c r="S111" s="47" t="s">
        <v>1230</v>
      </c>
      <c r="T111" s="49" t="s">
        <v>1230</v>
      </c>
      <c r="U111" s="47" t="s">
        <v>1230</v>
      </c>
      <c r="V111" s="26">
        <v>3.8004952571926456</v>
      </c>
      <c r="W111" s="47" t="s">
        <v>1230</v>
      </c>
      <c r="X111" s="47" t="s">
        <v>1230</v>
      </c>
      <c r="Y111" s="49" t="s">
        <v>1230</v>
      </c>
    </row>
    <row r="112" spans="1:25" x14ac:dyDescent="0.25">
      <c r="A112" s="40" t="s">
        <v>241</v>
      </c>
      <c r="B112" s="40" t="s">
        <v>931</v>
      </c>
      <c r="C112" s="40" t="s">
        <v>862</v>
      </c>
      <c r="D112" s="40" t="s">
        <v>240</v>
      </c>
      <c r="E112" s="48">
        <v>96.826971651758157</v>
      </c>
      <c r="F112" s="26">
        <v>26.726744526593567</v>
      </c>
      <c r="G112" s="26">
        <v>70.100227125164594</v>
      </c>
      <c r="H112" s="26">
        <v>58.638395877093103</v>
      </c>
      <c r="I112" s="26">
        <v>64.84271009077726</v>
      </c>
      <c r="J112" s="49">
        <v>0</v>
      </c>
      <c r="K112" s="47">
        <v>26.726744526593567</v>
      </c>
      <c r="L112" s="26" t="s">
        <v>1230</v>
      </c>
      <c r="M112" s="47" t="s">
        <v>1230</v>
      </c>
      <c r="N112" s="47" t="s">
        <v>1230</v>
      </c>
      <c r="O112" s="49" t="s">
        <v>1230</v>
      </c>
      <c r="P112" s="47">
        <v>70.100227125164594</v>
      </c>
      <c r="Q112" s="26" t="s">
        <v>1230</v>
      </c>
      <c r="R112" s="47" t="s">
        <v>1230</v>
      </c>
      <c r="S112" s="47" t="s">
        <v>1230</v>
      </c>
      <c r="T112" s="49" t="s">
        <v>1230</v>
      </c>
      <c r="U112" s="47">
        <v>96.826971651758157</v>
      </c>
      <c r="V112" s="26" t="s">
        <v>1230</v>
      </c>
      <c r="W112" s="47" t="s">
        <v>1230</v>
      </c>
      <c r="X112" s="47" t="s">
        <v>1230</v>
      </c>
      <c r="Y112" s="49" t="s">
        <v>1230</v>
      </c>
    </row>
    <row r="113" spans="1:25" x14ac:dyDescent="0.25">
      <c r="A113" s="40" t="s">
        <v>243</v>
      </c>
      <c r="B113" s="40" t="s">
        <v>932</v>
      </c>
      <c r="C113" s="40" t="s">
        <v>819</v>
      </c>
      <c r="D113" s="40" t="s">
        <v>933</v>
      </c>
      <c r="E113" s="48">
        <v>11.774040938470097</v>
      </c>
      <c r="F113" s="26">
        <v>4.5238750329949262</v>
      </c>
      <c r="G113" s="26">
        <v>7.2501659054751721</v>
      </c>
      <c r="H113" s="26">
        <v>4.8208729532785766</v>
      </c>
      <c r="I113" s="26">
        <v>6.7064034625645341</v>
      </c>
      <c r="J113" s="49">
        <v>0</v>
      </c>
      <c r="K113" s="47" t="s">
        <v>1230</v>
      </c>
      <c r="L113" s="26" t="s">
        <v>1230</v>
      </c>
      <c r="M113" s="47">
        <v>4.5238750329949262</v>
      </c>
      <c r="N113" s="47" t="s">
        <v>1230</v>
      </c>
      <c r="O113" s="49" t="s">
        <v>1230</v>
      </c>
      <c r="P113" s="47" t="s">
        <v>1230</v>
      </c>
      <c r="Q113" s="26" t="s">
        <v>1230</v>
      </c>
      <c r="R113" s="47">
        <v>7.2501659054751721</v>
      </c>
      <c r="S113" s="47" t="s">
        <v>1230</v>
      </c>
      <c r="T113" s="49" t="s">
        <v>1230</v>
      </c>
      <c r="U113" s="47" t="s">
        <v>1230</v>
      </c>
      <c r="V113" s="26" t="s">
        <v>1230</v>
      </c>
      <c r="W113" s="47">
        <v>11.774040938470097</v>
      </c>
      <c r="X113" s="47" t="s">
        <v>1230</v>
      </c>
      <c r="Y113" s="49" t="s">
        <v>1230</v>
      </c>
    </row>
    <row r="114" spans="1:25" x14ac:dyDescent="0.25">
      <c r="A114" s="40" t="s">
        <v>245</v>
      </c>
      <c r="B114" s="40" t="s">
        <v>934</v>
      </c>
      <c r="C114" s="40" t="s">
        <v>812</v>
      </c>
      <c r="D114" s="40" t="s">
        <v>244</v>
      </c>
      <c r="E114" s="48">
        <v>4.3547051544202011</v>
      </c>
      <c r="F114" s="26">
        <v>0.94404658914026529</v>
      </c>
      <c r="G114" s="26">
        <v>3.4106585652799355</v>
      </c>
      <c r="H114" s="26">
        <v>-10.330060335556368</v>
      </c>
      <c r="I114" s="26">
        <v>3.1548591728839406</v>
      </c>
      <c r="J114" s="49">
        <v>0.5</v>
      </c>
      <c r="K114" s="47" t="s">
        <v>1230</v>
      </c>
      <c r="L114" s="26">
        <v>0.94404658914026529</v>
      </c>
      <c r="M114" s="47" t="s">
        <v>1230</v>
      </c>
      <c r="N114" s="47" t="s">
        <v>1230</v>
      </c>
      <c r="O114" s="49" t="s">
        <v>1230</v>
      </c>
      <c r="P114" s="47" t="s">
        <v>1230</v>
      </c>
      <c r="Q114" s="26">
        <v>3.4106585652799355</v>
      </c>
      <c r="R114" s="47" t="s">
        <v>1230</v>
      </c>
      <c r="S114" s="47" t="s">
        <v>1230</v>
      </c>
      <c r="T114" s="49" t="s">
        <v>1230</v>
      </c>
      <c r="U114" s="47" t="s">
        <v>1230</v>
      </c>
      <c r="V114" s="26">
        <v>4.3547051544202011</v>
      </c>
      <c r="W114" s="47" t="s">
        <v>1230</v>
      </c>
      <c r="X114" s="47" t="s">
        <v>1230</v>
      </c>
      <c r="Y114" s="49" t="s">
        <v>1230</v>
      </c>
    </row>
    <row r="115" spans="1:25" x14ac:dyDescent="0.25">
      <c r="A115" s="40" t="s">
        <v>247</v>
      </c>
      <c r="B115" s="40" t="s">
        <v>935</v>
      </c>
      <c r="C115" s="40" t="s">
        <v>812</v>
      </c>
      <c r="D115" s="40" t="s">
        <v>246</v>
      </c>
      <c r="E115" s="48">
        <v>3.0163622434700983</v>
      </c>
      <c r="F115" s="26">
        <v>0.60361046187414225</v>
      </c>
      <c r="G115" s="26">
        <v>2.412751781595956</v>
      </c>
      <c r="H115" s="26">
        <v>-18.760321098520699</v>
      </c>
      <c r="I115" s="26">
        <v>2.2317953979762599</v>
      </c>
      <c r="J115" s="49">
        <v>0.5</v>
      </c>
      <c r="K115" s="47" t="s">
        <v>1230</v>
      </c>
      <c r="L115" s="26">
        <v>0.60361046187414225</v>
      </c>
      <c r="M115" s="47" t="s">
        <v>1230</v>
      </c>
      <c r="N115" s="47" t="s">
        <v>1230</v>
      </c>
      <c r="O115" s="49" t="s">
        <v>1230</v>
      </c>
      <c r="P115" s="47" t="s">
        <v>1230</v>
      </c>
      <c r="Q115" s="26">
        <v>2.412751781595956</v>
      </c>
      <c r="R115" s="47" t="s">
        <v>1230</v>
      </c>
      <c r="S115" s="47" t="s">
        <v>1230</v>
      </c>
      <c r="T115" s="49" t="s">
        <v>1230</v>
      </c>
      <c r="U115" s="47" t="s">
        <v>1230</v>
      </c>
      <c r="V115" s="26">
        <v>3.0163622434700983</v>
      </c>
      <c r="W115" s="47" t="s">
        <v>1230</v>
      </c>
      <c r="X115" s="47" t="s">
        <v>1230</v>
      </c>
      <c r="Y115" s="49" t="s">
        <v>1230</v>
      </c>
    </row>
    <row r="116" spans="1:25" x14ac:dyDescent="0.25">
      <c r="A116" s="40" t="s">
        <v>249</v>
      </c>
      <c r="B116" s="40" t="s">
        <v>936</v>
      </c>
      <c r="C116" s="40" t="s">
        <v>812</v>
      </c>
      <c r="D116" s="40" t="s">
        <v>248</v>
      </c>
      <c r="E116" s="48">
        <v>1.9260985091652454</v>
      </c>
      <c r="F116" s="26">
        <v>0.32391793894792303</v>
      </c>
      <c r="G116" s="26">
        <v>1.6021805702173224</v>
      </c>
      <c r="H116" s="26">
        <v>-6.3776207801512479</v>
      </c>
      <c r="I116" s="26">
        <v>1.4820170274510232</v>
      </c>
      <c r="J116" s="49">
        <v>0.5</v>
      </c>
      <c r="K116" s="47" t="s">
        <v>1230</v>
      </c>
      <c r="L116" s="26">
        <v>0.32391793894792303</v>
      </c>
      <c r="M116" s="47" t="s">
        <v>1230</v>
      </c>
      <c r="N116" s="47" t="s">
        <v>1230</v>
      </c>
      <c r="O116" s="49" t="s">
        <v>1230</v>
      </c>
      <c r="P116" s="47" t="s">
        <v>1230</v>
      </c>
      <c r="Q116" s="26">
        <v>1.6021805702173224</v>
      </c>
      <c r="R116" s="47" t="s">
        <v>1230</v>
      </c>
      <c r="S116" s="47" t="s">
        <v>1230</v>
      </c>
      <c r="T116" s="49" t="s">
        <v>1230</v>
      </c>
      <c r="U116" s="47" t="s">
        <v>1230</v>
      </c>
      <c r="V116" s="26">
        <v>1.9260985091652454</v>
      </c>
      <c r="W116" s="47" t="s">
        <v>1230</v>
      </c>
      <c r="X116" s="47" t="s">
        <v>1230</v>
      </c>
      <c r="Y116" s="49" t="s">
        <v>1230</v>
      </c>
    </row>
    <row r="117" spans="1:25" x14ac:dyDescent="0.25">
      <c r="A117" s="40" t="s">
        <v>251</v>
      </c>
      <c r="B117" s="40" t="s">
        <v>937</v>
      </c>
      <c r="C117" s="40" t="s">
        <v>812</v>
      </c>
      <c r="D117" s="40" t="s">
        <v>250</v>
      </c>
      <c r="E117" s="48">
        <v>2.1743577067255351</v>
      </c>
      <c r="F117" s="26">
        <v>0</v>
      </c>
      <c r="G117" s="26">
        <v>2.1743577067255351</v>
      </c>
      <c r="H117" s="26">
        <v>-21.944153031653574</v>
      </c>
      <c r="I117" s="26">
        <v>2.01128087872112</v>
      </c>
      <c r="J117" s="49">
        <v>0.5</v>
      </c>
      <c r="K117" s="47" t="s">
        <v>1230</v>
      </c>
      <c r="L117" s="26">
        <v>0</v>
      </c>
      <c r="M117" s="47" t="s">
        <v>1230</v>
      </c>
      <c r="N117" s="47" t="s">
        <v>1230</v>
      </c>
      <c r="O117" s="49" t="s">
        <v>1230</v>
      </c>
      <c r="P117" s="47" t="s">
        <v>1230</v>
      </c>
      <c r="Q117" s="26">
        <v>2.1743577067255351</v>
      </c>
      <c r="R117" s="47" t="s">
        <v>1230</v>
      </c>
      <c r="S117" s="47" t="s">
        <v>1230</v>
      </c>
      <c r="T117" s="49" t="s">
        <v>1230</v>
      </c>
      <c r="U117" s="47" t="s">
        <v>1230</v>
      </c>
      <c r="V117" s="26">
        <v>2.1743577067255351</v>
      </c>
      <c r="W117" s="47" t="s">
        <v>1230</v>
      </c>
      <c r="X117" s="47" t="s">
        <v>1230</v>
      </c>
      <c r="Y117" s="49" t="s">
        <v>1230</v>
      </c>
    </row>
    <row r="118" spans="1:25" x14ac:dyDescent="0.25">
      <c r="A118" s="40" t="s">
        <v>253</v>
      </c>
      <c r="B118" s="40" t="s">
        <v>938</v>
      </c>
      <c r="C118" s="40" t="s">
        <v>824</v>
      </c>
      <c r="D118" s="40" t="s">
        <v>252</v>
      </c>
      <c r="E118" s="48">
        <v>103.30929744289398</v>
      </c>
      <c r="F118" s="26">
        <v>34.049821986179694</v>
      </c>
      <c r="G118" s="26">
        <v>69.259475456714284</v>
      </c>
      <c r="H118" s="26">
        <v>36.878617248065986</v>
      </c>
      <c r="I118" s="26">
        <v>64.065014797460719</v>
      </c>
      <c r="J118" s="49">
        <v>0</v>
      </c>
      <c r="K118" s="47">
        <v>29.509270258792878</v>
      </c>
      <c r="L118" s="26">
        <v>4.5405517273868137</v>
      </c>
      <c r="M118" s="47" t="s">
        <v>1230</v>
      </c>
      <c r="N118" s="47" t="s">
        <v>1230</v>
      </c>
      <c r="O118" s="49" t="s">
        <v>1230</v>
      </c>
      <c r="P118" s="47">
        <v>55.569076025731235</v>
      </c>
      <c r="Q118" s="26">
        <v>13.690399430983057</v>
      </c>
      <c r="R118" s="47" t="s">
        <v>1230</v>
      </c>
      <c r="S118" s="47" t="s">
        <v>1230</v>
      </c>
      <c r="T118" s="49" t="s">
        <v>1230</v>
      </c>
      <c r="U118" s="47">
        <v>85.078346284524116</v>
      </c>
      <c r="V118" s="26">
        <v>18.230951158369869</v>
      </c>
      <c r="W118" s="47" t="s">
        <v>1230</v>
      </c>
      <c r="X118" s="47" t="s">
        <v>1230</v>
      </c>
      <c r="Y118" s="49" t="s">
        <v>1230</v>
      </c>
    </row>
    <row r="119" spans="1:25" x14ac:dyDescent="0.25">
      <c r="A119" s="40" t="s">
        <v>255</v>
      </c>
      <c r="B119" s="40" t="s">
        <v>939</v>
      </c>
      <c r="C119" s="40" t="s">
        <v>812</v>
      </c>
      <c r="D119" s="40" t="s">
        <v>254</v>
      </c>
      <c r="E119" s="48">
        <v>3.8538992359245867</v>
      </c>
      <c r="F119" s="26">
        <v>0.74386629636256674</v>
      </c>
      <c r="G119" s="26">
        <v>3.1100329395620201</v>
      </c>
      <c r="H119" s="26">
        <v>-10.185639622109756</v>
      </c>
      <c r="I119" s="26">
        <v>2.8767804690948688</v>
      </c>
      <c r="J119" s="49">
        <v>0.5</v>
      </c>
      <c r="K119" s="47" t="s">
        <v>1230</v>
      </c>
      <c r="L119" s="26">
        <v>0.74386629636256674</v>
      </c>
      <c r="M119" s="47" t="s">
        <v>1230</v>
      </c>
      <c r="N119" s="47" t="s">
        <v>1230</v>
      </c>
      <c r="O119" s="49" t="s">
        <v>1230</v>
      </c>
      <c r="P119" s="47" t="s">
        <v>1230</v>
      </c>
      <c r="Q119" s="26">
        <v>3.1100329395620201</v>
      </c>
      <c r="R119" s="47" t="s">
        <v>1230</v>
      </c>
      <c r="S119" s="47" t="s">
        <v>1230</v>
      </c>
      <c r="T119" s="49" t="s">
        <v>1230</v>
      </c>
      <c r="U119" s="47" t="s">
        <v>1230</v>
      </c>
      <c r="V119" s="26">
        <v>3.8538992359245867</v>
      </c>
      <c r="W119" s="47" t="s">
        <v>1230</v>
      </c>
      <c r="X119" s="47" t="s">
        <v>1230</v>
      </c>
      <c r="Y119" s="49" t="s">
        <v>1230</v>
      </c>
    </row>
    <row r="120" spans="1:25" x14ac:dyDescent="0.25">
      <c r="A120" s="40" t="s">
        <v>257</v>
      </c>
      <c r="B120" s="40" t="s">
        <v>940</v>
      </c>
      <c r="C120" s="40" t="s">
        <v>812</v>
      </c>
      <c r="D120" s="40" t="s">
        <v>256</v>
      </c>
      <c r="E120" s="48">
        <v>1.3258309192473072</v>
      </c>
      <c r="F120" s="26">
        <v>0</v>
      </c>
      <c r="G120" s="26">
        <v>1.3258309192473072</v>
      </c>
      <c r="H120" s="26">
        <v>-8.4309805028385725</v>
      </c>
      <c r="I120" s="26">
        <v>1.226393600303759</v>
      </c>
      <c r="J120" s="49">
        <v>0.5</v>
      </c>
      <c r="K120" s="47" t="s">
        <v>1230</v>
      </c>
      <c r="L120" s="26">
        <v>0</v>
      </c>
      <c r="M120" s="47" t="s">
        <v>1230</v>
      </c>
      <c r="N120" s="47" t="s">
        <v>1230</v>
      </c>
      <c r="O120" s="49" t="s">
        <v>1230</v>
      </c>
      <c r="P120" s="47" t="s">
        <v>1230</v>
      </c>
      <c r="Q120" s="26">
        <v>1.3258309192473072</v>
      </c>
      <c r="R120" s="47" t="s">
        <v>1230</v>
      </c>
      <c r="S120" s="47" t="s">
        <v>1230</v>
      </c>
      <c r="T120" s="49" t="s">
        <v>1230</v>
      </c>
      <c r="U120" s="47" t="s">
        <v>1230</v>
      </c>
      <c r="V120" s="26">
        <v>1.3258309192473072</v>
      </c>
      <c r="W120" s="47" t="s">
        <v>1230</v>
      </c>
      <c r="X120" s="47" t="s">
        <v>1230</v>
      </c>
      <c r="Y120" s="49" t="s">
        <v>1230</v>
      </c>
    </row>
    <row r="121" spans="1:25" x14ac:dyDescent="0.25">
      <c r="A121" s="40" t="s">
        <v>259</v>
      </c>
      <c r="B121" s="40" t="s">
        <v>941</v>
      </c>
      <c r="C121" s="40" t="s">
        <v>812</v>
      </c>
      <c r="D121" s="40" t="s">
        <v>258</v>
      </c>
      <c r="E121" s="48">
        <v>4.0763118117778419</v>
      </c>
      <c r="F121" s="26">
        <v>0.9720235764274886</v>
      </c>
      <c r="G121" s="26">
        <v>3.1042882353503534</v>
      </c>
      <c r="H121" s="26">
        <v>-5.9478596950420703</v>
      </c>
      <c r="I121" s="26">
        <v>2.8714666176990771</v>
      </c>
      <c r="J121" s="49">
        <v>0.5</v>
      </c>
      <c r="K121" s="47" t="s">
        <v>1230</v>
      </c>
      <c r="L121" s="26">
        <v>0.9720235764274886</v>
      </c>
      <c r="M121" s="47" t="s">
        <v>1230</v>
      </c>
      <c r="N121" s="47" t="s">
        <v>1230</v>
      </c>
      <c r="O121" s="49" t="s">
        <v>1230</v>
      </c>
      <c r="P121" s="47" t="s">
        <v>1230</v>
      </c>
      <c r="Q121" s="26">
        <v>3.1042882353503534</v>
      </c>
      <c r="R121" s="47" t="s">
        <v>1230</v>
      </c>
      <c r="S121" s="47" t="s">
        <v>1230</v>
      </c>
      <c r="T121" s="49" t="s">
        <v>1230</v>
      </c>
      <c r="U121" s="47" t="s">
        <v>1230</v>
      </c>
      <c r="V121" s="26">
        <v>4.0763118117778419</v>
      </c>
      <c r="W121" s="47" t="s">
        <v>1230</v>
      </c>
      <c r="X121" s="47" t="s">
        <v>1230</v>
      </c>
      <c r="Y121" s="49" t="s">
        <v>1230</v>
      </c>
    </row>
    <row r="122" spans="1:25" x14ac:dyDescent="0.25">
      <c r="A122" s="40" t="s">
        <v>261</v>
      </c>
      <c r="B122" s="40" t="s">
        <v>942</v>
      </c>
      <c r="C122" s="40" t="s">
        <v>862</v>
      </c>
      <c r="D122" s="40" t="s">
        <v>260</v>
      </c>
      <c r="E122" s="48">
        <v>238.83055626661763</v>
      </c>
      <c r="F122" s="26">
        <v>73.875659000895737</v>
      </c>
      <c r="G122" s="26">
        <v>164.95489726572188</v>
      </c>
      <c r="H122" s="26">
        <v>124.00585623069634</v>
      </c>
      <c r="I122" s="26">
        <v>152.58327997079274</v>
      </c>
      <c r="J122" s="49">
        <v>0</v>
      </c>
      <c r="K122" s="47">
        <v>73.875659000895737</v>
      </c>
      <c r="L122" s="26" t="s">
        <v>1230</v>
      </c>
      <c r="M122" s="47" t="s">
        <v>1230</v>
      </c>
      <c r="N122" s="47" t="s">
        <v>1230</v>
      </c>
      <c r="O122" s="49" t="s">
        <v>1230</v>
      </c>
      <c r="P122" s="47">
        <v>164.95489726572188</v>
      </c>
      <c r="Q122" s="26" t="s">
        <v>1230</v>
      </c>
      <c r="R122" s="47" t="s">
        <v>1230</v>
      </c>
      <c r="S122" s="47" t="s">
        <v>1230</v>
      </c>
      <c r="T122" s="49" t="s">
        <v>1230</v>
      </c>
      <c r="U122" s="47">
        <v>238.83055626661763</v>
      </c>
      <c r="V122" s="26" t="s">
        <v>1230</v>
      </c>
      <c r="W122" s="47" t="s">
        <v>1230</v>
      </c>
      <c r="X122" s="47" t="s">
        <v>1230</v>
      </c>
      <c r="Y122" s="49" t="s">
        <v>1230</v>
      </c>
    </row>
    <row r="123" spans="1:25" x14ac:dyDescent="0.25">
      <c r="A123" s="40" t="s">
        <v>263</v>
      </c>
      <c r="B123" s="40" t="s">
        <v>943</v>
      </c>
      <c r="C123" s="40" t="s">
        <v>819</v>
      </c>
      <c r="D123" s="40" t="s">
        <v>944</v>
      </c>
      <c r="E123" s="48">
        <v>26.46009149873796</v>
      </c>
      <c r="F123" s="26">
        <v>11.03334042547284</v>
      </c>
      <c r="G123" s="26">
        <v>15.42675107326512</v>
      </c>
      <c r="H123" s="26">
        <v>9.4230522345124026</v>
      </c>
      <c r="I123" s="26">
        <v>14.269744742770238</v>
      </c>
      <c r="J123" s="49">
        <v>0</v>
      </c>
      <c r="K123" s="47" t="s">
        <v>1230</v>
      </c>
      <c r="L123" s="26" t="s">
        <v>1230</v>
      </c>
      <c r="M123" s="47">
        <v>11.03334042547284</v>
      </c>
      <c r="N123" s="47" t="s">
        <v>1230</v>
      </c>
      <c r="O123" s="49" t="s">
        <v>1230</v>
      </c>
      <c r="P123" s="47" t="s">
        <v>1230</v>
      </c>
      <c r="Q123" s="26" t="s">
        <v>1230</v>
      </c>
      <c r="R123" s="47">
        <v>15.42675107326512</v>
      </c>
      <c r="S123" s="47" t="s">
        <v>1230</v>
      </c>
      <c r="T123" s="49" t="s">
        <v>1230</v>
      </c>
      <c r="U123" s="47" t="s">
        <v>1230</v>
      </c>
      <c r="V123" s="26" t="s">
        <v>1230</v>
      </c>
      <c r="W123" s="47">
        <v>26.46009149873796</v>
      </c>
      <c r="X123" s="47" t="s">
        <v>1230</v>
      </c>
      <c r="Y123" s="49" t="s">
        <v>1230</v>
      </c>
    </row>
    <row r="124" spans="1:25" x14ac:dyDescent="0.25">
      <c r="A124" s="40" t="s">
        <v>265</v>
      </c>
      <c r="B124" s="40" t="s">
        <v>945</v>
      </c>
      <c r="C124" s="40" t="s">
        <v>812</v>
      </c>
      <c r="D124" s="40" t="s">
        <v>264</v>
      </c>
      <c r="E124" s="48">
        <v>5.1765561514038847</v>
      </c>
      <c r="F124" s="26">
        <v>1.3196522283871184</v>
      </c>
      <c r="G124" s="26">
        <v>3.8569039230167665</v>
      </c>
      <c r="H124" s="26">
        <v>-24.159078565740906</v>
      </c>
      <c r="I124" s="26">
        <v>3.5676361287905096</v>
      </c>
      <c r="J124" s="49">
        <v>0.5</v>
      </c>
      <c r="K124" s="47" t="s">
        <v>1230</v>
      </c>
      <c r="L124" s="26">
        <v>1.3196522283871184</v>
      </c>
      <c r="M124" s="47" t="s">
        <v>1230</v>
      </c>
      <c r="N124" s="47" t="s">
        <v>1230</v>
      </c>
      <c r="O124" s="49" t="s">
        <v>1230</v>
      </c>
      <c r="P124" s="47" t="s">
        <v>1230</v>
      </c>
      <c r="Q124" s="26">
        <v>3.8569039230167665</v>
      </c>
      <c r="R124" s="47" t="s">
        <v>1230</v>
      </c>
      <c r="S124" s="47" t="s">
        <v>1230</v>
      </c>
      <c r="T124" s="49" t="s">
        <v>1230</v>
      </c>
      <c r="U124" s="47" t="s">
        <v>1230</v>
      </c>
      <c r="V124" s="26">
        <v>5.1765561514038847</v>
      </c>
      <c r="W124" s="47" t="s">
        <v>1230</v>
      </c>
      <c r="X124" s="47" t="s">
        <v>1230</v>
      </c>
      <c r="Y124" s="49" t="s">
        <v>1230</v>
      </c>
    </row>
    <row r="125" spans="1:25" x14ac:dyDescent="0.25">
      <c r="A125" s="40" t="s">
        <v>267</v>
      </c>
      <c r="B125" s="40" t="s">
        <v>946</v>
      </c>
      <c r="C125" s="40" t="s">
        <v>812</v>
      </c>
      <c r="D125" s="40" t="s">
        <v>266</v>
      </c>
      <c r="E125" s="48">
        <v>2.0893425978661462</v>
      </c>
      <c r="F125" s="26">
        <v>0.28827427532499283</v>
      </c>
      <c r="G125" s="26">
        <v>1.8010683225411532</v>
      </c>
      <c r="H125" s="26">
        <v>-14.030474508051753</v>
      </c>
      <c r="I125" s="26">
        <v>1.6659881983505669</v>
      </c>
      <c r="J125" s="49">
        <v>0.5</v>
      </c>
      <c r="K125" s="47" t="s">
        <v>1230</v>
      </c>
      <c r="L125" s="26">
        <v>0.28827427532499283</v>
      </c>
      <c r="M125" s="47" t="s">
        <v>1230</v>
      </c>
      <c r="N125" s="47" t="s">
        <v>1230</v>
      </c>
      <c r="O125" s="49" t="s">
        <v>1230</v>
      </c>
      <c r="P125" s="47" t="s">
        <v>1230</v>
      </c>
      <c r="Q125" s="26">
        <v>1.8010683225411532</v>
      </c>
      <c r="R125" s="47" t="s">
        <v>1230</v>
      </c>
      <c r="S125" s="47" t="s">
        <v>1230</v>
      </c>
      <c r="T125" s="49" t="s">
        <v>1230</v>
      </c>
      <c r="U125" s="47" t="s">
        <v>1230</v>
      </c>
      <c r="V125" s="26">
        <v>2.0893425978661462</v>
      </c>
      <c r="W125" s="47" t="s">
        <v>1230</v>
      </c>
      <c r="X125" s="47" t="s">
        <v>1230</v>
      </c>
      <c r="Y125" s="49" t="s">
        <v>1230</v>
      </c>
    </row>
    <row r="126" spans="1:25" x14ac:dyDescent="0.25">
      <c r="A126" s="40" t="s">
        <v>269</v>
      </c>
      <c r="B126" s="40" t="s">
        <v>947</v>
      </c>
      <c r="C126" s="40" t="s">
        <v>812</v>
      </c>
      <c r="D126" s="40" t="s">
        <v>268</v>
      </c>
      <c r="E126" s="48">
        <v>4.3820226460485765</v>
      </c>
      <c r="F126" s="26">
        <v>0.9249582730647754</v>
      </c>
      <c r="G126" s="26">
        <v>3.4570643729838011</v>
      </c>
      <c r="H126" s="26">
        <v>-5.648899845779578</v>
      </c>
      <c r="I126" s="26">
        <v>3.1977845450100162</v>
      </c>
      <c r="J126" s="49">
        <v>0.5</v>
      </c>
      <c r="K126" s="47" t="s">
        <v>1230</v>
      </c>
      <c r="L126" s="26">
        <v>0.9249582730647754</v>
      </c>
      <c r="M126" s="47" t="s">
        <v>1230</v>
      </c>
      <c r="N126" s="47" t="s">
        <v>1230</v>
      </c>
      <c r="O126" s="49" t="s">
        <v>1230</v>
      </c>
      <c r="P126" s="47" t="s">
        <v>1230</v>
      </c>
      <c r="Q126" s="26">
        <v>3.4570643729838011</v>
      </c>
      <c r="R126" s="47" t="s">
        <v>1230</v>
      </c>
      <c r="S126" s="47" t="s">
        <v>1230</v>
      </c>
      <c r="T126" s="49" t="s">
        <v>1230</v>
      </c>
      <c r="U126" s="47" t="s">
        <v>1230</v>
      </c>
      <c r="V126" s="26">
        <v>4.3820226460485765</v>
      </c>
      <c r="W126" s="47" t="s">
        <v>1230</v>
      </c>
      <c r="X126" s="47" t="s">
        <v>1230</v>
      </c>
      <c r="Y126" s="49" t="s">
        <v>1230</v>
      </c>
    </row>
    <row r="127" spans="1:25" x14ac:dyDescent="0.25">
      <c r="A127" s="40" t="s">
        <v>271</v>
      </c>
      <c r="B127" s="40" t="s">
        <v>948</v>
      </c>
      <c r="C127" s="40" t="s">
        <v>812</v>
      </c>
      <c r="D127" s="40" t="s">
        <v>270</v>
      </c>
      <c r="E127" s="48">
        <v>2.5326976113067943</v>
      </c>
      <c r="F127" s="26">
        <v>0.66113247782652684</v>
      </c>
      <c r="G127" s="26">
        <v>1.8715651334802677</v>
      </c>
      <c r="H127" s="26">
        <v>-7.3409916065419232</v>
      </c>
      <c r="I127" s="26">
        <v>1.7311977484692478</v>
      </c>
      <c r="J127" s="49">
        <v>0.5</v>
      </c>
      <c r="K127" s="47" t="s">
        <v>1230</v>
      </c>
      <c r="L127" s="26">
        <v>0.66113247782652684</v>
      </c>
      <c r="M127" s="47" t="s">
        <v>1230</v>
      </c>
      <c r="N127" s="47" t="s">
        <v>1230</v>
      </c>
      <c r="O127" s="49" t="s">
        <v>1230</v>
      </c>
      <c r="P127" s="47" t="s">
        <v>1230</v>
      </c>
      <c r="Q127" s="26">
        <v>1.8715651334802677</v>
      </c>
      <c r="R127" s="47" t="s">
        <v>1230</v>
      </c>
      <c r="S127" s="47" t="s">
        <v>1230</v>
      </c>
      <c r="T127" s="49" t="s">
        <v>1230</v>
      </c>
      <c r="U127" s="47" t="s">
        <v>1230</v>
      </c>
      <c r="V127" s="26">
        <v>2.5326976113067943</v>
      </c>
      <c r="W127" s="47" t="s">
        <v>1230</v>
      </c>
      <c r="X127" s="47" t="s">
        <v>1230</v>
      </c>
      <c r="Y127" s="49" t="s">
        <v>1230</v>
      </c>
    </row>
    <row r="128" spans="1:25" x14ac:dyDescent="0.25">
      <c r="A128" s="40" t="s">
        <v>273</v>
      </c>
      <c r="B128" s="40" t="s">
        <v>949</v>
      </c>
      <c r="C128" s="40" t="s">
        <v>812</v>
      </c>
      <c r="D128" s="40" t="s">
        <v>272</v>
      </c>
      <c r="E128" s="48">
        <v>3.1421663102815875</v>
      </c>
      <c r="F128" s="26">
        <v>0.72141974838682821</v>
      </c>
      <c r="G128" s="26">
        <v>2.4207465618947595</v>
      </c>
      <c r="H128" s="26">
        <v>-2.4443785767269177</v>
      </c>
      <c r="I128" s="26">
        <v>2.2391905697526528</v>
      </c>
      <c r="J128" s="49">
        <v>0.5</v>
      </c>
      <c r="K128" s="47" t="s">
        <v>1230</v>
      </c>
      <c r="L128" s="26">
        <v>0.72141974838682821</v>
      </c>
      <c r="M128" s="47" t="s">
        <v>1230</v>
      </c>
      <c r="N128" s="47" t="s">
        <v>1230</v>
      </c>
      <c r="O128" s="49" t="s">
        <v>1230</v>
      </c>
      <c r="P128" s="47" t="s">
        <v>1230</v>
      </c>
      <c r="Q128" s="26">
        <v>2.4207465618947595</v>
      </c>
      <c r="R128" s="47" t="s">
        <v>1230</v>
      </c>
      <c r="S128" s="47" t="s">
        <v>1230</v>
      </c>
      <c r="T128" s="49" t="s">
        <v>1230</v>
      </c>
      <c r="U128" s="47" t="s">
        <v>1230</v>
      </c>
      <c r="V128" s="26">
        <v>3.1421663102815875</v>
      </c>
      <c r="W128" s="47" t="s">
        <v>1230</v>
      </c>
      <c r="X128" s="47" t="s">
        <v>1230</v>
      </c>
      <c r="Y128" s="49" t="s">
        <v>1230</v>
      </c>
    </row>
    <row r="129" spans="1:25" x14ac:dyDescent="0.25">
      <c r="A129" s="40" t="s">
        <v>275</v>
      </c>
      <c r="B129" s="40" t="s">
        <v>950</v>
      </c>
      <c r="C129" s="40" t="s">
        <v>812</v>
      </c>
      <c r="D129" s="40" t="s">
        <v>274</v>
      </c>
      <c r="E129" s="48">
        <v>2.1609634496495032</v>
      </c>
      <c r="F129" s="26">
        <v>0.35362475548932609</v>
      </c>
      <c r="G129" s="26">
        <v>1.8073386941601772</v>
      </c>
      <c r="H129" s="26">
        <v>-7.6836528010654224</v>
      </c>
      <c r="I129" s="26">
        <v>1.6717882920981639</v>
      </c>
      <c r="J129" s="49">
        <v>0.5</v>
      </c>
      <c r="K129" s="47" t="s">
        <v>1230</v>
      </c>
      <c r="L129" s="26">
        <v>0.35362475548932609</v>
      </c>
      <c r="M129" s="47" t="s">
        <v>1230</v>
      </c>
      <c r="N129" s="47" t="s">
        <v>1230</v>
      </c>
      <c r="O129" s="49" t="s">
        <v>1230</v>
      </c>
      <c r="P129" s="47" t="s">
        <v>1230</v>
      </c>
      <c r="Q129" s="26">
        <v>1.8073386941601772</v>
      </c>
      <c r="R129" s="47" t="s">
        <v>1230</v>
      </c>
      <c r="S129" s="47" t="s">
        <v>1230</v>
      </c>
      <c r="T129" s="49" t="s">
        <v>1230</v>
      </c>
      <c r="U129" s="47" t="s">
        <v>1230</v>
      </c>
      <c r="V129" s="26">
        <v>2.1609634496495032</v>
      </c>
      <c r="W129" s="47" t="s">
        <v>1230</v>
      </c>
      <c r="X129" s="47" t="s">
        <v>1230</v>
      </c>
      <c r="Y129" s="49" t="s">
        <v>1230</v>
      </c>
    </row>
    <row r="130" spans="1:25" x14ac:dyDescent="0.25">
      <c r="A130" s="40" t="s">
        <v>277</v>
      </c>
      <c r="B130" s="40" t="s">
        <v>951</v>
      </c>
      <c r="C130" s="40" t="s">
        <v>827</v>
      </c>
      <c r="D130" s="40" t="s">
        <v>276</v>
      </c>
      <c r="E130" s="48">
        <v>82.385887028796361</v>
      </c>
      <c r="F130" s="26">
        <v>27.783274856666914</v>
      </c>
      <c r="G130" s="26">
        <v>54.60261217212944</v>
      </c>
      <c r="H130" s="26">
        <v>13.936230891167567</v>
      </c>
      <c r="I130" s="26">
        <v>50.507416259219731</v>
      </c>
      <c r="J130" s="49">
        <v>0</v>
      </c>
      <c r="K130" s="47">
        <v>25.390816442037298</v>
      </c>
      <c r="L130" s="26">
        <v>2.3924584146296159</v>
      </c>
      <c r="M130" s="47" t="s">
        <v>1230</v>
      </c>
      <c r="N130" s="47" t="s">
        <v>1230</v>
      </c>
      <c r="O130" s="49" t="s">
        <v>1230</v>
      </c>
      <c r="P130" s="47">
        <v>47.049662922328501</v>
      </c>
      <c r="Q130" s="26">
        <v>7.5529492498009372</v>
      </c>
      <c r="R130" s="47" t="s">
        <v>1230</v>
      </c>
      <c r="S130" s="47" t="s">
        <v>1230</v>
      </c>
      <c r="T130" s="49" t="s">
        <v>1230</v>
      </c>
      <c r="U130" s="47">
        <v>72.4404793643658</v>
      </c>
      <c r="V130" s="26">
        <v>9.9454076644305527</v>
      </c>
      <c r="W130" s="47" t="s">
        <v>1230</v>
      </c>
      <c r="X130" s="47" t="s">
        <v>1230</v>
      </c>
      <c r="Y130" s="49" t="s">
        <v>1230</v>
      </c>
    </row>
    <row r="131" spans="1:25" x14ac:dyDescent="0.25">
      <c r="A131" s="40" t="s">
        <v>279</v>
      </c>
      <c r="B131" s="40" t="s">
        <v>952</v>
      </c>
      <c r="C131" s="40" t="s">
        <v>812</v>
      </c>
      <c r="D131" s="40" t="s">
        <v>278</v>
      </c>
      <c r="E131" s="48">
        <v>3.6535305482760085</v>
      </c>
      <c r="F131" s="26">
        <v>0.78053858137676679</v>
      </c>
      <c r="G131" s="26">
        <v>2.8729919668992419</v>
      </c>
      <c r="H131" s="26">
        <v>-5.5147552139348814</v>
      </c>
      <c r="I131" s="26">
        <v>2.6575175693817985</v>
      </c>
      <c r="J131" s="49">
        <v>0.5</v>
      </c>
      <c r="K131" s="47" t="s">
        <v>1230</v>
      </c>
      <c r="L131" s="26">
        <v>0.78053858137676679</v>
      </c>
      <c r="M131" s="47" t="s">
        <v>1230</v>
      </c>
      <c r="N131" s="47" t="s">
        <v>1230</v>
      </c>
      <c r="O131" s="49" t="s">
        <v>1230</v>
      </c>
      <c r="P131" s="47" t="s">
        <v>1230</v>
      </c>
      <c r="Q131" s="26">
        <v>2.8729919668992419</v>
      </c>
      <c r="R131" s="47" t="s">
        <v>1230</v>
      </c>
      <c r="S131" s="47" t="s">
        <v>1230</v>
      </c>
      <c r="T131" s="49" t="s">
        <v>1230</v>
      </c>
      <c r="U131" s="47" t="s">
        <v>1230</v>
      </c>
      <c r="V131" s="26">
        <v>3.6535305482760085</v>
      </c>
      <c r="W131" s="47" t="s">
        <v>1230</v>
      </c>
      <c r="X131" s="47" t="s">
        <v>1230</v>
      </c>
      <c r="Y131" s="49" t="s">
        <v>1230</v>
      </c>
    </row>
    <row r="132" spans="1:25" x14ac:dyDescent="0.25">
      <c r="A132" s="40" t="s">
        <v>281</v>
      </c>
      <c r="B132" s="40" t="s">
        <v>953</v>
      </c>
      <c r="C132" s="40" t="s">
        <v>808</v>
      </c>
      <c r="D132" s="40" t="s">
        <v>280</v>
      </c>
      <c r="E132" s="48">
        <v>2117.1534518809385</v>
      </c>
      <c r="F132" s="26">
        <v>0</v>
      </c>
      <c r="G132" s="26">
        <v>2117.1534518809385</v>
      </c>
      <c r="H132" s="26">
        <v>-720.22202483867341</v>
      </c>
      <c r="I132" s="26">
        <v>1958.366942989868</v>
      </c>
      <c r="J132" s="49">
        <v>0.25383387949463321</v>
      </c>
      <c r="K132" s="47" t="s">
        <v>1230</v>
      </c>
      <c r="L132" s="26" t="s">
        <v>1230</v>
      </c>
      <c r="M132" s="47">
        <v>0</v>
      </c>
      <c r="N132" s="47">
        <v>0</v>
      </c>
      <c r="O132" s="49">
        <v>0</v>
      </c>
      <c r="P132" s="47" t="s">
        <v>1230</v>
      </c>
      <c r="Q132" s="26" t="s">
        <v>1230</v>
      </c>
      <c r="R132" s="47">
        <v>217.839158056283</v>
      </c>
      <c r="S132" s="47">
        <v>1862.807455544701</v>
      </c>
      <c r="T132" s="49">
        <v>36.506838279954152</v>
      </c>
      <c r="U132" s="47" t="s">
        <v>1230</v>
      </c>
      <c r="V132" s="26" t="s">
        <v>1230</v>
      </c>
      <c r="W132" s="47">
        <v>217.839158056283</v>
      </c>
      <c r="X132" s="47">
        <v>1862.807455544701</v>
      </c>
      <c r="Y132" s="49">
        <v>36.506838279954152</v>
      </c>
    </row>
    <row r="133" spans="1:25" x14ac:dyDescent="0.25">
      <c r="A133" s="40" t="s">
        <v>283</v>
      </c>
      <c r="B133" s="40" t="s">
        <v>954</v>
      </c>
      <c r="C133" s="40" t="s">
        <v>812</v>
      </c>
      <c r="D133" s="40" t="s">
        <v>282</v>
      </c>
      <c r="E133" s="48">
        <v>4.5522175229414215</v>
      </c>
      <c r="F133" s="26">
        <v>1.0926831347951553</v>
      </c>
      <c r="G133" s="26">
        <v>3.4595343881462663</v>
      </c>
      <c r="H133" s="26">
        <v>-15.2528311762802</v>
      </c>
      <c r="I133" s="26">
        <v>3.2000693090352965</v>
      </c>
      <c r="J133" s="49">
        <v>0.5</v>
      </c>
      <c r="K133" s="47" t="s">
        <v>1230</v>
      </c>
      <c r="L133" s="26">
        <v>1.0926831347951553</v>
      </c>
      <c r="M133" s="47" t="s">
        <v>1230</v>
      </c>
      <c r="N133" s="47" t="s">
        <v>1230</v>
      </c>
      <c r="O133" s="49" t="s">
        <v>1230</v>
      </c>
      <c r="P133" s="47" t="s">
        <v>1230</v>
      </c>
      <c r="Q133" s="26">
        <v>3.4595343881462663</v>
      </c>
      <c r="R133" s="47" t="s">
        <v>1230</v>
      </c>
      <c r="S133" s="47" t="s">
        <v>1230</v>
      </c>
      <c r="T133" s="49" t="s">
        <v>1230</v>
      </c>
      <c r="U133" s="47" t="s">
        <v>1230</v>
      </c>
      <c r="V133" s="26">
        <v>4.5522175229414215</v>
      </c>
      <c r="W133" s="47" t="s">
        <v>1230</v>
      </c>
      <c r="X133" s="47" t="s">
        <v>1230</v>
      </c>
      <c r="Y133" s="49" t="s">
        <v>1230</v>
      </c>
    </row>
    <row r="134" spans="1:25" x14ac:dyDescent="0.25">
      <c r="A134" s="40" t="s">
        <v>285</v>
      </c>
      <c r="B134" s="40" t="s">
        <v>955</v>
      </c>
      <c r="C134" s="40" t="s">
        <v>862</v>
      </c>
      <c r="D134" s="40" t="s">
        <v>284</v>
      </c>
      <c r="E134" s="48">
        <v>101.96915092716461</v>
      </c>
      <c r="F134" s="26">
        <v>31.210774018763139</v>
      </c>
      <c r="G134" s="26">
        <v>70.758376908401459</v>
      </c>
      <c r="H134" s="26">
        <v>50.673975713890158</v>
      </c>
      <c r="I134" s="26">
        <v>65.451498640271353</v>
      </c>
      <c r="J134" s="49">
        <v>0</v>
      </c>
      <c r="K134" s="47">
        <v>28.70335911276543</v>
      </c>
      <c r="L134" s="26" t="s">
        <v>1230</v>
      </c>
      <c r="M134" s="47">
        <v>2.5074149059977064</v>
      </c>
      <c r="N134" s="47" t="s">
        <v>1230</v>
      </c>
      <c r="O134" s="49" t="s">
        <v>1230</v>
      </c>
      <c r="P134" s="47">
        <v>67.017307076911081</v>
      </c>
      <c r="Q134" s="26" t="s">
        <v>1230</v>
      </c>
      <c r="R134" s="47">
        <v>3.7410698314903734</v>
      </c>
      <c r="S134" s="47" t="s">
        <v>1230</v>
      </c>
      <c r="T134" s="49" t="s">
        <v>1230</v>
      </c>
      <c r="U134" s="47">
        <v>95.720666189676507</v>
      </c>
      <c r="V134" s="26" t="s">
        <v>1230</v>
      </c>
      <c r="W134" s="47">
        <v>6.2484847374880799</v>
      </c>
      <c r="X134" s="47" t="s">
        <v>1230</v>
      </c>
      <c r="Y134" s="49" t="s">
        <v>1230</v>
      </c>
    </row>
    <row r="135" spans="1:25" x14ac:dyDescent="0.25">
      <c r="A135" s="40" t="s">
        <v>287</v>
      </c>
      <c r="B135" s="40" t="s">
        <v>956</v>
      </c>
      <c r="C135" s="40" t="s">
        <v>812</v>
      </c>
      <c r="D135" s="40" t="s">
        <v>286</v>
      </c>
      <c r="E135" s="48">
        <v>2.9509700151885991</v>
      </c>
      <c r="F135" s="26">
        <v>0.61169607021882288</v>
      </c>
      <c r="G135" s="26">
        <v>2.3392739449697761</v>
      </c>
      <c r="H135" s="26">
        <v>-3.1738424623214665</v>
      </c>
      <c r="I135" s="26">
        <v>2.1638283990970431</v>
      </c>
      <c r="J135" s="49">
        <v>0.5</v>
      </c>
      <c r="K135" s="47" t="s">
        <v>1230</v>
      </c>
      <c r="L135" s="26">
        <v>0.61169607021882288</v>
      </c>
      <c r="M135" s="47" t="s">
        <v>1230</v>
      </c>
      <c r="N135" s="47" t="s">
        <v>1230</v>
      </c>
      <c r="O135" s="49" t="s">
        <v>1230</v>
      </c>
      <c r="P135" s="47" t="s">
        <v>1230</v>
      </c>
      <c r="Q135" s="26">
        <v>2.3392739449697761</v>
      </c>
      <c r="R135" s="47" t="s">
        <v>1230</v>
      </c>
      <c r="S135" s="47" t="s">
        <v>1230</v>
      </c>
      <c r="T135" s="49" t="s">
        <v>1230</v>
      </c>
      <c r="U135" s="47" t="s">
        <v>1230</v>
      </c>
      <c r="V135" s="26">
        <v>2.9509700151885991</v>
      </c>
      <c r="W135" s="47" t="s">
        <v>1230</v>
      </c>
      <c r="X135" s="47" t="s">
        <v>1230</v>
      </c>
      <c r="Y135" s="49" t="s">
        <v>1230</v>
      </c>
    </row>
    <row r="136" spans="1:25" x14ac:dyDescent="0.25">
      <c r="A136" s="40" t="s">
        <v>289</v>
      </c>
      <c r="B136" s="40" t="s">
        <v>957</v>
      </c>
      <c r="C136" s="40" t="s">
        <v>812</v>
      </c>
      <c r="D136" s="40" t="s">
        <v>288</v>
      </c>
      <c r="E136" s="48">
        <v>3.3588946138673306</v>
      </c>
      <c r="F136" s="26">
        <v>0.5901520242864825</v>
      </c>
      <c r="G136" s="26">
        <v>2.7687425895808482</v>
      </c>
      <c r="H136" s="26">
        <v>-5.8386510272852048</v>
      </c>
      <c r="I136" s="26">
        <v>2.5610868953622852</v>
      </c>
      <c r="J136" s="49">
        <v>0.5</v>
      </c>
      <c r="K136" s="47" t="s">
        <v>1230</v>
      </c>
      <c r="L136" s="26">
        <v>0.5901520242864825</v>
      </c>
      <c r="M136" s="47" t="s">
        <v>1230</v>
      </c>
      <c r="N136" s="47" t="s">
        <v>1230</v>
      </c>
      <c r="O136" s="49" t="s">
        <v>1230</v>
      </c>
      <c r="P136" s="47" t="s">
        <v>1230</v>
      </c>
      <c r="Q136" s="26">
        <v>2.7687425895808482</v>
      </c>
      <c r="R136" s="47" t="s">
        <v>1230</v>
      </c>
      <c r="S136" s="47" t="s">
        <v>1230</v>
      </c>
      <c r="T136" s="49" t="s">
        <v>1230</v>
      </c>
      <c r="U136" s="47" t="s">
        <v>1230</v>
      </c>
      <c r="V136" s="26">
        <v>3.3588946138673306</v>
      </c>
      <c r="W136" s="47" t="s">
        <v>1230</v>
      </c>
      <c r="X136" s="47" t="s">
        <v>1230</v>
      </c>
      <c r="Y136" s="49" t="s">
        <v>1230</v>
      </c>
    </row>
    <row r="137" spans="1:25" x14ac:dyDescent="0.25">
      <c r="A137" s="40" t="s">
        <v>291</v>
      </c>
      <c r="B137" s="40" t="s">
        <v>958</v>
      </c>
      <c r="C137" s="40" t="s">
        <v>812</v>
      </c>
      <c r="D137" s="40" t="s">
        <v>290</v>
      </c>
      <c r="E137" s="48">
        <v>6.5933607393954308</v>
      </c>
      <c r="F137" s="26">
        <v>3.0066726488861182</v>
      </c>
      <c r="G137" s="26">
        <v>3.5866880905093126</v>
      </c>
      <c r="H137" s="26">
        <v>-7.9431471545227161</v>
      </c>
      <c r="I137" s="26">
        <v>3.3176864837211144</v>
      </c>
      <c r="J137" s="49">
        <v>0.5</v>
      </c>
      <c r="K137" s="47" t="s">
        <v>1230</v>
      </c>
      <c r="L137" s="26">
        <v>3.0066726488861182</v>
      </c>
      <c r="M137" s="47" t="s">
        <v>1230</v>
      </c>
      <c r="N137" s="47" t="s">
        <v>1230</v>
      </c>
      <c r="O137" s="49" t="s">
        <v>1230</v>
      </c>
      <c r="P137" s="47" t="s">
        <v>1230</v>
      </c>
      <c r="Q137" s="26">
        <v>3.5866880905093126</v>
      </c>
      <c r="R137" s="47" t="s">
        <v>1230</v>
      </c>
      <c r="S137" s="47" t="s">
        <v>1230</v>
      </c>
      <c r="T137" s="49" t="s">
        <v>1230</v>
      </c>
      <c r="U137" s="47" t="s">
        <v>1230</v>
      </c>
      <c r="V137" s="26">
        <v>6.5933607393954308</v>
      </c>
      <c r="W137" s="47" t="s">
        <v>1230</v>
      </c>
      <c r="X137" s="47" t="s">
        <v>1230</v>
      </c>
      <c r="Y137" s="49" t="s">
        <v>1230</v>
      </c>
    </row>
    <row r="138" spans="1:25" x14ac:dyDescent="0.25">
      <c r="A138" s="40" t="s">
        <v>293</v>
      </c>
      <c r="B138" s="40" t="s">
        <v>959</v>
      </c>
      <c r="C138" s="40" t="s">
        <v>819</v>
      </c>
      <c r="D138" s="40" t="s">
        <v>292</v>
      </c>
      <c r="E138" s="48">
        <v>52.453925487510531</v>
      </c>
      <c r="F138" s="26">
        <v>22.53600572502555</v>
      </c>
      <c r="G138" s="26">
        <v>29.917919762484985</v>
      </c>
      <c r="H138" s="26">
        <v>20.254935088488271</v>
      </c>
      <c r="I138" s="26">
        <v>27.674075780298612</v>
      </c>
      <c r="J138" s="49">
        <v>0</v>
      </c>
      <c r="K138" s="47" t="s">
        <v>1230</v>
      </c>
      <c r="L138" s="26" t="s">
        <v>1230</v>
      </c>
      <c r="M138" s="47">
        <v>22.53600572502555</v>
      </c>
      <c r="N138" s="47" t="s">
        <v>1230</v>
      </c>
      <c r="O138" s="49" t="s">
        <v>1230</v>
      </c>
      <c r="P138" s="47" t="s">
        <v>1230</v>
      </c>
      <c r="Q138" s="26" t="s">
        <v>1230</v>
      </c>
      <c r="R138" s="47">
        <v>29.917919762484985</v>
      </c>
      <c r="S138" s="47" t="s">
        <v>1230</v>
      </c>
      <c r="T138" s="49" t="s">
        <v>1230</v>
      </c>
      <c r="U138" s="47" t="s">
        <v>1230</v>
      </c>
      <c r="V138" s="26" t="s">
        <v>1230</v>
      </c>
      <c r="W138" s="47">
        <v>52.453925487510531</v>
      </c>
      <c r="X138" s="47" t="s">
        <v>1230</v>
      </c>
      <c r="Y138" s="49" t="s">
        <v>1230</v>
      </c>
    </row>
    <row r="139" spans="1:25" x14ac:dyDescent="0.25">
      <c r="A139" s="40" t="s">
        <v>295</v>
      </c>
      <c r="B139" s="40" t="s">
        <v>960</v>
      </c>
      <c r="C139" s="40" t="s">
        <v>824</v>
      </c>
      <c r="D139" s="40" t="s">
        <v>294</v>
      </c>
      <c r="E139" s="48">
        <v>119.36004950623547</v>
      </c>
      <c r="F139" s="26">
        <v>41.394492463164035</v>
      </c>
      <c r="G139" s="26">
        <v>77.965557043071428</v>
      </c>
      <c r="H139" s="26">
        <v>56.968686971802413</v>
      </c>
      <c r="I139" s="26">
        <v>72.118140264841074</v>
      </c>
      <c r="J139" s="49">
        <v>0</v>
      </c>
      <c r="K139" s="47">
        <v>36.054285719047442</v>
      </c>
      <c r="L139" s="26">
        <v>5.340206744116589</v>
      </c>
      <c r="M139" s="47" t="s">
        <v>1230</v>
      </c>
      <c r="N139" s="47" t="s">
        <v>1230</v>
      </c>
      <c r="O139" s="49" t="s">
        <v>1230</v>
      </c>
      <c r="P139" s="47">
        <v>64.021511065596655</v>
      </c>
      <c r="Q139" s="26">
        <v>13.944045977474778</v>
      </c>
      <c r="R139" s="47" t="s">
        <v>1230</v>
      </c>
      <c r="S139" s="47" t="s">
        <v>1230</v>
      </c>
      <c r="T139" s="49" t="s">
        <v>1230</v>
      </c>
      <c r="U139" s="47">
        <v>100.0757967846441</v>
      </c>
      <c r="V139" s="26">
        <v>19.284252721591365</v>
      </c>
      <c r="W139" s="47" t="s">
        <v>1230</v>
      </c>
      <c r="X139" s="47" t="s">
        <v>1230</v>
      </c>
      <c r="Y139" s="49" t="s">
        <v>1230</v>
      </c>
    </row>
    <row r="140" spans="1:25" x14ac:dyDescent="0.25">
      <c r="A140" s="40" t="s">
        <v>297</v>
      </c>
      <c r="B140" s="40" t="s">
        <v>961</v>
      </c>
      <c r="C140" s="40" t="s">
        <v>812</v>
      </c>
      <c r="D140" s="40" t="s">
        <v>296</v>
      </c>
      <c r="E140" s="48">
        <v>3.0542655027350012</v>
      </c>
      <c r="F140" s="26">
        <v>0.31940692943444104</v>
      </c>
      <c r="G140" s="26">
        <v>2.7348585733005599</v>
      </c>
      <c r="H140" s="26">
        <v>-30.213400404249317</v>
      </c>
      <c r="I140" s="26">
        <v>2.5297441803030183</v>
      </c>
      <c r="J140" s="49">
        <v>0.5</v>
      </c>
      <c r="K140" s="47" t="s">
        <v>1230</v>
      </c>
      <c r="L140" s="26">
        <v>0.31940692943444104</v>
      </c>
      <c r="M140" s="47" t="s">
        <v>1230</v>
      </c>
      <c r="N140" s="47" t="s">
        <v>1230</v>
      </c>
      <c r="O140" s="49" t="s">
        <v>1230</v>
      </c>
      <c r="P140" s="47" t="s">
        <v>1230</v>
      </c>
      <c r="Q140" s="26">
        <v>2.7348585733005599</v>
      </c>
      <c r="R140" s="47" t="s">
        <v>1230</v>
      </c>
      <c r="S140" s="47" t="s">
        <v>1230</v>
      </c>
      <c r="T140" s="49" t="s">
        <v>1230</v>
      </c>
      <c r="U140" s="47" t="s">
        <v>1230</v>
      </c>
      <c r="V140" s="26">
        <v>3.0542655027350012</v>
      </c>
      <c r="W140" s="47" t="s">
        <v>1230</v>
      </c>
      <c r="X140" s="47" t="s">
        <v>1230</v>
      </c>
      <c r="Y140" s="49" t="s">
        <v>1230</v>
      </c>
    </row>
    <row r="141" spans="1:25" x14ac:dyDescent="0.25">
      <c r="A141" s="40" t="s">
        <v>299</v>
      </c>
      <c r="B141" s="40" t="s">
        <v>962</v>
      </c>
      <c r="C141" s="40" t="s">
        <v>824</v>
      </c>
      <c r="D141" s="40" t="s">
        <v>298</v>
      </c>
      <c r="E141" s="48">
        <v>158.5975719675321</v>
      </c>
      <c r="F141" s="26">
        <v>54.904373185056961</v>
      </c>
      <c r="G141" s="26">
        <v>103.69319878247515</v>
      </c>
      <c r="H141" s="26">
        <v>67.977014436704991</v>
      </c>
      <c r="I141" s="26">
        <v>95.916208873789515</v>
      </c>
      <c r="J141" s="49">
        <v>0</v>
      </c>
      <c r="K141" s="47">
        <v>44.904109775268061</v>
      </c>
      <c r="L141" s="26">
        <v>10.000263409788902</v>
      </c>
      <c r="M141" s="47" t="s">
        <v>1230</v>
      </c>
      <c r="N141" s="47" t="s">
        <v>1230</v>
      </c>
      <c r="O141" s="49" t="s">
        <v>1230</v>
      </c>
      <c r="P141" s="47">
        <v>79.573543531168028</v>
      </c>
      <c r="Q141" s="26">
        <v>24.119655251307123</v>
      </c>
      <c r="R141" s="47" t="s">
        <v>1230</v>
      </c>
      <c r="S141" s="47" t="s">
        <v>1230</v>
      </c>
      <c r="T141" s="49" t="s">
        <v>1230</v>
      </c>
      <c r="U141" s="47">
        <v>124.47765330643608</v>
      </c>
      <c r="V141" s="26">
        <v>34.119918661096023</v>
      </c>
      <c r="W141" s="47" t="s">
        <v>1230</v>
      </c>
      <c r="X141" s="47" t="s">
        <v>1230</v>
      </c>
      <c r="Y141" s="49" t="s">
        <v>1230</v>
      </c>
    </row>
    <row r="142" spans="1:25" x14ac:dyDescent="0.25">
      <c r="A142" s="40" t="s">
        <v>301</v>
      </c>
      <c r="B142" s="40" t="s">
        <v>963</v>
      </c>
      <c r="C142" s="40" t="s">
        <v>833</v>
      </c>
      <c r="D142" s="40" t="s">
        <v>300</v>
      </c>
      <c r="E142" s="48">
        <v>51.05479877487857</v>
      </c>
      <c r="F142" s="26">
        <v>0</v>
      </c>
      <c r="G142" s="26">
        <v>51.05479877487857</v>
      </c>
      <c r="H142" s="26">
        <v>7.4372839899415153</v>
      </c>
      <c r="I142" s="26">
        <v>47.225688866762674</v>
      </c>
      <c r="J142" s="49">
        <v>0</v>
      </c>
      <c r="K142" s="47">
        <v>0</v>
      </c>
      <c r="L142" s="26">
        <v>0</v>
      </c>
      <c r="M142" s="47" t="s">
        <v>1230</v>
      </c>
      <c r="N142" s="47" t="s">
        <v>1230</v>
      </c>
      <c r="O142" s="49" t="s">
        <v>1230</v>
      </c>
      <c r="P142" s="47">
        <v>45.300879058944432</v>
      </c>
      <c r="Q142" s="26">
        <v>5.7539197159341358</v>
      </c>
      <c r="R142" s="47" t="s">
        <v>1230</v>
      </c>
      <c r="S142" s="47" t="s">
        <v>1230</v>
      </c>
      <c r="T142" s="49" t="s">
        <v>1230</v>
      </c>
      <c r="U142" s="47">
        <v>45.300879058944432</v>
      </c>
      <c r="V142" s="26">
        <v>5.7539197159341358</v>
      </c>
      <c r="W142" s="47" t="s">
        <v>1230</v>
      </c>
      <c r="X142" s="47" t="s">
        <v>1230</v>
      </c>
      <c r="Y142" s="49" t="s">
        <v>1230</v>
      </c>
    </row>
    <row r="143" spans="1:25" x14ac:dyDescent="0.25">
      <c r="A143" s="40" t="s">
        <v>303</v>
      </c>
      <c r="B143" s="40" t="s">
        <v>964</v>
      </c>
      <c r="C143" s="40" t="s">
        <v>812</v>
      </c>
      <c r="D143" s="40" t="s">
        <v>302</v>
      </c>
      <c r="E143" s="48">
        <v>2.5712031263320974</v>
      </c>
      <c r="F143" s="26">
        <v>0.62164015473751633</v>
      </c>
      <c r="G143" s="26">
        <v>1.9495629715945813</v>
      </c>
      <c r="H143" s="26">
        <v>-8.471625234651162</v>
      </c>
      <c r="I143" s="26">
        <v>1.8033457487249878</v>
      </c>
      <c r="J143" s="49">
        <v>0.5</v>
      </c>
      <c r="K143" s="47" t="s">
        <v>1230</v>
      </c>
      <c r="L143" s="26">
        <v>0.62164015473751633</v>
      </c>
      <c r="M143" s="47" t="s">
        <v>1230</v>
      </c>
      <c r="N143" s="47" t="s">
        <v>1230</v>
      </c>
      <c r="O143" s="49" t="s">
        <v>1230</v>
      </c>
      <c r="P143" s="47" t="s">
        <v>1230</v>
      </c>
      <c r="Q143" s="26">
        <v>1.9495629715945813</v>
      </c>
      <c r="R143" s="47" t="s">
        <v>1230</v>
      </c>
      <c r="S143" s="47" t="s">
        <v>1230</v>
      </c>
      <c r="T143" s="49" t="s">
        <v>1230</v>
      </c>
      <c r="U143" s="47" t="s">
        <v>1230</v>
      </c>
      <c r="V143" s="26">
        <v>2.5712031263320974</v>
      </c>
      <c r="W143" s="47" t="s">
        <v>1230</v>
      </c>
      <c r="X143" s="47" t="s">
        <v>1230</v>
      </c>
      <c r="Y143" s="49" t="s">
        <v>1230</v>
      </c>
    </row>
    <row r="144" spans="1:25" x14ac:dyDescent="0.25">
      <c r="A144" s="40" t="s">
        <v>305</v>
      </c>
      <c r="B144" s="40" t="s">
        <v>965</v>
      </c>
      <c r="C144" s="40" t="s">
        <v>824</v>
      </c>
      <c r="D144" s="40" t="s">
        <v>304</v>
      </c>
      <c r="E144" s="48">
        <v>87.264033253109488</v>
      </c>
      <c r="F144" s="26">
        <v>29.498822357051434</v>
      </c>
      <c r="G144" s="26">
        <v>57.765210896058051</v>
      </c>
      <c r="H144" s="26">
        <v>-18.059189124306414</v>
      </c>
      <c r="I144" s="26">
        <v>53.432820078853702</v>
      </c>
      <c r="J144" s="49">
        <v>0.23817121031562638</v>
      </c>
      <c r="K144" s="47">
        <v>21.98533606164392</v>
      </c>
      <c r="L144" s="26">
        <v>7.5134862954075148</v>
      </c>
      <c r="M144" s="47" t="s">
        <v>1230</v>
      </c>
      <c r="N144" s="47" t="s">
        <v>1230</v>
      </c>
      <c r="O144" s="49" t="s">
        <v>1230</v>
      </c>
      <c r="P144" s="47">
        <v>38.638969136083908</v>
      </c>
      <c r="Q144" s="26">
        <v>19.126241759974146</v>
      </c>
      <c r="R144" s="47" t="s">
        <v>1230</v>
      </c>
      <c r="S144" s="47" t="s">
        <v>1230</v>
      </c>
      <c r="T144" s="49" t="s">
        <v>1230</v>
      </c>
      <c r="U144" s="47">
        <v>60.624305197727828</v>
      </c>
      <c r="V144" s="26">
        <v>26.63972805538166</v>
      </c>
      <c r="W144" s="47" t="s">
        <v>1230</v>
      </c>
      <c r="X144" s="47" t="s">
        <v>1230</v>
      </c>
      <c r="Y144" s="49" t="s">
        <v>1230</v>
      </c>
    </row>
    <row r="145" spans="1:25" x14ac:dyDescent="0.25">
      <c r="A145" s="40" t="s">
        <v>307</v>
      </c>
      <c r="B145" s="40" t="s">
        <v>966</v>
      </c>
      <c r="C145" s="40" t="s">
        <v>862</v>
      </c>
      <c r="D145" s="40" t="s">
        <v>306</v>
      </c>
      <c r="E145" s="48">
        <v>156.16071268423175</v>
      </c>
      <c r="F145" s="26">
        <v>43.859626903751014</v>
      </c>
      <c r="G145" s="26">
        <v>112.30108578048073</v>
      </c>
      <c r="H145" s="26">
        <v>69.55606051372871</v>
      </c>
      <c r="I145" s="26">
        <v>103.87850434694468</v>
      </c>
      <c r="J145" s="49">
        <v>0</v>
      </c>
      <c r="K145" s="47">
        <v>43.859626903751014</v>
      </c>
      <c r="L145" s="26" t="s">
        <v>1230</v>
      </c>
      <c r="M145" s="47" t="s">
        <v>1230</v>
      </c>
      <c r="N145" s="47" t="s">
        <v>1230</v>
      </c>
      <c r="O145" s="49" t="s">
        <v>1230</v>
      </c>
      <c r="P145" s="47">
        <v>112.30108578048073</v>
      </c>
      <c r="Q145" s="26" t="s">
        <v>1230</v>
      </c>
      <c r="R145" s="47" t="s">
        <v>1230</v>
      </c>
      <c r="S145" s="47" t="s">
        <v>1230</v>
      </c>
      <c r="T145" s="49" t="s">
        <v>1230</v>
      </c>
      <c r="U145" s="47">
        <v>156.16071268423175</v>
      </c>
      <c r="V145" s="26" t="s">
        <v>1230</v>
      </c>
      <c r="W145" s="47" t="s">
        <v>1230</v>
      </c>
      <c r="X145" s="47" t="s">
        <v>1230</v>
      </c>
      <c r="Y145" s="49" t="s">
        <v>1230</v>
      </c>
    </row>
    <row r="146" spans="1:25" x14ac:dyDescent="0.25">
      <c r="A146" s="40" t="s">
        <v>309</v>
      </c>
      <c r="B146" s="40" t="s">
        <v>967</v>
      </c>
      <c r="C146" s="40" t="s">
        <v>819</v>
      </c>
      <c r="D146" s="40" t="s">
        <v>968</v>
      </c>
      <c r="E146" s="48">
        <v>23.238109515571743</v>
      </c>
      <c r="F146" s="26">
        <v>9.6343533696117696</v>
      </c>
      <c r="G146" s="26">
        <v>13.603756145959972</v>
      </c>
      <c r="H146" s="26">
        <v>7.0740676936352251</v>
      </c>
      <c r="I146" s="26">
        <v>12.583474435012974</v>
      </c>
      <c r="J146" s="49">
        <v>0</v>
      </c>
      <c r="K146" s="47" t="s">
        <v>1230</v>
      </c>
      <c r="L146" s="26" t="s">
        <v>1230</v>
      </c>
      <c r="M146" s="47">
        <v>9.6343533696117696</v>
      </c>
      <c r="N146" s="47" t="s">
        <v>1230</v>
      </c>
      <c r="O146" s="49" t="s">
        <v>1230</v>
      </c>
      <c r="P146" s="47" t="s">
        <v>1230</v>
      </c>
      <c r="Q146" s="26" t="s">
        <v>1230</v>
      </c>
      <c r="R146" s="47">
        <v>13.603756145959972</v>
      </c>
      <c r="S146" s="47" t="s">
        <v>1230</v>
      </c>
      <c r="T146" s="49" t="s">
        <v>1230</v>
      </c>
      <c r="U146" s="47" t="s">
        <v>1230</v>
      </c>
      <c r="V146" s="26" t="s">
        <v>1230</v>
      </c>
      <c r="W146" s="47">
        <v>23.238109515571743</v>
      </c>
      <c r="X146" s="47" t="s">
        <v>1230</v>
      </c>
      <c r="Y146" s="49" t="s">
        <v>1230</v>
      </c>
    </row>
    <row r="147" spans="1:25" x14ac:dyDescent="0.25">
      <c r="A147" s="40" t="s">
        <v>311</v>
      </c>
      <c r="B147" s="40" t="s">
        <v>969</v>
      </c>
      <c r="C147" s="40" t="s">
        <v>812</v>
      </c>
      <c r="D147" s="40" t="s">
        <v>310</v>
      </c>
      <c r="E147" s="48">
        <v>1.9537200302587041</v>
      </c>
      <c r="F147" s="26">
        <v>0.30023760667739252</v>
      </c>
      <c r="G147" s="26">
        <v>1.6534824235813117</v>
      </c>
      <c r="H147" s="26">
        <v>-12.733057973641243</v>
      </c>
      <c r="I147" s="26">
        <v>1.5294712418127134</v>
      </c>
      <c r="J147" s="49">
        <v>0.5</v>
      </c>
      <c r="K147" s="47" t="s">
        <v>1230</v>
      </c>
      <c r="L147" s="26">
        <v>0.30023760667739252</v>
      </c>
      <c r="M147" s="47" t="s">
        <v>1230</v>
      </c>
      <c r="N147" s="47" t="s">
        <v>1230</v>
      </c>
      <c r="O147" s="49" t="s">
        <v>1230</v>
      </c>
      <c r="P147" s="47" t="s">
        <v>1230</v>
      </c>
      <c r="Q147" s="26">
        <v>1.6534824235813117</v>
      </c>
      <c r="R147" s="47" t="s">
        <v>1230</v>
      </c>
      <c r="S147" s="47" t="s">
        <v>1230</v>
      </c>
      <c r="T147" s="49" t="s">
        <v>1230</v>
      </c>
      <c r="U147" s="47" t="s">
        <v>1230</v>
      </c>
      <c r="V147" s="26">
        <v>1.9537200302587041</v>
      </c>
      <c r="W147" s="47" t="s">
        <v>1230</v>
      </c>
      <c r="X147" s="47" t="s">
        <v>1230</v>
      </c>
      <c r="Y147" s="49" t="s">
        <v>1230</v>
      </c>
    </row>
    <row r="148" spans="1:25" x14ac:dyDescent="0.25">
      <c r="A148" s="40" t="s">
        <v>313</v>
      </c>
      <c r="B148" s="40" t="s">
        <v>970</v>
      </c>
      <c r="C148" s="40" t="s">
        <v>824</v>
      </c>
      <c r="D148" s="40" t="s">
        <v>312</v>
      </c>
      <c r="E148" s="48">
        <v>115.15665969749463</v>
      </c>
      <c r="F148" s="26">
        <v>38.589542595552096</v>
      </c>
      <c r="G148" s="26">
        <v>76.567117101942543</v>
      </c>
      <c r="H148" s="26">
        <v>54.232403248703065</v>
      </c>
      <c r="I148" s="26">
        <v>70.824583319296849</v>
      </c>
      <c r="J148" s="49">
        <v>0</v>
      </c>
      <c r="K148" s="47">
        <v>32.49333619157197</v>
      </c>
      <c r="L148" s="26">
        <v>6.0962064039801209</v>
      </c>
      <c r="M148" s="47" t="s">
        <v>1230</v>
      </c>
      <c r="N148" s="47" t="s">
        <v>1230</v>
      </c>
      <c r="O148" s="49" t="s">
        <v>1230</v>
      </c>
      <c r="P148" s="47">
        <v>59.994216842781825</v>
      </c>
      <c r="Q148" s="26">
        <v>16.572900259160711</v>
      </c>
      <c r="R148" s="47" t="s">
        <v>1230</v>
      </c>
      <c r="S148" s="47" t="s">
        <v>1230</v>
      </c>
      <c r="T148" s="49" t="s">
        <v>1230</v>
      </c>
      <c r="U148" s="47">
        <v>92.487553034353795</v>
      </c>
      <c r="V148" s="26">
        <v>22.66910666314083</v>
      </c>
      <c r="W148" s="47" t="s">
        <v>1230</v>
      </c>
      <c r="X148" s="47" t="s">
        <v>1230</v>
      </c>
      <c r="Y148" s="49" t="s">
        <v>1230</v>
      </c>
    </row>
    <row r="149" spans="1:25" x14ac:dyDescent="0.25">
      <c r="A149" s="40" t="s">
        <v>315</v>
      </c>
      <c r="B149" s="40" t="s">
        <v>971</v>
      </c>
      <c r="C149" s="40" t="s">
        <v>812</v>
      </c>
      <c r="D149" s="40" t="s">
        <v>314</v>
      </c>
      <c r="E149" s="48">
        <v>3.5145005605655557</v>
      </c>
      <c r="F149" s="26">
        <v>0.60252745239236583</v>
      </c>
      <c r="G149" s="26">
        <v>2.9119731081731897</v>
      </c>
      <c r="H149" s="26">
        <v>-14.59769787258255</v>
      </c>
      <c r="I149" s="26">
        <v>2.6935751250602005</v>
      </c>
      <c r="J149" s="49">
        <v>0.5</v>
      </c>
      <c r="K149" s="47" t="s">
        <v>1230</v>
      </c>
      <c r="L149" s="26">
        <v>0.60252745239236583</v>
      </c>
      <c r="M149" s="47" t="s">
        <v>1230</v>
      </c>
      <c r="N149" s="47" t="s">
        <v>1230</v>
      </c>
      <c r="O149" s="49" t="s">
        <v>1230</v>
      </c>
      <c r="P149" s="47" t="s">
        <v>1230</v>
      </c>
      <c r="Q149" s="26">
        <v>2.9119731081731897</v>
      </c>
      <c r="R149" s="47" t="s">
        <v>1230</v>
      </c>
      <c r="S149" s="47" t="s">
        <v>1230</v>
      </c>
      <c r="T149" s="49" t="s">
        <v>1230</v>
      </c>
      <c r="U149" s="47" t="s">
        <v>1230</v>
      </c>
      <c r="V149" s="26">
        <v>3.5145005605655557</v>
      </c>
      <c r="W149" s="47" t="s">
        <v>1230</v>
      </c>
      <c r="X149" s="47" t="s">
        <v>1230</v>
      </c>
      <c r="Y149" s="49" t="s">
        <v>1230</v>
      </c>
    </row>
    <row r="150" spans="1:25" x14ac:dyDescent="0.25">
      <c r="A150" s="40" t="s">
        <v>317</v>
      </c>
      <c r="B150" s="40" t="s">
        <v>972</v>
      </c>
      <c r="C150" s="40" t="s">
        <v>812</v>
      </c>
      <c r="D150" s="40" t="s">
        <v>316</v>
      </c>
      <c r="E150" s="48">
        <v>3.8944704538600772</v>
      </c>
      <c r="F150" s="26">
        <v>0.39942199968773501</v>
      </c>
      <c r="G150" s="26">
        <v>3.4950484541723421</v>
      </c>
      <c r="H150" s="26">
        <v>-20.426669961696813</v>
      </c>
      <c r="I150" s="26">
        <v>3.2329198201094167</v>
      </c>
      <c r="J150" s="49">
        <v>0.5</v>
      </c>
      <c r="K150" s="47" t="s">
        <v>1230</v>
      </c>
      <c r="L150" s="26">
        <v>0.39942199968773501</v>
      </c>
      <c r="M150" s="47" t="s">
        <v>1230</v>
      </c>
      <c r="N150" s="47" t="s">
        <v>1230</v>
      </c>
      <c r="O150" s="49" t="s">
        <v>1230</v>
      </c>
      <c r="P150" s="47" t="s">
        <v>1230</v>
      </c>
      <c r="Q150" s="26">
        <v>3.4950484541723421</v>
      </c>
      <c r="R150" s="47" t="s">
        <v>1230</v>
      </c>
      <c r="S150" s="47" t="s">
        <v>1230</v>
      </c>
      <c r="T150" s="49" t="s">
        <v>1230</v>
      </c>
      <c r="U150" s="47" t="s">
        <v>1230</v>
      </c>
      <c r="V150" s="26">
        <v>3.8944704538600772</v>
      </c>
      <c r="W150" s="47" t="s">
        <v>1230</v>
      </c>
      <c r="X150" s="47" t="s">
        <v>1230</v>
      </c>
      <c r="Y150" s="49" t="s">
        <v>1230</v>
      </c>
    </row>
    <row r="151" spans="1:25" x14ac:dyDescent="0.25">
      <c r="A151" s="40" t="s">
        <v>319</v>
      </c>
      <c r="B151" s="40" t="s">
        <v>973</v>
      </c>
      <c r="C151" s="40" t="s">
        <v>824</v>
      </c>
      <c r="D151" s="40" t="s">
        <v>318</v>
      </c>
      <c r="E151" s="48">
        <v>50.07085978887153</v>
      </c>
      <c r="F151" s="26">
        <v>13.019177869716994</v>
      </c>
      <c r="G151" s="26">
        <v>37.051681919154539</v>
      </c>
      <c r="H151" s="26">
        <v>21.049306607585272</v>
      </c>
      <c r="I151" s="26">
        <v>34.272805775217954</v>
      </c>
      <c r="J151" s="49">
        <v>0</v>
      </c>
      <c r="K151" s="47">
        <v>11.758633021459683</v>
      </c>
      <c r="L151" s="26">
        <v>1.2605448482573107</v>
      </c>
      <c r="M151" s="47" t="s">
        <v>1230</v>
      </c>
      <c r="N151" s="47" t="s">
        <v>1230</v>
      </c>
      <c r="O151" s="49" t="s">
        <v>1230</v>
      </c>
      <c r="P151" s="47">
        <v>28.31215074032351</v>
      </c>
      <c r="Q151" s="26">
        <v>8.7395311788310313</v>
      </c>
      <c r="R151" s="47" t="s">
        <v>1230</v>
      </c>
      <c r="S151" s="47" t="s">
        <v>1230</v>
      </c>
      <c r="T151" s="49" t="s">
        <v>1230</v>
      </c>
      <c r="U151" s="47">
        <v>40.07078376178319</v>
      </c>
      <c r="V151" s="26">
        <v>10.000076027088342</v>
      </c>
      <c r="W151" s="47" t="s">
        <v>1230</v>
      </c>
      <c r="X151" s="47" t="s">
        <v>1230</v>
      </c>
      <c r="Y151" s="49" t="s">
        <v>1230</v>
      </c>
    </row>
    <row r="152" spans="1:25" x14ac:dyDescent="0.25">
      <c r="A152" s="40" t="s">
        <v>321</v>
      </c>
      <c r="B152" s="40" t="s">
        <v>974</v>
      </c>
      <c r="C152" s="40" t="s">
        <v>812</v>
      </c>
      <c r="D152" s="40" t="s">
        <v>320</v>
      </c>
      <c r="E152" s="48">
        <v>1.372799175082313</v>
      </c>
      <c r="F152" s="26">
        <v>8.2144799772342666E-2</v>
      </c>
      <c r="G152" s="26">
        <v>1.2906543753099704</v>
      </c>
      <c r="H152" s="26">
        <v>-10.839179470152647</v>
      </c>
      <c r="I152" s="26">
        <v>1.1938552971617229</v>
      </c>
      <c r="J152" s="49">
        <v>0.5</v>
      </c>
      <c r="K152" s="47" t="s">
        <v>1230</v>
      </c>
      <c r="L152" s="26">
        <v>8.2144799772342666E-2</v>
      </c>
      <c r="M152" s="47" t="s">
        <v>1230</v>
      </c>
      <c r="N152" s="47" t="s">
        <v>1230</v>
      </c>
      <c r="O152" s="49" t="s">
        <v>1230</v>
      </c>
      <c r="P152" s="47" t="s">
        <v>1230</v>
      </c>
      <c r="Q152" s="26">
        <v>1.2906543753099704</v>
      </c>
      <c r="R152" s="47" t="s">
        <v>1230</v>
      </c>
      <c r="S152" s="47" t="s">
        <v>1230</v>
      </c>
      <c r="T152" s="49" t="s">
        <v>1230</v>
      </c>
      <c r="U152" s="47" t="s">
        <v>1230</v>
      </c>
      <c r="V152" s="26">
        <v>1.372799175082313</v>
      </c>
      <c r="W152" s="47" t="s">
        <v>1230</v>
      </c>
      <c r="X152" s="47" t="s">
        <v>1230</v>
      </c>
      <c r="Y152" s="49" t="s">
        <v>1230</v>
      </c>
    </row>
    <row r="153" spans="1:25" x14ac:dyDescent="0.25">
      <c r="A153" s="40" t="s">
        <v>323</v>
      </c>
      <c r="B153" s="40" t="s">
        <v>975</v>
      </c>
      <c r="C153" s="40" t="s">
        <v>833</v>
      </c>
      <c r="D153" s="40" t="s">
        <v>322</v>
      </c>
      <c r="E153" s="48">
        <v>40.392310435206255</v>
      </c>
      <c r="F153" s="26">
        <v>13.785538772346303</v>
      </c>
      <c r="G153" s="26">
        <v>26.606771662859956</v>
      </c>
      <c r="H153" s="26">
        <v>7.7510964710005963</v>
      </c>
      <c r="I153" s="26">
        <v>24.611263788145461</v>
      </c>
      <c r="J153" s="49">
        <v>0</v>
      </c>
      <c r="K153" s="47">
        <v>12.297587077675921</v>
      </c>
      <c r="L153" s="26">
        <v>1.4879516946703828</v>
      </c>
      <c r="M153" s="47" t="s">
        <v>1230</v>
      </c>
      <c r="N153" s="47" t="s">
        <v>1230</v>
      </c>
      <c r="O153" s="49" t="s">
        <v>1230</v>
      </c>
      <c r="P153" s="47">
        <v>22.402500741873311</v>
      </c>
      <c r="Q153" s="26">
        <v>4.2042709209866418</v>
      </c>
      <c r="R153" s="47" t="s">
        <v>1230</v>
      </c>
      <c r="S153" s="47" t="s">
        <v>1230</v>
      </c>
      <c r="T153" s="49" t="s">
        <v>1230</v>
      </c>
      <c r="U153" s="47">
        <v>34.700087819549232</v>
      </c>
      <c r="V153" s="26">
        <v>5.692222615657025</v>
      </c>
      <c r="W153" s="47" t="s">
        <v>1230</v>
      </c>
      <c r="X153" s="47" t="s">
        <v>1230</v>
      </c>
      <c r="Y153" s="49" t="s">
        <v>1230</v>
      </c>
    </row>
    <row r="154" spans="1:25" x14ac:dyDescent="0.25">
      <c r="A154" s="40" t="s">
        <v>325</v>
      </c>
      <c r="B154" s="40" t="s">
        <v>976</v>
      </c>
      <c r="C154" s="40" t="s">
        <v>812</v>
      </c>
      <c r="D154" s="40" t="s">
        <v>324</v>
      </c>
      <c r="E154" s="48">
        <v>5.6049058766737669</v>
      </c>
      <c r="F154" s="26">
        <v>2.037981713967655</v>
      </c>
      <c r="G154" s="26">
        <v>3.5669241627061119</v>
      </c>
      <c r="H154" s="26">
        <v>-5.2432913706838722</v>
      </c>
      <c r="I154" s="26">
        <v>3.2994048505031537</v>
      </c>
      <c r="J154" s="49">
        <v>0.5</v>
      </c>
      <c r="K154" s="47" t="s">
        <v>1230</v>
      </c>
      <c r="L154" s="26">
        <v>2.037981713967655</v>
      </c>
      <c r="M154" s="47" t="s">
        <v>1230</v>
      </c>
      <c r="N154" s="47" t="s">
        <v>1230</v>
      </c>
      <c r="O154" s="49" t="s">
        <v>1230</v>
      </c>
      <c r="P154" s="47" t="s">
        <v>1230</v>
      </c>
      <c r="Q154" s="26">
        <v>3.5669241627061119</v>
      </c>
      <c r="R154" s="47" t="s">
        <v>1230</v>
      </c>
      <c r="S154" s="47" t="s">
        <v>1230</v>
      </c>
      <c r="T154" s="49" t="s">
        <v>1230</v>
      </c>
      <c r="U154" s="47" t="s">
        <v>1230</v>
      </c>
      <c r="V154" s="26">
        <v>5.6049058766737669</v>
      </c>
      <c r="W154" s="47" t="s">
        <v>1230</v>
      </c>
      <c r="X154" s="47" t="s">
        <v>1230</v>
      </c>
      <c r="Y154" s="49" t="s">
        <v>1230</v>
      </c>
    </row>
    <row r="155" spans="1:25" x14ac:dyDescent="0.25">
      <c r="A155" s="40" t="s">
        <v>327</v>
      </c>
      <c r="B155" s="40" t="s">
        <v>977</v>
      </c>
      <c r="C155" s="40" t="s">
        <v>812</v>
      </c>
      <c r="D155" s="40" t="s">
        <v>326</v>
      </c>
      <c r="E155" s="48">
        <v>3.8975060461447679</v>
      </c>
      <c r="F155" s="26">
        <v>0.77108002859899494</v>
      </c>
      <c r="G155" s="26">
        <v>3.1264260175457732</v>
      </c>
      <c r="H155" s="26">
        <v>-9.1674020962853628</v>
      </c>
      <c r="I155" s="26">
        <v>2.8919440662298403</v>
      </c>
      <c r="J155" s="49">
        <v>0.5</v>
      </c>
      <c r="K155" s="47" t="s">
        <v>1230</v>
      </c>
      <c r="L155" s="26">
        <v>0.77108002859899494</v>
      </c>
      <c r="M155" s="47" t="s">
        <v>1230</v>
      </c>
      <c r="N155" s="47" t="s">
        <v>1230</v>
      </c>
      <c r="O155" s="49" t="s">
        <v>1230</v>
      </c>
      <c r="P155" s="47" t="s">
        <v>1230</v>
      </c>
      <c r="Q155" s="26">
        <v>3.1264260175457732</v>
      </c>
      <c r="R155" s="47" t="s">
        <v>1230</v>
      </c>
      <c r="S155" s="47" t="s">
        <v>1230</v>
      </c>
      <c r="T155" s="49" t="s">
        <v>1230</v>
      </c>
      <c r="U155" s="47" t="s">
        <v>1230</v>
      </c>
      <c r="V155" s="26">
        <v>3.8975060461447679</v>
      </c>
      <c r="W155" s="47" t="s">
        <v>1230</v>
      </c>
      <c r="X155" s="47" t="s">
        <v>1230</v>
      </c>
      <c r="Y155" s="49" t="s">
        <v>1230</v>
      </c>
    </row>
    <row r="156" spans="1:25" x14ac:dyDescent="0.25">
      <c r="A156" s="40" t="s">
        <v>329</v>
      </c>
      <c r="B156" s="40" t="s">
        <v>978</v>
      </c>
      <c r="C156" s="40" t="s">
        <v>824</v>
      </c>
      <c r="D156" s="40" t="s">
        <v>328</v>
      </c>
      <c r="E156" s="48">
        <v>44.55583661749958</v>
      </c>
      <c r="F156" s="26">
        <v>12.283528309599877</v>
      </c>
      <c r="G156" s="26">
        <v>32.272308307899699</v>
      </c>
      <c r="H156" s="26">
        <v>9.2318357646550027</v>
      </c>
      <c r="I156" s="26">
        <v>29.851885184807223</v>
      </c>
      <c r="J156" s="49">
        <v>0</v>
      </c>
      <c r="K156" s="47">
        <v>11.62200906716469</v>
      </c>
      <c r="L156" s="26">
        <v>0.66151924243518712</v>
      </c>
      <c r="M156" s="47" t="s">
        <v>1230</v>
      </c>
      <c r="N156" s="47" t="s">
        <v>1230</v>
      </c>
      <c r="O156" s="49" t="s">
        <v>1230</v>
      </c>
      <c r="P156" s="47">
        <v>26.15640085002941</v>
      </c>
      <c r="Q156" s="26">
        <v>6.1159074578702883</v>
      </c>
      <c r="R156" s="47" t="s">
        <v>1230</v>
      </c>
      <c r="S156" s="47" t="s">
        <v>1230</v>
      </c>
      <c r="T156" s="49" t="s">
        <v>1230</v>
      </c>
      <c r="U156" s="47">
        <v>37.778409917194097</v>
      </c>
      <c r="V156" s="26">
        <v>6.7774267003054751</v>
      </c>
      <c r="W156" s="47" t="s">
        <v>1230</v>
      </c>
      <c r="X156" s="47" t="s">
        <v>1230</v>
      </c>
      <c r="Y156" s="49" t="s">
        <v>1230</v>
      </c>
    </row>
    <row r="157" spans="1:25" x14ac:dyDescent="0.25">
      <c r="A157" s="40" t="s">
        <v>331</v>
      </c>
      <c r="B157" s="40" t="s">
        <v>979</v>
      </c>
      <c r="C157" s="40" t="s">
        <v>819</v>
      </c>
      <c r="D157" s="40" t="s">
        <v>980</v>
      </c>
      <c r="E157" s="48">
        <v>8.4245643689323391</v>
      </c>
      <c r="F157" s="26">
        <v>3.1130079541165085</v>
      </c>
      <c r="G157" s="26">
        <v>5.311556414815831</v>
      </c>
      <c r="H157" s="26">
        <v>3.1529267278240223</v>
      </c>
      <c r="I157" s="26">
        <v>4.9131896837046432</v>
      </c>
      <c r="J157" s="49">
        <v>0</v>
      </c>
      <c r="K157" s="47" t="s">
        <v>1230</v>
      </c>
      <c r="L157" s="26" t="s">
        <v>1230</v>
      </c>
      <c r="M157" s="47">
        <v>3.1130079541165085</v>
      </c>
      <c r="N157" s="47" t="s">
        <v>1230</v>
      </c>
      <c r="O157" s="49" t="s">
        <v>1230</v>
      </c>
      <c r="P157" s="47" t="s">
        <v>1230</v>
      </c>
      <c r="Q157" s="26" t="s">
        <v>1230</v>
      </c>
      <c r="R157" s="47">
        <v>5.311556414815831</v>
      </c>
      <c r="S157" s="47" t="s">
        <v>1230</v>
      </c>
      <c r="T157" s="49" t="s">
        <v>1230</v>
      </c>
      <c r="U157" s="47" t="s">
        <v>1230</v>
      </c>
      <c r="V157" s="26" t="s">
        <v>1230</v>
      </c>
      <c r="W157" s="47">
        <v>8.4245643689323391</v>
      </c>
      <c r="X157" s="47" t="s">
        <v>1230</v>
      </c>
      <c r="Y157" s="49" t="s">
        <v>1230</v>
      </c>
    </row>
    <row r="158" spans="1:25" x14ac:dyDescent="0.25">
      <c r="A158" s="40" t="s">
        <v>333</v>
      </c>
      <c r="B158" s="40" t="s">
        <v>981</v>
      </c>
      <c r="C158" s="40" t="s">
        <v>833</v>
      </c>
      <c r="D158" s="40" t="s">
        <v>332</v>
      </c>
      <c r="E158" s="48">
        <v>40.574723520482237</v>
      </c>
      <c r="F158" s="26">
        <v>10.092475878644358</v>
      </c>
      <c r="G158" s="26">
        <v>30.48224764183788</v>
      </c>
      <c r="H158" s="26">
        <v>9.0110514063818083</v>
      </c>
      <c r="I158" s="26">
        <v>28.19607906870004</v>
      </c>
      <c r="J158" s="49">
        <v>0</v>
      </c>
      <c r="K158" s="47">
        <v>9.5422838873227978</v>
      </c>
      <c r="L158" s="26">
        <v>0.55019199132156005</v>
      </c>
      <c r="M158" s="47" t="s">
        <v>1230</v>
      </c>
      <c r="N158" s="47" t="s">
        <v>1230</v>
      </c>
      <c r="O158" s="49" t="s">
        <v>1230</v>
      </c>
      <c r="P158" s="47">
        <v>24.991368935623399</v>
      </c>
      <c r="Q158" s="26">
        <v>5.4908787062144793</v>
      </c>
      <c r="R158" s="47" t="s">
        <v>1230</v>
      </c>
      <c r="S158" s="47" t="s">
        <v>1230</v>
      </c>
      <c r="T158" s="49" t="s">
        <v>1230</v>
      </c>
      <c r="U158" s="47">
        <v>34.533652822946195</v>
      </c>
      <c r="V158" s="26">
        <v>6.0410706975360391</v>
      </c>
      <c r="W158" s="47" t="s">
        <v>1230</v>
      </c>
      <c r="X158" s="47" t="s">
        <v>1230</v>
      </c>
      <c r="Y158" s="49" t="s">
        <v>1230</v>
      </c>
    </row>
    <row r="159" spans="1:25" x14ac:dyDescent="0.25">
      <c r="A159" s="40" t="s">
        <v>335</v>
      </c>
      <c r="B159" s="40" t="s">
        <v>982</v>
      </c>
      <c r="C159" s="40" t="s">
        <v>862</v>
      </c>
      <c r="D159" s="40" t="s">
        <v>334</v>
      </c>
      <c r="E159" s="48">
        <v>160.39283735864319</v>
      </c>
      <c r="F159" s="26">
        <v>44.534809034318236</v>
      </c>
      <c r="G159" s="26">
        <v>115.85802832432496</v>
      </c>
      <c r="H159" s="26">
        <v>69.530602902150775</v>
      </c>
      <c r="I159" s="26">
        <v>107.1686762000006</v>
      </c>
      <c r="J159" s="49">
        <v>0</v>
      </c>
      <c r="K159" s="47">
        <v>39.623619814301669</v>
      </c>
      <c r="L159" s="26" t="s">
        <v>1230</v>
      </c>
      <c r="M159" s="47">
        <v>4.9111892200165688</v>
      </c>
      <c r="N159" s="47" t="s">
        <v>1230</v>
      </c>
      <c r="O159" s="49" t="s">
        <v>1230</v>
      </c>
      <c r="P159" s="47">
        <v>106.87049834755928</v>
      </c>
      <c r="Q159" s="26" t="s">
        <v>1230</v>
      </c>
      <c r="R159" s="47">
        <v>8.9875299767656962</v>
      </c>
      <c r="S159" s="47" t="s">
        <v>1230</v>
      </c>
      <c r="T159" s="49" t="s">
        <v>1230</v>
      </c>
      <c r="U159" s="47">
        <v>146.49411816186094</v>
      </c>
      <c r="V159" s="26" t="s">
        <v>1230</v>
      </c>
      <c r="W159" s="47">
        <v>13.898719196782265</v>
      </c>
      <c r="X159" s="47" t="s">
        <v>1230</v>
      </c>
      <c r="Y159" s="49" t="s">
        <v>1230</v>
      </c>
    </row>
    <row r="160" spans="1:25" x14ac:dyDescent="0.25">
      <c r="A160" s="40" t="s">
        <v>337</v>
      </c>
      <c r="B160" s="40" t="s">
        <v>983</v>
      </c>
      <c r="C160" s="40" t="s">
        <v>812</v>
      </c>
      <c r="D160" s="40" t="s">
        <v>336</v>
      </c>
      <c r="E160" s="48">
        <v>3.1558259142040734</v>
      </c>
      <c r="F160" s="26">
        <v>0.61311949449343983</v>
      </c>
      <c r="G160" s="26">
        <v>2.5427064197106337</v>
      </c>
      <c r="H160" s="26">
        <v>-14.599857993724793</v>
      </c>
      <c r="I160" s="26">
        <v>2.352003438232336</v>
      </c>
      <c r="J160" s="49">
        <v>0.5</v>
      </c>
      <c r="K160" s="47" t="s">
        <v>1230</v>
      </c>
      <c r="L160" s="26">
        <v>0.61311949449343983</v>
      </c>
      <c r="M160" s="47" t="s">
        <v>1230</v>
      </c>
      <c r="N160" s="47" t="s">
        <v>1230</v>
      </c>
      <c r="O160" s="49" t="s">
        <v>1230</v>
      </c>
      <c r="P160" s="47" t="s">
        <v>1230</v>
      </c>
      <c r="Q160" s="26">
        <v>2.5427064197106337</v>
      </c>
      <c r="R160" s="47" t="s">
        <v>1230</v>
      </c>
      <c r="S160" s="47" t="s">
        <v>1230</v>
      </c>
      <c r="T160" s="49" t="s">
        <v>1230</v>
      </c>
      <c r="U160" s="47" t="s">
        <v>1230</v>
      </c>
      <c r="V160" s="26">
        <v>3.1558259142040734</v>
      </c>
      <c r="W160" s="47" t="s">
        <v>1230</v>
      </c>
      <c r="X160" s="47" t="s">
        <v>1230</v>
      </c>
      <c r="Y160" s="49" t="s">
        <v>1230</v>
      </c>
    </row>
    <row r="161" spans="1:25" x14ac:dyDescent="0.25">
      <c r="A161" s="40" t="s">
        <v>339</v>
      </c>
      <c r="B161" s="40" t="s">
        <v>984</v>
      </c>
      <c r="C161" s="40" t="s">
        <v>812</v>
      </c>
      <c r="D161" s="40" t="s">
        <v>338</v>
      </c>
      <c r="E161" s="48">
        <v>2.7912287940341107</v>
      </c>
      <c r="F161" s="26">
        <v>0.58009654309023639</v>
      </c>
      <c r="G161" s="26">
        <v>2.2111322509438742</v>
      </c>
      <c r="H161" s="26">
        <v>-7.6832118294976519</v>
      </c>
      <c r="I161" s="26">
        <v>2.0452973321230834</v>
      </c>
      <c r="J161" s="49">
        <v>0.5</v>
      </c>
      <c r="K161" s="47" t="s">
        <v>1230</v>
      </c>
      <c r="L161" s="26">
        <v>0.58009654309023639</v>
      </c>
      <c r="M161" s="47" t="s">
        <v>1230</v>
      </c>
      <c r="N161" s="47" t="s">
        <v>1230</v>
      </c>
      <c r="O161" s="49" t="s">
        <v>1230</v>
      </c>
      <c r="P161" s="47" t="s">
        <v>1230</v>
      </c>
      <c r="Q161" s="26">
        <v>2.2111322509438742</v>
      </c>
      <c r="R161" s="47" t="s">
        <v>1230</v>
      </c>
      <c r="S161" s="47" t="s">
        <v>1230</v>
      </c>
      <c r="T161" s="49" t="s">
        <v>1230</v>
      </c>
      <c r="U161" s="47" t="s">
        <v>1230</v>
      </c>
      <c r="V161" s="26">
        <v>2.7912287940341107</v>
      </c>
      <c r="W161" s="47" t="s">
        <v>1230</v>
      </c>
      <c r="X161" s="47" t="s">
        <v>1230</v>
      </c>
      <c r="Y161" s="49" t="s">
        <v>1230</v>
      </c>
    </row>
    <row r="162" spans="1:25" x14ac:dyDescent="0.25">
      <c r="A162" s="40" t="s">
        <v>341</v>
      </c>
      <c r="B162" s="40" t="s">
        <v>985</v>
      </c>
      <c r="C162" s="40" t="s">
        <v>824</v>
      </c>
      <c r="D162" s="40" t="s">
        <v>340</v>
      </c>
      <c r="E162" s="48">
        <v>63.611207187685821</v>
      </c>
      <c r="F162" s="26">
        <v>19.512819527923977</v>
      </c>
      <c r="G162" s="26">
        <v>44.098387659761848</v>
      </c>
      <c r="H162" s="26">
        <v>-51.412256719174856</v>
      </c>
      <c r="I162" s="26">
        <v>40.791008585279712</v>
      </c>
      <c r="J162" s="49">
        <v>0.5</v>
      </c>
      <c r="K162" s="47">
        <v>17.27802201210995</v>
      </c>
      <c r="L162" s="26">
        <v>2.2347975158140247</v>
      </c>
      <c r="M162" s="47" t="s">
        <v>1230</v>
      </c>
      <c r="N162" s="47" t="s">
        <v>1230</v>
      </c>
      <c r="O162" s="49" t="s">
        <v>1230</v>
      </c>
      <c r="P162" s="47">
        <v>34.730223467521377</v>
      </c>
      <c r="Q162" s="26">
        <v>9.368164192240469</v>
      </c>
      <c r="R162" s="47" t="s">
        <v>1230</v>
      </c>
      <c r="S162" s="47" t="s">
        <v>1230</v>
      </c>
      <c r="T162" s="49" t="s">
        <v>1230</v>
      </c>
      <c r="U162" s="47">
        <v>52.008245479631327</v>
      </c>
      <c r="V162" s="26">
        <v>11.602961708054494</v>
      </c>
      <c r="W162" s="47" t="s">
        <v>1230</v>
      </c>
      <c r="X162" s="47" t="s">
        <v>1230</v>
      </c>
      <c r="Y162" s="49" t="s">
        <v>1230</v>
      </c>
    </row>
    <row r="163" spans="1:25" x14ac:dyDescent="0.25">
      <c r="A163" s="40" t="s">
        <v>343</v>
      </c>
      <c r="B163" s="40" t="s">
        <v>986</v>
      </c>
      <c r="C163" s="40" t="s">
        <v>812</v>
      </c>
      <c r="D163" s="40" t="s">
        <v>342</v>
      </c>
      <c r="E163" s="48">
        <v>3.1808417539044909</v>
      </c>
      <c r="F163" s="26">
        <v>0.75392673008603039</v>
      </c>
      <c r="G163" s="26">
        <v>2.4269150238184602</v>
      </c>
      <c r="H163" s="26">
        <v>-9.062974723506029</v>
      </c>
      <c r="I163" s="26">
        <v>2.2448963970320759</v>
      </c>
      <c r="J163" s="49">
        <v>0.5</v>
      </c>
      <c r="K163" s="47" t="s">
        <v>1230</v>
      </c>
      <c r="L163" s="26">
        <v>0.75392673008603039</v>
      </c>
      <c r="M163" s="47" t="s">
        <v>1230</v>
      </c>
      <c r="N163" s="47" t="s">
        <v>1230</v>
      </c>
      <c r="O163" s="49" t="s">
        <v>1230</v>
      </c>
      <c r="P163" s="47" t="s">
        <v>1230</v>
      </c>
      <c r="Q163" s="26">
        <v>2.4269150238184602</v>
      </c>
      <c r="R163" s="47" t="s">
        <v>1230</v>
      </c>
      <c r="S163" s="47" t="s">
        <v>1230</v>
      </c>
      <c r="T163" s="49" t="s">
        <v>1230</v>
      </c>
      <c r="U163" s="47" t="s">
        <v>1230</v>
      </c>
      <c r="V163" s="26">
        <v>3.1808417539044909</v>
      </c>
      <c r="W163" s="47" t="s">
        <v>1230</v>
      </c>
      <c r="X163" s="47" t="s">
        <v>1230</v>
      </c>
      <c r="Y163" s="49" t="s">
        <v>1230</v>
      </c>
    </row>
    <row r="164" spans="1:25" x14ac:dyDescent="0.25">
      <c r="A164" s="40" t="s">
        <v>345</v>
      </c>
      <c r="B164" s="40" t="s">
        <v>987</v>
      </c>
      <c r="C164" s="40" t="s">
        <v>812</v>
      </c>
      <c r="D164" s="40" t="s">
        <v>344</v>
      </c>
      <c r="E164" s="48">
        <v>2.0656644704908165</v>
      </c>
      <c r="F164" s="26">
        <v>0.14924126041250677</v>
      </c>
      <c r="G164" s="26">
        <v>1.9164232100783098</v>
      </c>
      <c r="H164" s="26">
        <v>-14.228100412031432</v>
      </c>
      <c r="I164" s="26">
        <v>1.7726914693224367</v>
      </c>
      <c r="J164" s="49">
        <v>0.5</v>
      </c>
      <c r="K164" s="47" t="s">
        <v>1230</v>
      </c>
      <c r="L164" s="26">
        <v>0.14924126041250677</v>
      </c>
      <c r="M164" s="47" t="s">
        <v>1230</v>
      </c>
      <c r="N164" s="47" t="s">
        <v>1230</v>
      </c>
      <c r="O164" s="49" t="s">
        <v>1230</v>
      </c>
      <c r="P164" s="47" t="s">
        <v>1230</v>
      </c>
      <c r="Q164" s="26">
        <v>1.9164232100783098</v>
      </c>
      <c r="R164" s="47" t="s">
        <v>1230</v>
      </c>
      <c r="S164" s="47" t="s">
        <v>1230</v>
      </c>
      <c r="T164" s="49" t="s">
        <v>1230</v>
      </c>
      <c r="U164" s="47" t="s">
        <v>1230</v>
      </c>
      <c r="V164" s="26">
        <v>2.0656644704908165</v>
      </c>
      <c r="W164" s="47" t="s">
        <v>1230</v>
      </c>
      <c r="X164" s="47" t="s">
        <v>1230</v>
      </c>
      <c r="Y164" s="49" t="s">
        <v>1230</v>
      </c>
    </row>
    <row r="165" spans="1:25" x14ac:dyDescent="0.25">
      <c r="A165" s="40" t="s">
        <v>347</v>
      </c>
      <c r="B165" s="40" t="s">
        <v>988</v>
      </c>
      <c r="C165" s="40" t="s">
        <v>824</v>
      </c>
      <c r="D165" s="40" t="s">
        <v>346</v>
      </c>
      <c r="E165" s="48">
        <v>67.8079437850094</v>
      </c>
      <c r="F165" s="26">
        <v>21.767140853281781</v>
      </c>
      <c r="G165" s="26">
        <v>46.040802931727612</v>
      </c>
      <c r="H165" s="26">
        <v>-5.5616496479832733</v>
      </c>
      <c r="I165" s="26">
        <v>42.587742711848044</v>
      </c>
      <c r="J165" s="49">
        <v>0.10777878511476047</v>
      </c>
      <c r="K165" s="47">
        <v>18.764833469402969</v>
      </c>
      <c r="L165" s="26">
        <v>3.0023073838788124</v>
      </c>
      <c r="M165" s="47" t="s">
        <v>1230</v>
      </c>
      <c r="N165" s="47" t="s">
        <v>1230</v>
      </c>
      <c r="O165" s="49" t="s">
        <v>1230</v>
      </c>
      <c r="P165" s="47">
        <v>35.423172210735437</v>
      </c>
      <c r="Q165" s="26">
        <v>10.617630720992169</v>
      </c>
      <c r="R165" s="47" t="s">
        <v>1230</v>
      </c>
      <c r="S165" s="47" t="s">
        <v>1230</v>
      </c>
      <c r="T165" s="49" t="s">
        <v>1230</v>
      </c>
      <c r="U165" s="47">
        <v>54.188005680138403</v>
      </c>
      <c r="V165" s="26">
        <v>13.619938104870982</v>
      </c>
      <c r="W165" s="47" t="s">
        <v>1230</v>
      </c>
      <c r="X165" s="47" t="s">
        <v>1230</v>
      </c>
      <c r="Y165" s="49" t="s">
        <v>1230</v>
      </c>
    </row>
    <row r="166" spans="1:25" x14ac:dyDescent="0.25">
      <c r="A166" s="40" t="s">
        <v>349</v>
      </c>
      <c r="B166" s="40" t="s">
        <v>989</v>
      </c>
      <c r="C166" s="40" t="s">
        <v>819</v>
      </c>
      <c r="D166" s="40" t="s">
        <v>990</v>
      </c>
      <c r="E166" s="48">
        <v>20.959723687845454</v>
      </c>
      <c r="F166" s="26">
        <v>9.0213085177248278</v>
      </c>
      <c r="G166" s="26">
        <v>11.938415170120626</v>
      </c>
      <c r="H166" s="26">
        <v>9.1264602289649428</v>
      </c>
      <c r="I166" s="26">
        <v>11.043034032361581</v>
      </c>
      <c r="J166" s="49">
        <v>0</v>
      </c>
      <c r="K166" s="47" t="s">
        <v>1230</v>
      </c>
      <c r="L166" s="26" t="s">
        <v>1230</v>
      </c>
      <c r="M166" s="47">
        <v>9.0213085177248278</v>
      </c>
      <c r="N166" s="47" t="s">
        <v>1230</v>
      </c>
      <c r="O166" s="49" t="s">
        <v>1230</v>
      </c>
      <c r="P166" s="47" t="s">
        <v>1230</v>
      </c>
      <c r="Q166" s="26" t="s">
        <v>1230</v>
      </c>
      <c r="R166" s="47">
        <v>11.938415170120626</v>
      </c>
      <c r="S166" s="47" t="s">
        <v>1230</v>
      </c>
      <c r="T166" s="49" t="s">
        <v>1230</v>
      </c>
      <c r="U166" s="47" t="s">
        <v>1230</v>
      </c>
      <c r="V166" s="26" t="s">
        <v>1230</v>
      </c>
      <c r="W166" s="47">
        <v>20.959723687845454</v>
      </c>
      <c r="X166" s="47" t="s">
        <v>1230</v>
      </c>
      <c r="Y166" s="49" t="s">
        <v>1230</v>
      </c>
    </row>
    <row r="167" spans="1:25" x14ac:dyDescent="0.25">
      <c r="A167" s="40" t="s">
        <v>351</v>
      </c>
      <c r="B167" s="40" t="s">
        <v>991</v>
      </c>
      <c r="C167" s="40" t="s">
        <v>812</v>
      </c>
      <c r="D167" s="40" t="s">
        <v>350</v>
      </c>
      <c r="E167" s="48">
        <v>5.4623083346448329</v>
      </c>
      <c r="F167" s="26">
        <v>1.1818472124510482</v>
      </c>
      <c r="G167" s="26">
        <v>4.2804611221937847</v>
      </c>
      <c r="H167" s="26">
        <v>-17.298781728782362</v>
      </c>
      <c r="I167" s="26">
        <v>3.9594265380292506</v>
      </c>
      <c r="J167" s="49">
        <v>0.5</v>
      </c>
      <c r="K167" s="47" t="s">
        <v>1230</v>
      </c>
      <c r="L167" s="26">
        <v>1.1818472124510482</v>
      </c>
      <c r="M167" s="47" t="s">
        <v>1230</v>
      </c>
      <c r="N167" s="47" t="s">
        <v>1230</v>
      </c>
      <c r="O167" s="49" t="s">
        <v>1230</v>
      </c>
      <c r="P167" s="47" t="s">
        <v>1230</v>
      </c>
      <c r="Q167" s="26">
        <v>4.2804611221937847</v>
      </c>
      <c r="R167" s="47" t="s">
        <v>1230</v>
      </c>
      <c r="S167" s="47" t="s">
        <v>1230</v>
      </c>
      <c r="T167" s="49" t="s">
        <v>1230</v>
      </c>
      <c r="U167" s="47" t="s">
        <v>1230</v>
      </c>
      <c r="V167" s="26">
        <v>5.4623083346448329</v>
      </c>
      <c r="W167" s="47" t="s">
        <v>1230</v>
      </c>
      <c r="X167" s="47" t="s">
        <v>1230</v>
      </c>
      <c r="Y167" s="49" t="s">
        <v>1230</v>
      </c>
    </row>
    <row r="168" spans="1:25" x14ac:dyDescent="0.25">
      <c r="A168" s="40" t="s">
        <v>353</v>
      </c>
      <c r="B168" s="40" t="s">
        <v>992</v>
      </c>
      <c r="C168" s="40" t="s">
        <v>812</v>
      </c>
      <c r="D168" s="40" t="s">
        <v>352</v>
      </c>
      <c r="E168" s="48">
        <v>5.8436879332549481</v>
      </c>
      <c r="F168" s="26">
        <v>2.4810966710910241</v>
      </c>
      <c r="G168" s="26">
        <v>3.3625912621639236</v>
      </c>
      <c r="H168" s="26">
        <v>-3.8160139942867697</v>
      </c>
      <c r="I168" s="26">
        <v>3.1103969175016295</v>
      </c>
      <c r="J168" s="49">
        <v>0.5</v>
      </c>
      <c r="K168" s="47" t="s">
        <v>1230</v>
      </c>
      <c r="L168" s="26">
        <v>2.4810966710910241</v>
      </c>
      <c r="M168" s="47" t="s">
        <v>1230</v>
      </c>
      <c r="N168" s="47" t="s">
        <v>1230</v>
      </c>
      <c r="O168" s="49" t="s">
        <v>1230</v>
      </c>
      <c r="P168" s="47" t="s">
        <v>1230</v>
      </c>
      <c r="Q168" s="26">
        <v>3.3625912621639236</v>
      </c>
      <c r="R168" s="47" t="s">
        <v>1230</v>
      </c>
      <c r="S168" s="47" t="s">
        <v>1230</v>
      </c>
      <c r="T168" s="49" t="s">
        <v>1230</v>
      </c>
      <c r="U168" s="47" t="s">
        <v>1230</v>
      </c>
      <c r="V168" s="26">
        <v>5.8436879332549481</v>
      </c>
      <c r="W168" s="47" t="s">
        <v>1230</v>
      </c>
      <c r="X168" s="47" t="s">
        <v>1230</v>
      </c>
      <c r="Y168" s="49" t="s">
        <v>1230</v>
      </c>
    </row>
    <row r="169" spans="1:25" x14ac:dyDescent="0.25">
      <c r="A169" s="40" t="s">
        <v>355</v>
      </c>
      <c r="B169" s="40" t="s">
        <v>993</v>
      </c>
      <c r="C169" s="40" t="s">
        <v>812</v>
      </c>
      <c r="D169" s="40" t="s">
        <v>354</v>
      </c>
      <c r="E169" s="48">
        <v>4.5093541269127098</v>
      </c>
      <c r="F169" s="26">
        <v>0.44027596615689807</v>
      </c>
      <c r="G169" s="26">
        <v>4.0690781607558115</v>
      </c>
      <c r="H169" s="26">
        <v>-15.959147145060436</v>
      </c>
      <c r="I169" s="26">
        <v>3.7638972986991255</v>
      </c>
      <c r="J169" s="49">
        <v>0.5</v>
      </c>
      <c r="K169" s="47" t="s">
        <v>1230</v>
      </c>
      <c r="L169" s="26">
        <v>0.44027596615689807</v>
      </c>
      <c r="M169" s="47" t="s">
        <v>1230</v>
      </c>
      <c r="N169" s="47" t="s">
        <v>1230</v>
      </c>
      <c r="O169" s="49" t="s">
        <v>1230</v>
      </c>
      <c r="P169" s="47" t="s">
        <v>1230</v>
      </c>
      <c r="Q169" s="26">
        <v>4.0690781607558115</v>
      </c>
      <c r="R169" s="47" t="s">
        <v>1230</v>
      </c>
      <c r="S169" s="47" t="s">
        <v>1230</v>
      </c>
      <c r="T169" s="49" t="s">
        <v>1230</v>
      </c>
      <c r="U169" s="47" t="s">
        <v>1230</v>
      </c>
      <c r="V169" s="26">
        <v>4.5093541269127098</v>
      </c>
      <c r="W169" s="47" t="s">
        <v>1230</v>
      </c>
      <c r="X169" s="47" t="s">
        <v>1230</v>
      </c>
      <c r="Y169" s="49" t="s">
        <v>1230</v>
      </c>
    </row>
    <row r="170" spans="1:25" x14ac:dyDescent="0.25">
      <c r="A170" s="40" t="s">
        <v>357</v>
      </c>
      <c r="B170" s="40" t="s">
        <v>994</v>
      </c>
      <c r="C170" s="40" t="s">
        <v>833</v>
      </c>
      <c r="D170" s="40" t="s">
        <v>995</v>
      </c>
      <c r="E170" s="48">
        <v>43.321237253767798</v>
      </c>
      <c r="F170" s="26">
        <v>12.718346481454809</v>
      </c>
      <c r="G170" s="26">
        <v>30.602890772312989</v>
      </c>
      <c r="H170" s="26">
        <v>12.365366184576542</v>
      </c>
      <c r="I170" s="26">
        <v>28.307673964389515</v>
      </c>
      <c r="J170" s="49">
        <v>0</v>
      </c>
      <c r="K170" s="47">
        <v>10.64669008951109</v>
      </c>
      <c r="L170" s="26">
        <v>0.90048724985325146</v>
      </c>
      <c r="M170" s="47">
        <v>1.1711691420904686</v>
      </c>
      <c r="N170" s="47" t="s">
        <v>1230</v>
      </c>
      <c r="O170" s="49" t="s">
        <v>1230</v>
      </c>
      <c r="P170" s="47">
        <v>24.834930869232409</v>
      </c>
      <c r="Q170" s="26">
        <v>4.040399575001782</v>
      </c>
      <c r="R170" s="47">
        <v>1.7275603280787963</v>
      </c>
      <c r="S170" s="47" t="s">
        <v>1230</v>
      </c>
      <c r="T170" s="49" t="s">
        <v>1230</v>
      </c>
      <c r="U170" s="47">
        <v>35.481620958743498</v>
      </c>
      <c r="V170" s="26">
        <v>4.9408868248550331</v>
      </c>
      <c r="W170" s="47">
        <v>2.8987294701692647</v>
      </c>
      <c r="X170" s="47" t="s">
        <v>1230</v>
      </c>
      <c r="Y170" s="49" t="s">
        <v>1230</v>
      </c>
    </row>
    <row r="171" spans="1:25" x14ac:dyDescent="0.25">
      <c r="A171" s="40" t="s">
        <v>359</v>
      </c>
      <c r="B171" s="40" t="s">
        <v>996</v>
      </c>
      <c r="C171" s="40" t="s">
        <v>833</v>
      </c>
      <c r="D171" s="40" t="s">
        <v>358</v>
      </c>
      <c r="E171" s="48">
        <v>3.2860431078714942</v>
      </c>
      <c r="F171" s="26">
        <v>1.8624470806775948</v>
      </c>
      <c r="G171" s="26">
        <v>1.4235960271938994</v>
      </c>
      <c r="H171" s="26">
        <v>0.54762441573499243</v>
      </c>
      <c r="I171" s="26">
        <v>1.316826325154357</v>
      </c>
      <c r="J171" s="49">
        <v>0</v>
      </c>
      <c r="K171" s="47" t="s">
        <v>1230</v>
      </c>
      <c r="L171" s="26" t="s">
        <v>1230</v>
      </c>
      <c r="M171" s="47" t="s">
        <v>1230</v>
      </c>
      <c r="N171" s="47" t="s">
        <v>1230</v>
      </c>
      <c r="O171" s="49" t="s">
        <v>1230</v>
      </c>
      <c r="P171" s="47" t="s">
        <v>1230</v>
      </c>
      <c r="Q171" s="26" t="s">
        <v>1230</v>
      </c>
      <c r="R171" s="47" t="s">
        <v>1230</v>
      </c>
      <c r="S171" s="47" t="s">
        <v>1230</v>
      </c>
      <c r="T171" s="49" t="s">
        <v>1230</v>
      </c>
      <c r="U171" s="47" t="s">
        <v>1230</v>
      </c>
      <c r="V171" s="26" t="s">
        <v>1230</v>
      </c>
      <c r="W171" s="47" t="s">
        <v>1230</v>
      </c>
      <c r="X171" s="47" t="s">
        <v>1230</v>
      </c>
      <c r="Y171" s="49" t="s">
        <v>1230</v>
      </c>
    </row>
    <row r="172" spans="1:25" x14ac:dyDescent="0.25">
      <c r="A172" s="40" t="s">
        <v>361</v>
      </c>
      <c r="B172" s="40" t="s">
        <v>997</v>
      </c>
      <c r="C172" s="40" t="s">
        <v>824</v>
      </c>
      <c r="D172" s="40" t="s">
        <v>360</v>
      </c>
      <c r="E172" s="48">
        <v>120.43428252387199</v>
      </c>
      <c r="F172" s="26">
        <v>40.818496737524775</v>
      </c>
      <c r="G172" s="26">
        <v>79.615785786347217</v>
      </c>
      <c r="H172" s="26">
        <v>2.6373821648947349</v>
      </c>
      <c r="I172" s="26">
        <v>73.644601852371167</v>
      </c>
      <c r="J172" s="49">
        <v>0</v>
      </c>
      <c r="K172" s="47">
        <v>33.239933912024725</v>
      </c>
      <c r="L172" s="26">
        <v>7.5785628255000521</v>
      </c>
      <c r="M172" s="47" t="s">
        <v>1230</v>
      </c>
      <c r="N172" s="47" t="s">
        <v>1230</v>
      </c>
      <c r="O172" s="49" t="s">
        <v>1230</v>
      </c>
      <c r="P172" s="47">
        <v>59.403233457884774</v>
      </c>
      <c r="Q172" s="26">
        <v>20.212552328462429</v>
      </c>
      <c r="R172" s="47" t="s">
        <v>1230</v>
      </c>
      <c r="S172" s="47" t="s">
        <v>1230</v>
      </c>
      <c r="T172" s="49" t="s">
        <v>1230</v>
      </c>
      <c r="U172" s="47">
        <v>92.643167369909492</v>
      </c>
      <c r="V172" s="26">
        <v>27.79111515396248</v>
      </c>
      <c r="W172" s="47" t="s">
        <v>1230</v>
      </c>
      <c r="X172" s="47" t="s">
        <v>1230</v>
      </c>
      <c r="Y172" s="49" t="s">
        <v>1230</v>
      </c>
    </row>
    <row r="173" spans="1:25" x14ac:dyDescent="0.25">
      <c r="A173" s="40" t="s">
        <v>363</v>
      </c>
      <c r="B173" s="40" t="s">
        <v>998</v>
      </c>
      <c r="C173" s="40" t="s">
        <v>824</v>
      </c>
      <c r="D173" s="40" t="s">
        <v>362</v>
      </c>
      <c r="E173" s="48">
        <v>71.553519844985829</v>
      </c>
      <c r="F173" s="26">
        <v>22.311039309019581</v>
      </c>
      <c r="G173" s="26">
        <v>49.242480535966244</v>
      </c>
      <c r="H173" s="26">
        <v>-50.039253760302572</v>
      </c>
      <c r="I173" s="26">
        <v>45.549294495768777</v>
      </c>
      <c r="J173" s="49">
        <v>0.5</v>
      </c>
      <c r="K173" s="47">
        <v>14.995528304266401</v>
      </c>
      <c r="L173" s="26">
        <v>7.3155110047531799</v>
      </c>
      <c r="M173" s="47" t="s">
        <v>1230</v>
      </c>
      <c r="N173" s="47" t="s">
        <v>1230</v>
      </c>
      <c r="O173" s="49" t="s">
        <v>1230</v>
      </c>
      <c r="P173" s="47">
        <v>27.392814390571985</v>
      </c>
      <c r="Q173" s="26">
        <v>21.849666145394259</v>
      </c>
      <c r="R173" s="47" t="s">
        <v>1230</v>
      </c>
      <c r="S173" s="47" t="s">
        <v>1230</v>
      </c>
      <c r="T173" s="49" t="s">
        <v>1230</v>
      </c>
      <c r="U173" s="47">
        <v>42.388342694838386</v>
      </c>
      <c r="V173" s="26">
        <v>29.165177150147439</v>
      </c>
      <c r="W173" s="47" t="s">
        <v>1230</v>
      </c>
      <c r="X173" s="47" t="s">
        <v>1230</v>
      </c>
      <c r="Y173" s="49" t="s">
        <v>1230</v>
      </c>
    </row>
    <row r="174" spans="1:25" x14ac:dyDescent="0.25">
      <c r="A174" s="40" t="s">
        <v>365</v>
      </c>
      <c r="B174" s="40" t="s">
        <v>999</v>
      </c>
      <c r="C174" s="40" t="s">
        <v>862</v>
      </c>
      <c r="D174" s="40" t="s">
        <v>364</v>
      </c>
      <c r="E174" s="48">
        <v>241.94763901388399</v>
      </c>
      <c r="F174" s="26">
        <v>66.475798552155382</v>
      </c>
      <c r="G174" s="26">
        <v>175.47184046172862</v>
      </c>
      <c r="H174" s="26">
        <v>128.86376387804359</v>
      </c>
      <c r="I174" s="26">
        <v>162.311452427099</v>
      </c>
      <c r="J174" s="49">
        <v>0</v>
      </c>
      <c r="K174" s="47">
        <v>66.475798552155382</v>
      </c>
      <c r="L174" s="26" t="s">
        <v>1230</v>
      </c>
      <c r="M174" s="47" t="s">
        <v>1230</v>
      </c>
      <c r="N174" s="47" t="s">
        <v>1230</v>
      </c>
      <c r="O174" s="49" t="s">
        <v>1230</v>
      </c>
      <c r="P174" s="47">
        <v>175.47184046172862</v>
      </c>
      <c r="Q174" s="26" t="s">
        <v>1230</v>
      </c>
      <c r="R174" s="47" t="s">
        <v>1230</v>
      </c>
      <c r="S174" s="47" t="s">
        <v>1230</v>
      </c>
      <c r="T174" s="49" t="s">
        <v>1230</v>
      </c>
      <c r="U174" s="47">
        <v>241.94763901388399</v>
      </c>
      <c r="V174" s="26" t="s">
        <v>1230</v>
      </c>
      <c r="W174" s="47" t="s">
        <v>1230</v>
      </c>
      <c r="X174" s="47" t="s">
        <v>1230</v>
      </c>
      <c r="Y174" s="49" t="s">
        <v>1230</v>
      </c>
    </row>
    <row r="175" spans="1:25" x14ac:dyDescent="0.25">
      <c r="A175" s="40" t="s">
        <v>367</v>
      </c>
      <c r="B175" s="40" t="s">
        <v>1000</v>
      </c>
      <c r="C175" s="40" t="s">
        <v>819</v>
      </c>
      <c r="D175" s="40" t="s">
        <v>1001</v>
      </c>
      <c r="E175" s="48">
        <v>22.7815177986202</v>
      </c>
      <c r="F175" s="26">
        <v>8.8639658869904512</v>
      </c>
      <c r="G175" s="26">
        <v>13.917551911629751</v>
      </c>
      <c r="H175" s="26">
        <v>7.9107583509502772</v>
      </c>
      <c r="I175" s="26">
        <v>12.87373551825752</v>
      </c>
      <c r="J175" s="49">
        <v>0</v>
      </c>
      <c r="K175" s="47" t="s">
        <v>1230</v>
      </c>
      <c r="L175" s="26" t="s">
        <v>1230</v>
      </c>
      <c r="M175" s="47">
        <v>8.8639658869904512</v>
      </c>
      <c r="N175" s="47" t="s">
        <v>1230</v>
      </c>
      <c r="O175" s="49" t="s">
        <v>1230</v>
      </c>
      <c r="P175" s="47" t="s">
        <v>1230</v>
      </c>
      <c r="Q175" s="26" t="s">
        <v>1230</v>
      </c>
      <c r="R175" s="47">
        <v>13.917551911629751</v>
      </c>
      <c r="S175" s="47" t="s">
        <v>1230</v>
      </c>
      <c r="T175" s="49" t="s">
        <v>1230</v>
      </c>
      <c r="U175" s="47" t="s">
        <v>1230</v>
      </c>
      <c r="V175" s="26" t="s">
        <v>1230</v>
      </c>
      <c r="W175" s="47">
        <v>22.7815177986202</v>
      </c>
      <c r="X175" s="47" t="s">
        <v>1230</v>
      </c>
      <c r="Y175" s="49" t="s">
        <v>1230</v>
      </c>
    </row>
    <row r="176" spans="1:25" x14ac:dyDescent="0.25">
      <c r="A176" s="40" t="s">
        <v>369</v>
      </c>
      <c r="B176" s="40" t="s">
        <v>1002</v>
      </c>
      <c r="C176" s="40" t="s">
        <v>812</v>
      </c>
      <c r="D176" s="40" t="s">
        <v>368</v>
      </c>
      <c r="E176" s="48">
        <v>2.9030404319220766</v>
      </c>
      <c r="F176" s="26">
        <v>0.54564173844186781</v>
      </c>
      <c r="G176" s="26">
        <v>2.3573986934802087</v>
      </c>
      <c r="H176" s="26">
        <v>-7.8672451454200099</v>
      </c>
      <c r="I176" s="26">
        <v>2.1805937914691929</v>
      </c>
      <c r="J176" s="49">
        <v>0.5</v>
      </c>
      <c r="K176" s="47" t="s">
        <v>1230</v>
      </c>
      <c r="L176" s="26">
        <v>0.54564173844186781</v>
      </c>
      <c r="M176" s="47" t="s">
        <v>1230</v>
      </c>
      <c r="N176" s="47" t="s">
        <v>1230</v>
      </c>
      <c r="O176" s="49" t="s">
        <v>1230</v>
      </c>
      <c r="P176" s="47" t="s">
        <v>1230</v>
      </c>
      <c r="Q176" s="26">
        <v>2.3573986934802087</v>
      </c>
      <c r="R176" s="47" t="s">
        <v>1230</v>
      </c>
      <c r="S176" s="47" t="s">
        <v>1230</v>
      </c>
      <c r="T176" s="49" t="s">
        <v>1230</v>
      </c>
      <c r="U176" s="47" t="s">
        <v>1230</v>
      </c>
      <c r="V176" s="26">
        <v>2.9030404319220766</v>
      </c>
      <c r="W176" s="47" t="s">
        <v>1230</v>
      </c>
      <c r="X176" s="47" t="s">
        <v>1230</v>
      </c>
      <c r="Y176" s="49" t="s">
        <v>1230</v>
      </c>
    </row>
    <row r="177" spans="1:25" x14ac:dyDescent="0.25">
      <c r="A177" s="40" t="s">
        <v>371</v>
      </c>
      <c r="B177" s="40" t="s">
        <v>1003</v>
      </c>
      <c r="C177" s="40" t="s">
        <v>812</v>
      </c>
      <c r="D177" s="40" t="s">
        <v>370</v>
      </c>
      <c r="E177" s="48">
        <v>6.9859455316347905</v>
      </c>
      <c r="F177" s="26">
        <v>1.8578669154170808</v>
      </c>
      <c r="G177" s="26">
        <v>5.1280786162177092</v>
      </c>
      <c r="H177" s="26">
        <v>-10.452245723762939</v>
      </c>
      <c r="I177" s="26">
        <v>4.7434727200013809</v>
      </c>
      <c r="J177" s="49">
        <v>0.5</v>
      </c>
      <c r="K177" s="47" t="s">
        <v>1230</v>
      </c>
      <c r="L177" s="26">
        <v>1.8578669154170808</v>
      </c>
      <c r="M177" s="47" t="s">
        <v>1230</v>
      </c>
      <c r="N177" s="47" t="s">
        <v>1230</v>
      </c>
      <c r="O177" s="49" t="s">
        <v>1230</v>
      </c>
      <c r="P177" s="47" t="s">
        <v>1230</v>
      </c>
      <c r="Q177" s="26">
        <v>5.1280786162177092</v>
      </c>
      <c r="R177" s="47" t="s">
        <v>1230</v>
      </c>
      <c r="S177" s="47" t="s">
        <v>1230</v>
      </c>
      <c r="T177" s="49" t="s">
        <v>1230</v>
      </c>
      <c r="U177" s="47" t="s">
        <v>1230</v>
      </c>
      <c r="V177" s="26">
        <v>6.9859455316347905</v>
      </c>
      <c r="W177" s="47" t="s">
        <v>1230</v>
      </c>
      <c r="X177" s="47" t="s">
        <v>1230</v>
      </c>
      <c r="Y177" s="49" t="s">
        <v>1230</v>
      </c>
    </row>
    <row r="178" spans="1:25" x14ac:dyDescent="0.25">
      <c r="A178" s="40" t="s">
        <v>373</v>
      </c>
      <c r="B178" s="40" t="s">
        <v>1004</v>
      </c>
      <c r="C178" s="40" t="s">
        <v>833</v>
      </c>
      <c r="D178" s="40" t="s">
        <v>372</v>
      </c>
      <c r="E178" s="48">
        <v>115.7306193871301</v>
      </c>
      <c r="F178" s="26">
        <v>39.544299912904307</v>
      </c>
      <c r="G178" s="26">
        <v>76.186319474225797</v>
      </c>
      <c r="H178" s="26">
        <v>38.163479730903262</v>
      </c>
      <c r="I178" s="26">
        <v>70.472345513658865</v>
      </c>
      <c r="J178" s="49">
        <v>0</v>
      </c>
      <c r="K178" s="47">
        <v>35.450617993624419</v>
      </c>
      <c r="L178" s="26">
        <v>4.0936819192798906</v>
      </c>
      <c r="M178" s="47" t="s">
        <v>1230</v>
      </c>
      <c r="N178" s="47" t="s">
        <v>1230</v>
      </c>
      <c r="O178" s="49" t="s">
        <v>1230</v>
      </c>
      <c r="P178" s="47">
        <v>64.646906289262645</v>
      </c>
      <c r="Q178" s="26">
        <v>11.539413184963159</v>
      </c>
      <c r="R178" s="47" t="s">
        <v>1230</v>
      </c>
      <c r="S178" s="47" t="s">
        <v>1230</v>
      </c>
      <c r="T178" s="49" t="s">
        <v>1230</v>
      </c>
      <c r="U178" s="47">
        <v>100.09752428288706</v>
      </c>
      <c r="V178" s="26">
        <v>15.633095104243051</v>
      </c>
      <c r="W178" s="47" t="s">
        <v>1230</v>
      </c>
      <c r="X178" s="47" t="s">
        <v>1230</v>
      </c>
      <c r="Y178" s="49" t="s">
        <v>1230</v>
      </c>
    </row>
    <row r="179" spans="1:25" x14ac:dyDescent="0.25">
      <c r="A179" s="40" t="s">
        <v>375</v>
      </c>
      <c r="B179" s="40" t="s">
        <v>1005</v>
      </c>
      <c r="C179" s="40" t="s">
        <v>824</v>
      </c>
      <c r="D179" s="40" t="s">
        <v>374</v>
      </c>
      <c r="E179" s="48">
        <v>26.127741201184058</v>
      </c>
      <c r="F179" s="26">
        <v>5.5219531121693812</v>
      </c>
      <c r="G179" s="26">
        <v>20.605788089014677</v>
      </c>
      <c r="H179" s="26">
        <v>-4.1474852805359248</v>
      </c>
      <c r="I179" s="26">
        <v>19.060353982338576</v>
      </c>
      <c r="J179" s="49">
        <v>0.16755300273287543</v>
      </c>
      <c r="K179" s="47">
        <v>5.4987628345051336</v>
      </c>
      <c r="L179" s="26">
        <v>2.3190277664247902E-2</v>
      </c>
      <c r="M179" s="47" t="s">
        <v>1230</v>
      </c>
      <c r="N179" s="47" t="s">
        <v>1230</v>
      </c>
      <c r="O179" s="49" t="s">
        <v>1230</v>
      </c>
      <c r="P179" s="47">
        <v>14.701624159847903</v>
      </c>
      <c r="Q179" s="26">
        <v>5.9041639291667734</v>
      </c>
      <c r="R179" s="47" t="s">
        <v>1230</v>
      </c>
      <c r="S179" s="47" t="s">
        <v>1230</v>
      </c>
      <c r="T179" s="49" t="s">
        <v>1230</v>
      </c>
      <c r="U179" s="47">
        <v>20.200386994353035</v>
      </c>
      <c r="V179" s="26">
        <v>5.927354206831021</v>
      </c>
      <c r="W179" s="47" t="s">
        <v>1230</v>
      </c>
      <c r="X179" s="47" t="s">
        <v>1230</v>
      </c>
      <c r="Y179" s="49" t="s">
        <v>1230</v>
      </c>
    </row>
    <row r="180" spans="1:25" x14ac:dyDescent="0.25">
      <c r="A180" s="40" t="s">
        <v>377</v>
      </c>
      <c r="B180" s="40" t="s">
        <v>1006</v>
      </c>
      <c r="C180" s="40" t="s">
        <v>827</v>
      </c>
      <c r="D180" s="40" t="s">
        <v>376</v>
      </c>
      <c r="E180" s="48">
        <v>109.97425704734945</v>
      </c>
      <c r="F180" s="26">
        <v>32.763321921176065</v>
      </c>
      <c r="G180" s="26">
        <v>77.210935126173396</v>
      </c>
      <c r="H180" s="26">
        <v>26.676438027846764</v>
      </c>
      <c r="I180" s="26">
        <v>71.420114991710392</v>
      </c>
      <c r="J180" s="49">
        <v>0</v>
      </c>
      <c r="K180" s="47">
        <v>29.793494298848838</v>
      </c>
      <c r="L180" s="26">
        <v>2.9698276223272271</v>
      </c>
      <c r="M180" s="47" t="s">
        <v>1230</v>
      </c>
      <c r="N180" s="47" t="s">
        <v>1230</v>
      </c>
      <c r="O180" s="49" t="s">
        <v>1230</v>
      </c>
      <c r="P180" s="47">
        <v>65.49811284941805</v>
      </c>
      <c r="Q180" s="26">
        <v>11.71282227675534</v>
      </c>
      <c r="R180" s="47" t="s">
        <v>1230</v>
      </c>
      <c r="S180" s="47" t="s">
        <v>1230</v>
      </c>
      <c r="T180" s="49" t="s">
        <v>1230</v>
      </c>
      <c r="U180" s="47">
        <v>95.291607148266891</v>
      </c>
      <c r="V180" s="26">
        <v>14.682649899082566</v>
      </c>
      <c r="W180" s="47" t="s">
        <v>1230</v>
      </c>
      <c r="X180" s="47" t="s">
        <v>1230</v>
      </c>
      <c r="Y180" s="49" t="s">
        <v>1230</v>
      </c>
    </row>
    <row r="181" spans="1:25" x14ac:dyDescent="0.25">
      <c r="A181" s="40" t="s">
        <v>379</v>
      </c>
      <c r="B181" s="40" t="s">
        <v>1007</v>
      </c>
      <c r="C181" s="40" t="s">
        <v>827</v>
      </c>
      <c r="D181" s="40" t="s">
        <v>378</v>
      </c>
      <c r="E181" s="48">
        <v>92.401069420070186</v>
      </c>
      <c r="F181" s="26">
        <v>0</v>
      </c>
      <c r="G181" s="26">
        <v>92.401069420070186</v>
      </c>
      <c r="H181" s="26">
        <v>51.476384372014756</v>
      </c>
      <c r="I181" s="26">
        <v>85.470989213564934</v>
      </c>
      <c r="J181" s="49">
        <v>0</v>
      </c>
      <c r="K181" s="47">
        <v>0</v>
      </c>
      <c r="L181" s="26">
        <v>0</v>
      </c>
      <c r="M181" s="47" t="s">
        <v>1230</v>
      </c>
      <c r="N181" s="47" t="s">
        <v>1230</v>
      </c>
      <c r="O181" s="49" t="s">
        <v>1230</v>
      </c>
      <c r="P181" s="47">
        <v>82.593742522422104</v>
      </c>
      <c r="Q181" s="26">
        <v>9.8073268976480854</v>
      </c>
      <c r="R181" s="47" t="s">
        <v>1230</v>
      </c>
      <c r="S181" s="47" t="s">
        <v>1230</v>
      </c>
      <c r="T181" s="49" t="s">
        <v>1230</v>
      </c>
      <c r="U181" s="47">
        <v>82.593742522422104</v>
      </c>
      <c r="V181" s="26">
        <v>9.8073268976480854</v>
      </c>
      <c r="W181" s="47" t="s">
        <v>1230</v>
      </c>
      <c r="X181" s="47" t="s">
        <v>1230</v>
      </c>
      <c r="Y181" s="49" t="s">
        <v>1230</v>
      </c>
    </row>
    <row r="182" spans="1:25" x14ac:dyDescent="0.25">
      <c r="A182" s="40" t="s">
        <v>381</v>
      </c>
      <c r="B182" s="40" t="s">
        <v>1008</v>
      </c>
      <c r="C182" s="40" t="s">
        <v>824</v>
      </c>
      <c r="D182" s="40" t="s">
        <v>380</v>
      </c>
      <c r="E182" s="48">
        <v>157.70782339499837</v>
      </c>
      <c r="F182" s="26">
        <v>53.555554347434096</v>
      </c>
      <c r="G182" s="26">
        <v>104.15226904756427</v>
      </c>
      <c r="H182" s="26">
        <v>58.662000627937473</v>
      </c>
      <c r="I182" s="26">
        <v>96.340848868996943</v>
      </c>
      <c r="J182" s="49">
        <v>0</v>
      </c>
      <c r="K182" s="47">
        <v>43.781028751500145</v>
      </c>
      <c r="L182" s="26">
        <v>9.7745255959339516</v>
      </c>
      <c r="M182" s="47" t="s">
        <v>1230</v>
      </c>
      <c r="N182" s="47" t="s">
        <v>1230</v>
      </c>
      <c r="O182" s="49" t="s">
        <v>1230</v>
      </c>
      <c r="P182" s="47">
        <v>79.13968118306488</v>
      </c>
      <c r="Q182" s="26">
        <v>25.012587864499395</v>
      </c>
      <c r="R182" s="47" t="s">
        <v>1230</v>
      </c>
      <c r="S182" s="47" t="s">
        <v>1230</v>
      </c>
      <c r="T182" s="49" t="s">
        <v>1230</v>
      </c>
      <c r="U182" s="47">
        <v>122.92070993456502</v>
      </c>
      <c r="V182" s="26">
        <v>34.787113460433346</v>
      </c>
      <c r="W182" s="47" t="s">
        <v>1230</v>
      </c>
      <c r="X182" s="47" t="s">
        <v>1230</v>
      </c>
      <c r="Y182" s="49" t="s">
        <v>1230</v>
      </c>
    </row>
    <row r="183" spans="1:25" x14ac:dyDescent="0.25">
      <c r="A183" s="40" t="s">
        <v>383</v>
      </c>
      <c r="B183" s="40" t="s">
        <v>1009</v>
      </c>
      <c r="C183" s="40" t="s">
        <v>862</v>
      </c>
      <c r="D183" s="40" t="s">
        <v>382</v>
      </c>
      <c r="E183" s="48">
        <v>258.45584672557754</v>
      </c>
      <c r="F183" s="26">
        <v>81.507678576448683</v>
      </c>
      <c r="G183" s="26">
        <v>176.94816814912886</v>
      </c>
      <c r="H183" s="26">
        <v>147.04221502782744</v>
      </c>
      <c r="I183" s="26">
        <v>163.6770555379442</v>
      </c>
      <c r="J183" s="49">
        <v>0</v>
      </c>
      <c r="K183" s="47">
        <v>81.507678576448683</v>
      </c>
      <c r="L183" s="26" t="s">
        <v>1230</v>
      </c>
      <c r="M183" s="47" t="s">
        <v>1230</v>
      </c>
      <c r="N183" s="47" t="s">
        <v>1230</v>
      </c>
      <c r="O183" s="49" t="s">
        <v>1230</v>
      </c>
      <c r="P183" s="47">
        <v>176.94816814912886</v>
      </c>
      <c r="Q183" s="26" t="s">
        <v>1230</v>
      </c>
      <c r="R183" s="47" t="s">
        <v>1230</v>
      </c>
      <c r="S183" s="47" t="s">
        <v>1230</v>
      </c>
      <c r="T183" s="49" t="s">
        <v>1230</v>
      </c>
      <c r="U183" s="47">
        <v>258.45584672557754</v>
      </c>
      <c r="V183" s="26" t="s">
        <v>1230</v>
      </c>
      <c r="W183" s="47" t="s">
        <v>1230</v>
      </c>
      <c r="X183" s="47" t="s">
        <v>1230</v>
      </c>
      <c r="Y183" s="49" t="s">
        <v>1230</v>
      </c>
    </row>
    <row r="184" spans="1:25" x14ac:dyDescent="0.25">
      <c r="A184" s="40" t="s">
        <v>385</v>
      </c>
      <c r="B184" s="40" t="s">
        <v>1010</v>
      </c>
      <c r="C184" s="40" t="s">
        <v>819</v>
      </c>
      <c r="D184" s="40" t="s">
        <v>1011</v>
      </c>
      <c r="E184" s="48">
        <v>25.303823500871754</v>
      </c>
      <c r="F184" s="26">
        <v>10.659362124151356</v>
      </c>
      <c r="G184" s="26">
        <v>14.644461376720399</v>
      </c>
      <c r="H184" s="26">
        <v>10.477390550201545</v>
      </c>
      <c r="I184" s="26">
        <v>13.546126773466369</v>
      </c>
      <c r="J184" s="49">
        <v>0</v>
      </c>
      <c r="K184" s="47" t="s">
        <v>1230</v>
      </c>
      <c r="L184" s="26" t="s">
        <v>1230</v>
      </c>
      <c r="M184" s="47">
        <v>10.659362124151356</v>
      </c>
      <c r="N184" s="47" t="s">
        <v>1230</v>
      </c>
      <c r="O184" s="49" t="s">
        <v>1230</v>
      </c>
      <c r="P184" s="47" t="s">
        <v>1230</v>
      </c>
      <c r="Q184" s="26" t="s">
        <v>1230</v>
      </c>
      <c r="R184" s="47">
        <v>14.644461376720399</v>
      </c>
      <c r="S184" s="47" t="s">
        <v>1230</v>
      </c>
      <c r="T184" s="49" t="s">
        <v>1230</v>
      </c>
      <c r="U184" s="47" t="s">
        <v>1230</v>
      </c>
      <c r="V184" s="26" t="s">
        <v>1230</v>
      </c>
      <c r="W184" s="47">
        <v>25.303823500871754</v>
      </c>
      <c r="X184" s="47" t="s">
        <v>1230</v>
      </c>
      <c r="Y184" s="49" t="s">
        <v>1230</v>
      </c>
    </row>
    <row r="185" spans="1:25" x14ac:dyDescent="0.25">
      <c r="A185" s="40" t="s">
        <v>387</v>
      </c>
      <c r="B185" s="40" t="s">
        <v>1012</v>
      </c>
      <c r="C185" s="40" t="s">
        <v>812</v>
      </c>
      <c r="D185" s="40" t="s">
        <v>386</v>
      </c>
      <c r="E185" s="48">
        <v>6.9625559623401765</v>
      </c>
      <c r="F185" s="26">
        <v>1.6051794344804995</v>
      </c>
      <c r="G185" s="26">
        <v>5.3573765278596772</v>
      </c>
      <c r="H185" s="26">
        <v>-19.373240442051404</v>
      </c>
      <c r="I185" s="26">
        <v>4.9555732882702017</v>
      </c>
      <c r="J185" s="49">
        <v>0.5</v>
      </c>
      <c r="K185" s="47" t="s">
        <v>1230</v>
      </c>
      <c r="L185" s="26">
        <v>1.6051794344804995</v>
      </c>
      <c r="M185" s="47" t="s">
        <v>1230</v>
      </c>
      <c r="N185" s="47" t="s">
        <v>1230</v>
      </c>
      <c r="O185" s="49" t="s">
        <v>1230</v>
      </c>
      <c r="P185" s="47" t="s">
        <v>1230</v>
      </c>
      <c r="Q185" s="26">
        <v>5.3573765278596772</v>
      </c>
      <c r="R185" s="47" t="s">
        <v>1230</v>
      </c>
      <c r="S185" s="47" t="s">
        <v>1230</v>
      </c>
      <c r="T185" s="49" t="s">
        <v>1230</v>
      </c>
      <c r="U185" s="47" t="s">
        <v>1230</v>
      </c>
      <c r="V185" s="26">
        <v>6.9625559623401765</v>
      </c>
      <c r="W185" s="47" t="s">
        <v>1230</v>
      </c>
      <c r="X185" s="47" t="s">
        <v>1230</v>
      </c>
      <c r="Y185" s="49" t="s">
        <v>1230</v>
      </c>
    </row>
    <row r="186" spans="1:25" x14ac:dyDescent="0.25">
      <c r="A186" s="40" t="s">
        <v>389</v>
      </c>
      <c r="B186" s="40" t="s">
        <v>1013</v>
      </c>
      <c r="C186" s="40" t="s">
        <v>827</v>
      </c>
      <c r="D186" s="40" t="s">
        <v>388</v>
      </c>
      <c r="E186" s="48">
        <v>212.97349528397018</v>
      </c>
      <c r="F186" s="26">
        <v>65.016705357043975</v>
      </c>
      <c r="G186" s="26">
        <v>147.95678992692621</v>
      </c>
      <c r="H186" s="26">
        <v>-13.389533939379243</v>
      </c>
      <c r="I186" s="26">
        <v>136.86003068240672</v>
      </c>
      <c r="J186" s="49">
        <v>8.2986296920368963E-2</v>
      </c>
      <c r="K186" s="47">
        <v>58.093983335901406</v>
      </c>
      <c r="L186" s="26">
        <v>6.9227220211425724</v>
      </c>
      <c r="M186" s="47" t="s">
        <v>1230</v>
      </c>
      <c r="N186" s="47" t="s">
        <v>1230</v>
      </c>
      <c r="O186" s="49" t="s">
        <v>1230</v>
      </c>
      <c r="P186" s="47">
        <v>122.54166337816476</v>
      </c>
      <c r="Q186" s="26">
        <v>25.415126548761428</v>
      </c>
      <c r="R186" s="47" t="s">
        <v>1230</v>
      </c>
      <c r="S186" s="47" t="s">
        <v>1230</v>
      </c>
      <c r="T186" s="49" t="s">
        <v>1230</v>
      </c>
      <c r="U186" s="47">
        <v>180.63564671406616</v>
      </c>
      <c r="V186" s="26">
        <v>32.337848569903997</v>
      </c>
      <c r="W186" s="47" t="s">
        <v>1230</v>
      </c>
      <c r="X186" s="47" t="s">
        <v>1230</v>
      </c>
      <c r="Y186" s="49" t="s">
        <v>1230</v>
      </c>
    </row>
    <row r="187" spans="1:25" x14ac:dyDescent="0.25">
      <c r="A187" s="40" t="s">
        <v>391</v>
      </c>
      <c r="B187" s="40" t="s">
        <v>1014</v>
      </c>
      <c r="C187" s="40" t="s">
        <v>833</v>
      </c>
      <c r="D187" s="40" t="s">
        <v>390</v>
      </c>
      <c r="E187" s="48">
        <v>142.76981520806245</v>
      </c>
      <c r="F187" s="26">
        <v>48.144288246837661</v>
      </c>
      <c r="G187" s="26">
        <v>94.625526961224793</v>
      </c>
      <c r="H187" s="26">
        <v>42.129029235195873</v>
      </c>
      <c r="I187" s="26">
        <v>87.528612439132942</v>
      </c>
      <c r="J187" s="49">
        <v>0</v>
      </c>
      <c r="K187" s="47">
        <v>42.444216058338952</v>
      </c>
      <c r="L187" s="26">
        <v>5.7000721884987033</v>
      </c>
      <c r="M187" s="47" t="s">
        <v>1230</v>
      </c>
      <c r="N187" s="47" t="s">
        <v>1230</v>
      </c>
      <c r="O187" s="49" t="s">
        <v>1230</v>
      </c>
      <c r="P187" s="47">
        <v>78.35626643586113</v>
      </c>
      <c r="Q187" s="26">
        <v>16.269260525363674</v>
      </c>
      <c r="R187" s="47" t="s">
        <v>1230</v>
      </c>
      <c r="S187" s="47" t="s">
        <v>1230</v>
      </c>
      <c r="T187" s="49" t="s">
        <v>1230</v>
      </c>
      <c r="U187" s="47">
        <v>120.80048249420008</v>
      </c>
      <c r="V187" s="26">
        <v>21.969332713862379</v>
      </c>
      <c r="W187" s="47" t="s">
        <v>1230</v>
      </c>
      <c r="X187" s="47" t="s">
        <v>1230</v>
      </c>
      <c r="Y187" s="49" t="s">
        <v>1230</v>
      </c>
    </row>
    <row r="188" spans="1:25" x14ac:dyDescent="0.25">
      <c r="A188" s="40" t="s">
        <v>393</v>
      </c>
      <c r="B188" s="40" t="s">
        <v>1015</v>
      </c>
      <c r="C188" s="40" t="s">
        <v>862</v>
      </c>
      <c r="D188" s="40" t="s">
        <v>392</v>
      </c>
      <c r="E188" s="48">
        <v>77.33103090568332</v>
      </c>
      <c r="F188" s="26">
        <v>19.548315555199803</v>
      </c>
      <c r="G188" s="26">
        <v>57.782715350483514</v>
      </c>
      <c r="H188" s="26">
        <v>37.565577743742359</v>
      </c>
      <c r="I188" s="26">
        <v>53.449011699197257</v>
      </c>
      <c r="J188" s="49">
        <v>0</v>
      </c>
      <c r="K188" s="47">
        <v>19.548315555199803</v>
      </c>
      <c r="L188" s="26" t="s">
        <v>1230</v>
      </c>
      <c r="M188" s="47" t="s">
        <v>1230</v>
      </c>
      <c r="N188" s="47" t="s">
        <v>1230</v>
      </c>
      <c r="O188" s="49" t="s">
        <v>1230</v>
      </c>
      <c r="P188" s="47">
        <v>57.782715350483514</v>
      </c>
      <c r="Q188" s="26" t="s">
        <v>1230</v>
      </c>
      <c r="R188" s="47" t="s">
        <v>1230</v>
      </c>
      <c r="S188" s="47" t="s">
        <v>1230</v>
      </c>
      <c r="T188" s="49" t="s">
        <v>1230</v>
      </c>
      <c r="U188" s="47">
        <v>77.33103090568332</v>
      </c>
      <c r="V188" s="26" t="s">
        <v>1230</v>
      </c>
      <c r="W188" s="47" t="s">
        <v>1230</v>
      </c>
      <c r="X188" s="47" t="s">
        <v>1230</v>
      </c>
      <c r="Y188" s="49" t="s">
        <v>1230</v>
      </c>
    </row>
    <row r="189" spans="1:25" x14ac:dyDescent="0.25">
      <c r="A189" s="40" t="s">
        <v>395</v>
      </c>
      <c r="B189" s="40" t="s">
        <v>1016</v>
      </c>
      <c r="C189" s="40" t="s">
        <v>819</v>
      </c>
      <c r="D189" s="40" t="s">
        <v>1017</v>
      </c>
      <c r="E189" s="48">
        <v>14.020724303462131</v>
      </c>
      <c r="F189" s="26">
        <v>5.6088042521994117</v>
      </c>
      <c r="G189" s="26">
        <v>8.4119200512627206</v>
      </c>
      <c r="H189" s="26">
        <v>4.9879409293940871</v>
      </c>
      <c r="I189" s="26">
        <v>7.7810260474180177</v>
      </c>
      <c r="J189" s="49">
        <v>0</v>
      </c>
      <c r="K189" s="47" t="s">
        <v>1230</v>
      </c>
      <c r="L189" s="26" t="s">
        <v>1230</v>
      </c>
      <c r="M189" s="47">
        <v>5.6088042521994117</v>
      </c>
      <c r="N189" s="47" t="s">
        <v>1230</v>
      </c>
      <c r="O189" s="49" t="s">
        <v>1230</v>
      </c>
      <c r="P189" s="47" t="s">
        <v>1230</v>
      </c>
      <c r="Q189" s="26" t="s">
        <v>1230</v>
      </c>
      <c r="R189" s="47">
        <v>8.4119200512627206</v>
      </c>
      <c r="S189" s="47" t="s">
        <v>1230</v>
      </c>
      <c r="T189" s="49" t="s">
        <v>1230</v>
      </c>
      <c r="U189" s="47" t="s">
        <v>1230</v>
      </c>
      <c r="V189" s="26" t="s">
        <v>1230</v>
      </c>
      <c r="W189" s="47">
        <v>14.020724303462131</v>
      </c>
      <c r="X189" s="47" t="s">
        <v>1230</v>
      </c>
      <c r="Y189" s="49" t="s">
        <v>1230</v>
      </c>
    </row>
    <row r="190" spans="1:25" x14ac:dyDescent="0.25">
      <c r="A190" s="40" t="s">
        <v>397</v>
      </c>
      <c r="B190" s="40" t="s">
        <v>1018</v>
      </c>
      <c r="C190" s="40" t="s">
        <v>812</v>
      </c>
      <c r="D190" s="40" t="s">
        <v>396</v>
      </c>
      <c r="E190" s="48">
        <v>2.4694967579152269</v>
      </c>
      <c r="F190" s="26">
        <v>0.37496071241098361</v>
      </c>
      <c r="G190" s="26">
        <v>2.0945360455042432</v>
      </c>
      <c r="H190" s="26">
        <v>-7.3050336109892555</v>
      </c>
      <c r="I190" s="26">
        <v>1.9374458420914249</v>
      </c>
      <c r="J190" s="49">
        <v>0.5</v>
      </c>
      <c r="K190" s="47" t="s">
        <v>1230</v>
      </c>
      <c r="L190" s="26">
        <v>0.37496071241098361</v>
      </c>
      <c r="M190" s="47" t="s">
        <v>1230</v>
      </c>
      <c r="N190" s="47" t="s">
        <v>1230</v>
      </c>
      <c r="O190" s="49" t="s">
        <v>1230</v>
      </c>
      <c r="P190" s="47" t="s">
        <v>1230</v>
      </c>
      <c r="Q190" s="26">
        <v>2.0945360455042432</v>
      </c>
      <c r="R190" s="47" t="s">
        <v>1230</v>
      </c>
      <c r="S190" s="47" t="s">
        <v>1230</v>
      </c>
      <c r="T190" s="49" t="s">
        <v>1230</v>
      </c>
      <c r="U190" s="47" t="s">
        <v>1230</v>
      </c>
      <c r="V190" s="26">
        <v>2.4694967579152269</v>
      </c>
      <c r="W190" s="47" t="s">
        <v>1230</v>
      </c>
      <c r="X190" s="47" t="s">
        <v>1230</v>
      </c>
      <c r="Y190" s="49" t="s">
        <v>1230</v>
      </c>
    </row>
    <row r="191" spans="1:25" x14ac:dyDescent="0.25">
      <c r="A191" s="40" t="s">
        <v>399</v>
      </c>
      <c r="B191" s="40" t="s">
        <v>1019</v>
      </c>
      <c r="C191" s="40" t="s">
        <v>824</v>
      </c>
      <c r="D191" s="40" t="s">
        <v>398</v>
      </c>
      <c r="E191" s="48">
        <v>135.01944018738322</v>
      </c>
      <c r="F191" s="26">
        <v>46.158845157907798</v>
      </c>
      <c r="G191" s="26">
        <v>88.860595029475419</v>
      </c>
      <c r="H191" s="26">
        <v>69.176869801908609</v>
      </c>
      <c r="I191" s="26">
        <v>82.196050402264774</v>
      </c>
      <c r="J191" s="49">
        <v>0</v>
      </c>
      <c r="K191" s="47">
        <v>39.963332142149412</v>
      </c>
      <c r="L191" s="26">
        <v>6.195513015758384</v>
      </c>
      <c r="M191" s="47" t="s">
        <v>1230</v>
      </c>
      <c r="N191" s="47" t="s">
        <v>1230</v>
      </c>
      <c r="O191" s="49" t="s">
        <v>1230</v>
      </c>
      <c r="P191" s="47">
        <v>72.1676427251696</v>
      </c>
      <c r="Q191" s="26">
        <v>16.692952304305827</v>
      </c>
      <c r="R191" s="47" t="s">
        <v>1230</v>
      </c>
      <c r="S191" s="47" t="s">
        <v>1230</v>
      </c>
      <c r="T191" s="49" t="s">
        <v>1230</v>
      </c>
      <c r="U191" s="47">
        <v>112.13097486731901</v>
      </c>
      <c r="V191" s="26">
        <v>22.88846532006421</v>
      </c>
      <c r="W191" s="47" t="s">
        <v>1230</v>
      </c>
      <c r="X191" s="47" t="s">
        <v>1230</v>
      </c>
      <c r="Y191" s="49" t="s">
        <v>1230</v>
      </c>
    </row>
    <row r="192" spans="1:25" x14ac:dyDescent="0.25">
      <c r="A192" s="40" t="s">
        <v>401</v>
      </c>
      <c r="B192" s="40" t="s">
        <v>1020</v>
      </c>
      <c r="C192" s="40" t="s">
        <v>812</v>
      </c>
      <c r="D192" s="40" t="s">
        <v>400</v>
      </c>
      <c r="E192" s="48">
        <v>2.2132027281848452</v>
      </c>
      <c r="F192" s="26">
        <v>0.23643597637419031</v>
      </c>
      <c r="G192" s="26">
        <v>1.9767667518106551</v>
      </c>
      <c r="H192" s="26">
        <v>-11.025733411692524</v>
      </c>
      <c r="I192" s="26">
        <v>1.8285092454248559</v>
      </c>
      <c r="J192" s="49">
        <v>0.5</v>
      </c>
      <c r="K192" s="47" t="s">
        <v>1230</v>
      </c>
      <c r="L192" s="26">
        <v>0.23643597637419031</v>
      </c>
      <c r="M192" s="47" t="s">
        <v>1230</v>
      </c>
      <c r="N192" s="47" t="s">
        <v>1230</v>
      </c>
      <c r="O192" s="49" t="s">
        <v>1230</v>
      </c>
      <c r="P192" s="47" t="s">
        <v>1230</v>
      </c>
      <c r="Q192" s="26">
        <v>1.9767667518106551</v>
      </c>
      <c r="R192" s="47" t="s">
        <v>1230</v>
      </c>
      <c r="S192" s="47" t="s">
        <v>1230</v>
      </c>
      <c r="T192" s="49" t="s">
        <v>1230</v>
      </c>
      <c r="U192" s="47" t="s">
        <v>1230</v>
      </c>
      <c r="V192" s="26">
        <v>2.2132027281848452</v>
      </c>
      <c r="W192" s="47" t="s">
        <v>1230</v>
      </c>
      <c r="X192" s="47" t="s">
        <v>1230</v>
      </c>
      <c r="Y192" s="49" t="s">
        <v>1230</v>
      </c>
    </row>
    <row r="193" spans="1:25" x14ac:dyDescent="0.25">
      <c r="A193" s="40" t="s">
        <v>403</v>
      </c>
      <c r="B193" s="40" t="s">
        <v>1021</v>
      </c>
      <c r="C193" s="40" t="s">
        <v>812</v>
      </c>
      <c r="D193" s="40" t="s">
        <v>402</v>
      </c>
      <c r="E193" s="48">
        <v>4.5425623794877259</v>
      </c>
      <c r="F193" s="26">
        <v>0.98061469124223388</v>
      </c>
      <c r="G193" s="26">
        <v>3.5619476882454917</v>
      </c>
      <c r="H193" s="26">
        <v>-12.397435658838845</v>
      </c>
      <c r="I193" s="26">
        <v>3.2948016116270802</v>
      </c>
      <c r="J193" s="49">
        <v>0.5</v>
      </c>
      <c r="K193" s="47" t="s">
        <v>1230</v>
      </c>
      <c r="L193" s="26">
        <v>0.98061469124223388</v>
      </c>
      <c r="M193" s="47" t="s">
        <v>1230</v>
      </c>
      <c r="N193" s="47" t="s">
        <v>1230</v>
      </c>
      <c r="O193" s="49" t="s">
        <v>1230</v>
      </c>
      <c r="P193" s="47" t="s">
        <v>1230</v>
      </c>
      <c r="Q193" s="26">
        <v>3.5619476882454917</v>
      </c>
      <c r="R193" s="47" t="s">
        <v>1230</v>
      </c>
      <c r="S193" s="47" t="s">
        <v>1230</v>
      </c>
      <c r="T193" s="49" t="s">
        <v>1230</v>
      </c>
      <c r="U193" s="47" t="s">
        <v>1230</v>
      </c>
      <c r="V193" s="26">
        <v>4.5425623794877259</v>
      </c>
      <c r="W193" s="47" t="s">
        <v>1230</v>
      </c>
      <c r="X193" s="47" t="s">
        <v>1230</v>
      </c>
      <c r="Y193" s="49" t="s">
        <v>1230</v>
      </c>
    </row>
    <row r="194" spans="1:25" x14ac:dyDescent="0.25">
      <c r="A194" s="40" t="s">
        <v>405</v>
      </c>
      <c r="B194" s="40" t="s">
        <v>1022</v>
      </c>
      <c r="C194" s="40" t="s">
        <v>862</v>
      </c>
      <c r="D194" s="40" t="s">
        <v>404</v>
      </c>
      <c r="E194" s="48">
        <v>152.38418979962449</v>
      </c>
      <c r="F194" s="26">
        <v>48.291640920814061</v>
      </c>
      <c r="G194" s="26">
        <v>104.09254887881042</v>
      </c>
      <c r="H194" s="26">
        <v>85.144631568050272</v>
      </c>
      <c r="I194" s="26">
        <v>96.285607712899633</v>
      </c>
      <c r="J194" s="49">
        <v>0</v>
      </c>
      <c r="K194" s="47">
        <v>44.049682177153137</v>
      </c>
      <c r="L194" s="26" t="s">
        <v>1230</v>
      </c>
      <c r="M194" s="47">
        <v>4.2419587436609216</v>
      </c>
      <c r="N194" s="47" t="s">
        <v>1230</v>
      </c>
      <c r="O194" s="49" t="s">
        <v>1230</v>
      </c>
      <c r="P194" s="47">
        <v>98.025922221615872</v>
      </c>
      <c r="Q194" s="26" t="s">
        <v>1230</v>
      </c>
      <c r="R194" s="47">
        <v>6.0666266571945551</v>
      </c>
      <c r="S194" s="47" t="s">
        <v>1230</v>
      </c>
      <c r="T194" s="49" t="s">
        <v>1230</v>
      </c>
      <c r="U194" s="47">
        <v>142.075604398769</v>
      </c>
      <c r="V194" s="26" t="s">
        <v>1230</v>
      </c>
      <c r="W194" s="47">
        <v>10.308585400855478</v>
      </c>
      <c r="X194" s="47" t="s">
        <v>1230</v>
      </c>
      <c r="Y194" s="49" t="s">
        <v>1230</v>
      </c>
    </row>
    <row r="195" spans="1:25" x14ac:dyDescent="0.25">
      <c r="A195" s="40" t="s">
        <v>407</v>
      </c>
      <c r="B195" s="40" t="s">
        <v>1023</v>
      </c>
      <c r="C195" s="40" t="s">
        <v>827</v>
      </c>
      <c r="D195" s="40" t="s">
        <v>406</v>
      </c>
      <c r="E195" s="48">
        <v>254.35424010775398</v>
      </c>
      <c r="F195" s="26">
        <v>0</v>
      </c>
      <c r="G195" s="26">
        <v>254.35424010775398</v>
      </c>
      <c r="H195" s="26">
        <v>68.069274833467006</v>
      </c>
      <c r="I195" s="26">
        <v>235.27767209967246</v>
      </c>
      <c r="J195" s="49">
        <v>0</v>
      </c>
      <c r="K195" s="47">
        <v>0</v>
      </c>
      <c r="L195" s="26">
        <v>0</v>
      </c>
      <c r="M195" s="47" t="s">
        <v>1230</v>
      </c>
      <c r="N195" s="47" t="s">
        <v>1230</v>
      </c>
      <c r="O195" s="49" t="s">
        <v>1230</v>
      </c>
      <c r="P195" s="47">
        <v>219.59322726719219</v>
      </c>
      <c r="Q195" s="26">
        <v>34.76101284056179</v>
      </c>
      <c r="R195" s="47" t="s">
        <v>1230</v>
      </c>
      <c r="S195" s="47" t="s">
        <v>1230</v>
      </c>
      <c r="T195" s="49" t="s">
        <v>1230</v>
      </c>
      <c r="U195" s="47">
        <v>219.59322726719219</v>
      </c>
      <c r="V195" s="26">
        <v>34.76101284056179</v>
      </c>
      <c r="W195" s="47" t="s">
        <v>1230</v>
      </c>
      <c r="X195" s="47" t="s">
        <v>1230</v>
      </c>
      <c r="Y195" s="49" t="s">
        <v>1230</v>
      </c>
    </row>
    <row r="196" spans="1:25" x14ac:dyDescent="0.25">
      <c r="A196" s="40" t="s">
        <v>409</v>
      </c>
      <c r="B196" s="40" t="s">
        <v>1024</v>
      </c>
      <c r="C196" s="40" t="s">
        <v>833</v>
      </c>
      <c r="D196" s="40" t="s">
        <v>408</v>
      </c>
      <c r="E196" s="48">
        <v>66.614248756951326</v>
      </c>
      <c r="F196" s="26">
        <v>21.102323357550024</v>
      </c>
      <c r="G196" s="26">
        <v>45.511925399401306</v>
      </c>
      <c r="H196" s="26">
        <v>12.868237901703145</v>
      </c>
      <c r="I196" s="26">
        <v>42.098530994446207</v>
      </c>
      <c r="J196" s="49">
        <v>0</v>
      </c>
      <c r="K196" s="47">
        <v>18.647336659351527</v>
      </c>
      <c r="L196" s="26">
        <v>2.4549866981984954</v>
      </c>
      <c r="M196" s="47" t="s">
        <v>1230</v>
      </c>
      <c r="N196" s="47" t="s">
        <v>1230</v>
      </c>
      <c r="O196" s="49" t="s">
        <v>1230</v>
      </c>
      <c r="P196" s="47">
        <v>37.327097245347893</v>
      </c>
      <c r="Q196" s="26">
        <v>8.1848281540534149</v>
      </c>
      <c r="R196" s="47" t="s">
        <v>1230</v>
      </c>
      <c r="S196" s="47" t="s">
        <v>1230</v>
      </c>
      <c r="T196" s="49" t="s">
        <v>1230</v>
      </c>
      <c r="U196" s="47">
        <v>55.974433904699424</v>
      </c>
      <c r="V196" s="26">
        <v>10.639814852251909</v>
      </c>
      <c r="W196" s="47" t="s">
        <v>1230</v>
      </c>
      <c r="X196" s="47" t="s">
        <v>1230</v>
      </c>
      <c r="Y196" s="49" t="s">
        <v>1230</v>
      </c>
    </row>
    <row r="197" spans="1:25" x14ac:dyDescent="0.25">
      <c r="A197" s="40" t="s">
        <v>411</v>
      </c>
      <c r="B197" s="40" t="s">
        <v>1025</v>
      </c>
      <c r="C197" s="40" t="s">
        <v>812</v>
      </c>
      <c r="D197" s="40" t="s">
        <v>410</v>
      </c>
      <c r="E197" s="48">
        <v>3.0442488948498947</v>
      </c>
      <c r="F197" s="26">
        <v>0</v>
      </c>
      <c r="G197" s="26">
        <v>3.0442488948498947</v>
      </c>
      <c r="H197" s="26">
        <v>-18.11063138946362</v>
      </c>
      <c r="I197" s="26">
        <v>2.8159302277361529</v>
      </c>
      <c r="J197" s="49">
        <v>0.5</v>
      </c>
      <c r="K197" s="47" t="s">
        <v>1230</v>
      </c>
      <c r="L197" s="26">
        <v>0</v>
      </c>
      <c r="M197" s="47" t="s">
        <v>1230</v>
      </c>
      <c r="N197" s="47" t="s">
        <v>1230</v>
      </c>
      <c r="O197" s="49" t="s">
        <v>1230</v>
      </c>
      <c r="P197" s="47" t="s">
        <v>1230</v>
      </c>
      <c r="Q197" s="26">
        <v>3.0442488948498947</v>
      </c>
      <c r="R197" s="47" t="s">
        <v>1230</v>
      </c>
      <c r="S197" s="47" t="s">
        <v>1230</v>
      </c>
      <c r="T197" s="49" t="s">
        <v>1230</v>
      </c>
      <c r="U197" s="47" t="s">
        <v>1230</v>
      </c>
      <c r="V197" s="26">
        <v>3.0442488948498947</v>
      </c>
      <c r="W197" s="47" t="s">
        <v>1230</v>
      </c>
      <c r="X197" s="47" t="s">
        <v>1230</v>
      </c>
      <c r="Y197" s="49" t="s">
        <v>1230</v>
      </c>
    </row>
    <row r="198" spans="1:25" x14ac:dyDescent="0.25">
      <c r="A198" s="40" t="s">
        <v>413</v>
      </c>
      <c r="B198" s="40" t="s">
        <v>1026</v>
      </c>
      <c r="C198" s="40" t="s">
        <v>812</v>
      </c>
      <c r="D198" s="40" t="s">
        <v>412</v>
      </c>
      <c r="E198" s="48">
        <v>1.6005631302973646</v>
      </c>
      <c r="F198" s="26">
        <v>0.16942411844720132</v>
      </c>
      <c r="G198" s="26">
        <v>1.4311390118501632</v>
      </c>
      <c r="H198" s="26">
        <v>-3.5928817425089927</v>
      </c>
      <c r="I198" s="26">
        <v>1.3238035859614012</v>
      </c>
      <c r="J198" s="49">
        <v>0.5</v>
      </c>
      <c r="K198" s="47" t="s">
        <v>1230</v>
      </c>
      <c r="L198" s="26">
        <v>0.16942411844720132</v>
      </c>
      <c r="M198" s="47" t="s">
        <v>1230</v>
      </c>
      <c r="N198" s="47" t="s">
        <v>1230</v>
      </c>
      <c r="O198" s="49" t="s">
        <v>1230</v>
      </c>
      <c r="P198" s="47" t="s">
        <v>1230</v>
      </c>
      <c r="Q198" s="26">
        <v>1.4311390118501632</v>
      </c>
      <c r="R198" s="47" t="s">
        <v>1230</v>
      </c>
      <c r="S198" s="47" t="s">
        <v>1230</v>
      </c>
      <c r="T198" s="49" t="s">
        <v>1230</v>
      </c>
      <c r="U198" s="47" t="s">
        <v>1230</v>
      </c>
      <c r="V198" s="26">
        <v>1.6005631302973646</v>
      </c>
      <c r="W198" s="47" t="s">
        <v>1230</v>
      </c>
      <c r="X198" s="47" t="s">
        <v>1230</v>
      </c>
      <c r="Y198" s="49" t="s">
        <v>1230</v>
      </c>
    </row>
    <row r="199" spans="1:25" x14ac:dyDescent="0.25">
      <c r="A199" s="40" t="s">
        <v>415</v>
      </c>
      <c r="B199" s="40" t="s">
        <v>1027</v>
      </c>
      <c r="C199" s="40" t="s">
        <v>812</v>
      </c>
      <c r="D199" s="40" t="s">
        <v>414</v>
      </c>
      <c r="E199" s="48">
        <v>2.0680340615710628</v>
      </c>
      <c r="F199" s="26">
        <v>0.36057237691727839</v>
      </c>
      <c r="G199" s="26">
        <v>1.7074616846537842</v>
      </c>
      <c r="H199" s="26">
        <v>-4.6633259638924551</v>
      </c>
      <c r="I199" s="26">
        <v>1.5794020583047503</v>
      </c>
      <c r="J199" s="49">
        <v>0.5</v>
      </c>
      <c r="K199" s="47" t="s">
        <v>1230</v>
      </c>
      <c r="L199" s="26">
        <v>0.36057237691727839</v>
      </c>
      <c r="M199" s="47" t="s">
        <v>1230</v>
      </c>
      <c r="N199" s="47" t="s">
        <v>1230</v>
      </c>
      <c r="O199" s="49" t="s">
        <v>1230</v>
      </c>
      <c r="P199" s="47" t="s">
        <v>1230</v>
      </c>
      <c r="Q199" s="26">
        <v>1.7074616846537842</v>
      </c>
      <c r="R199" s="47" t="s">
        <v>1230</v>
      </c>
      <c r="S199" s="47" t="s">
        <v>1230</v>
      </c>
      <c r="T199" s="49" t="s">
        <v>1230</v>
      </c>
      <c r="U199" s="47" t="s">
        <v>1230</v>
      </c>
      <c r="V199" s="26">
        <v>2.0680340615710628</v>
      </c>
      <c r="W199" s="47" t="s">
        <v>1230</v>
      </c>
      <c r="X199" s="47" t="s">
        <v>1230</v>
      </c>
      <c r="Y199" s="49" t="s">
        <v>1230</v>
      </c>
    </row>
    <row r="200" spans="1:25" x14ac:dyDescent="0.25">
      <c r="A200" s="40" t="s">
        <v>417</v>
      </c>
      <c r="B200" s="40" t="s">
        <v>1028</v>
      </c>
      <c r="C200" s="40" t="s">
        <v>827</v>
      </c>
      <c r="D200" s="40" t="s">
        <v>416</v>
      </c>
      <c r="E200" s="48">
        <v>310.34667126271103</v>
      </c>
      <c r="F200" s="26">
        <v>0</v>
      </c>
      <c r="G200" s="26">
        <v>310.34667126271103</v>
      </c>
      <c r="H200" s="26">
        <v>0.59957980589181181</v>
      </c>
      <c r="I200" s="26">
        <v>287.07067091800775</v>
      </c>
      <c r="J200" s="49">
        <v>0</v>
      </c>
      <c r="K200" s="47">
        <v>0</v>
      </c>
      <c r="L200" s="26">
        <v>0</v>
      </c>
      <c r="M200" s="47" t="s">
        <v>1230</v>
      </c>
      <c r="N200" s="47" t="s">
        <v>1230</v>
      </c>
      <c r="O200" s="49" t="s">
        <v>1230</v>
      </c>
      <c r="P200" s="47">
        <v>272.4688995156468</v>
      </c>
      <c r="Q200" s="26">
        <v>37.877771747064202</v>
      </c>
      <c r="R200" s="47" t="s">
        <v>1230</v>
      </c>
      <c r="S200" s="47" t="s">
        <v>1230</v>
      </c>
      <c r="T200" s="49" t="s">
        <v>1230</v>
      </c>
      <c r="U200" s="47">
        <v>272.4688995156468</v>
      </c>
      <c r="V200" s="26">
        <v>37.877771747064202</v>
      </c>
      <c r="W200" s="47" t="s">
        <v>1230</v>
      </c>
      <c r="X200" s="47" t="s">
        <v>1230</v>
      </c>
      <c r="Y200" s="49" t="s">
        <v>1230</v>
      </c>
    </row>
    <row r="201" spans="1:25" x14ac:dyDescent="0.25">
      <c r="A201" s="40" t="s">
        <v>419</v>
      </c>
      <c r="B201" s="40" t="s">
        <v>1029</v>
      </c>
      <c r="C201" s="40" t="s">
        <v>812</v>
      </c>
      <c r="D201" s="40" t="s">
        <v>418</v>
      </c>
      <c r="E201" s="48">
        <v>4.6539766366790474</v>
      </c>
      <c r="F201" s="26">
        <v>1.168760444541147</v>
      </c>
      <c r="G201" s="26">
        <v>3.4852161921379001</v>
      </c>
      <c r="H201" s="26">
        <v>-7.0027323801835228</v>
      </c>
      <c r="I201" s="26">
        <v>3.223824977727558</v>
      </c>
      <c r="J201" s="49">
        <v>0.5</v>
      </c>
      <c r="K201" s="47" t="s">
        <v>1230</v>
      </c>
      <c r="L201" s="26">
        <v>1.168760444541147</v>
      </c>
      <c r="M201" s="47" t="s">
        <v>1230</v>
      </c>
      <c r="N201" s="47" t="s">
        <v>1230</v>
      </c>
      <c r="O201" s="49" t="s">
        <v>1230</v>
      </c>
      <c r="P201" s="47" t="s">
        <v>1230</v>
      </c>
      <c r="Q201" s="26">
        <v>3.4852161921379001</v>
      </c>
      <c r="R201" s="47" t="s">
        <v>1230</v>
      </c>
      <c r="S201" s="47" t="s">
        <v>1230</v>
      </c>
      <c r="T201" s="49" t="s">
        <v>1230</v>
      </c>
      <c r="U201" s="47" t="s">
        <v>1230</v>
      </c>
      <c r="V201" s="26">
        <v>4.6539766366790474</v>
      </c>
      <c r="W201" s="47" t="s">
        <v>1230</v>
      </c>
      <c r="X201" s="47" t="s">
        <v>1230</v>
      </c>
      <c r="Y201" s="49" t="s">
        <v>1230</v>
      </c>
    </row>
    <row r="202" spans="1:25" x14ac:dyDescent="0.25">
      <c r="A202" s="40" t="s">
        <v>421</v>
      </c>
      <c r="B202" s="40" t="s">
        <v>1030</v>
      </c>
      <c r="C202" s="40" t="s">
        <v>833</v>
      </c>
      <c r="D202" s="40" t="s">
        <v>420</v>
      </c>
      <c r="E202" s="48">
        <v>63.529464440634897</v>
      </c>
      <c r="F202" s="26">
        <v>18.503789196799811</v>
      </c>
      <c r="G202" s="26">
        <v>45.025675243835089</v>
      </c>
      <c r="H202" s="26">
        <v>4.5406038929878205</v>
      </c>
      <c r="I202" s="26">
        <v>41.648749600547461</v>
      </c>
      <c r="J202" s="49">
        <v>0</v>
      </c>
      <c r="K202" s="47">
        <v>17.122148272383853</v>
      </c>
      <c r="L202" s="26">
        <v>1.3816409244159571</v>
      </c>
      <c r="M202" s="47" t="s">
        <v>1230</v>
      </c>
      <c r="N202" s="47" t="s">
        <v>1230</v>
      </c>
      <c r="O202" s="49" t="s">
        <v>1230</v>
      </c>
      <c r="P202" s="47">
        <v>37.050544037690223</v>
      </c>
      <c r="Q202" s="26">
        <v>7.9751312061448658</v>
      </c>
      <c r="R202" s="47" t="s">
        <v>1230</v>
      </c>
      <c r="S202" s="47" t="s">
        <v>1230</v>
      </c>
      <c r="T202" s="49" t="s">
        <v>1230</v>
      </c>
      <c r="U202" s="47">
        <v>54.172692310074076</v>
      </c>
      <c r="V202" s="26">
        <v>9.3567721305608238</v>
      </c>
      <c r="W202" s="47" t="s">
        <v>1230</v>
      </c>
      <c r="X202" s="47" t="s">
        <v>1230</v>
      </c>
      <c r="Y202" s="49" t="s">
        <v>1230</v>
      </c>
    </row>
    <row r="203" spans="1:25" x14ac:dyDescent="0.25">
      <c r="A203" s="40" t="s">
        <v>423</v>
      </c>
      <c r="B203" s="40" t="s">
        <v>1031</v>
      </c>
      <c r="C203" s="40" t="s">
        <v>812</v>
      </c>
      <c r="D203" s="40" t="s">
        <v>422</v>
      </c>
      <c r="E203" s="48">
        <v>1.4903936983390862</v>
      </c>
      <c r="F203" s="26">
        <v>0.25056215630433198</v>
      </c>
      <c r="G203" s="26">
        <v>1.2398315420347541</v>
      </c>
      <c r="H203" s="26">
        <v>-4.0496204958096094</v>
      </c>
      <c r="I203" s="26">
        <v>1.1468441763821475</v>
      </c>
      <c r="J203" s="49">
        <v>0.5</v>
      </c>
      <c r="K203" s="47" t="s">
        <v>1230</v>
      </c>
      <c r="L203" s="26">
        <v>0.25056215630433198</v>
      </c>
      <c r="M203" s="47" t="s">
        <v>1230</v>
      </c>
      <c r="N203" s="47" t="s">
        <v>1230</v>
      </c>
      <c r="O203" s="49" t="s">
        <v>1230</v>
      </c>
      <c r="P203" s="47" t="s">
        <v>1230</v>
      </c>
      <c r="Q203" s="26">
        <v>1.2398315420347541</v>
      </c>
      <c r="R203" s="47" t="s">
        <v>1230</v>
      </c>
      <c r="S203" s="47" t="s">
        <v>1230</v>
      </c>
      <c r="T203" s="49" t="s">
        <v>1230</v>
      </c>
      <c r="U203" s="47" t="s">
        <v>1230</v>
      </c>
      <c r="V203" s="26">
        <v>1.4903936983390862</v>
      </c>
      <c r="W203" s="47" t="s">
        <v>1230</v>
      </c>
      <c r="X203" s="47" t="s">
        <v>1230</v>
      </c>
      <c r="Y203" s="49" t="s">
        <v>1230</v>
      </c>
    </row>
    <row r="204" spans="1:25" x14ac:dyDescent="0.25">
      <c r="A204" s="40" t="s">
        <v>425</v>
      </c>
      <c r="B204" s="40" t="s">
        <v>1032</v>
      </c>
      <c r="C204" s="40" t="s">
        <v>812</v>
      </c>
      <c r="D204" s="40" t="s">
        <v>424</v>
      </c>
      <c r="E204" s="48">
        <v>3.4863850601299418</v>
      </c>
      <c r="F204" s="26">
        <v>0.77216875177713762</v>
      </c>
      <c r="G204" s="26">
        <v>2.7142163083528041</v>
      </c>
      <c r="H204" s="26">
        <v>-9.5964885050784332</v>
      </c>
      <c r="I204" s="26">
        <v>2.5106500852263438</v>
      </c>
      <c r="J204" s="49">
        <v>0.5</v>
      </c>
      <c r="K204" s="47" t="s">
        <v>1230</v>
      </c>
      <c r="L204" s="26">
        <v>0.77216875177713762</v>
      </c>
      <c r="M204" s="47" t="s">
        <v>1230</v>
      </c>
      <c r="N204" s="47" t="s">
        <v>1230</v>
      </c>
      <c r="O204" s="49" t="s">
        <v>1230</v>
      </c>
      <c r="P204" s="47" t="s">
        <v>1230</v>
      </c>
      <c r="Q204" s="26">
        <v>2.7142163083528041</v>
      </c>
      <c r="R204" s="47" t="s">
        <v>1230</v>
      </c>
      <c r="S204" s="47" t="s">
        <v>1230</v>
      </c>
      <c r="T204" s="49" t="s">
        <v>1230</v>
      </c>
      <c r="U204" s="47" t="s">
        <v>1230</v>
      </c>
      <c r="V204" s="26">
        <v>3.4863850601299418</v>
      </c>
      <c r="W204" s="47" t="s">
        <v>1230</v>
      </c>
      <c r="X204" s="47" t="s">
        <v>1230</v>
      </c>
      <c r="Y204" s="49" t="s">
        <v>1230</v>
      </c>
    </row>
    <row r="205" spans="1:25" x14ac:dyDescent="0.25">
      <c r="A205" s="40" t="s">
        <v>427</v>
      </c>
      <c r="B205" s="40" t="s">
        <v>1033</v>
      </c>
      <c r="C205" s="40" t="s">
        <v>819</v>
      </c>
      <c r="D205" s="40" t="s">
        <v>426</v>
      </c>
      <c r="E205" s="48">
        <v>32.46829955510394</v>
      </c>
      <c r="F205" s="26">
        <v>13.663938244372785</v>
      </c>
      <c r="G205" s="26">
        <v>18.804361310731156</v>
      </c>
      <c r="H205" s="26">
        <v>14.75524050975846</v>
      </c>
      <c r="I205" s="26">
        <v>17.394034212426323</v>
      </c>
      <c r="J205" s="49">
        <v>0</v>
      </c>
      <c r="K205" s="47" t="s">
        <v>1230</v>
      </c>
      <c r="L205" s="26" t="s">
        <v>1230</v>
      </c>
      <c r="M205" s="47">
        <v>13.663938244372785</v>
      </c>
      <c r="N205" s="47" t="s">
        <v>1230</v>
      </c>
      <c r="O205" s="49" t="s">
        <v>1230</v>
      </c>
      <c r="P205" s="47" t="s">
        <v>1230</v>
      </c>
      <c r="Q205" s="26" t="s">
        <v>1230</v>
      </c>
      <c r="R205" s="47">
        <v>18.804361310731156</v>
      </c>
      <c r="S205" s="47" t="s">
        <v>1230</v>
      </c>
      <c r="T205" s="49" t="s">
        <v>1230</v>
      </c>
      <c r="U205" s="47" t="s">
        <v>1230</v>
      </c>
      <c r="V205" s="26" t="s">
        <v>1230</v>
      </c>
      <c r="W205" s="47">
        <v>32.46829955510394</v>
      </c>
      <c r="X205" s="47" t="s">
        <v>1230</v>
      </c>
      <c r="Y205" s="49" t="s">
        <v>1230</v>
      </c>
    </row>
    <row r="206" spans="1:25" x14ac:dyDescent="0.25">
      <c r="A206" s="40" t="s">
        <v>429</v>
      </c>
      <c r="B206" s="40" t="s">
        <v>1034</v>
      </c>
      <c r="C206" s="40" t="s">
        <v>824</v>
      </c>
      <c r="D206" s="40" t="s">
        <v>428</v>
      </c>
      <c r="E206" s="48">
        <v>48.545195692242288</v>
      </c>
      <c r="F206" s="26">
        <v>14.962617178437792</v>
      </c>
      <c r="G206" s="26">
        <v>33.582578513804492</v>
      </c>
      <c r="H206" s="26">
        <v>9.0827805841005169</v>
      </c>
      <c r="I206" s="26">
        <v>31.063885125269159</v>
      </c>
      <c r="J206" s="49">
        <v>0</v>
      </c>
      <c r="K206" s="47">
        <v>13.01397651013361</v>
      </c>
      <c r="L206" s="26">
        <v>1.9486406683041826</v>
      </c>
      <c r="M206" s="47" t="s">
        <v>1230</v>
      </c>
      <c r="N206" s="47" t="s">
        <v>1230</v>
      </c>
      <c r="O206" s="49" t="s">
        <v>1230</v>
      </c>
      <c r="P206" s="47">
        <v>24.83178584389772</v>
      </c>
      <c r="Q206" s="26">
        <v>8.7507926699067724</v>
      </c>
      <c r="R206" s="47" t="s">
        <v>1230</v>
      </c>
      <c r="S206" s="47" t="s">
        <v>1230</v>
      </c>
      <c r="T206" s="49" t="s">
        <v>1230</v>
      </c>
      <c r="U206" s="47">
        <v>37.845762354031329</v>
      </c>
      <c r="V206" s="26">
        <v>10.699433338210955</v>
      </c>
      <c r="W206" s="47" t="s">
        <v>1230</v>
      </c>
      <c r="X206" s="47" t="s">
        <v>1230</v>
      </c>
      <c r="Y206" s="49" t="s">
        <v>1230</v>
      </c>
    </row>
    <row r="207" spans="1:25" x14ac:dyDescent="0.25">
      <c r="A207" s="40" t="s">
        <v>431</v>
      </c>
      <c r="B207" s="40" t="s">
        <v>1035</v>
      </c>
      <c r="C207" s="40" t="s">
        <v>812</v>
      </c>
      <c r="D207" s="40" t="s">
        <v>430</v>
      </c>
      <c r="E207" s="48">
        <v>2.5642725901894772</v>
      </c>
      <c r="F207" s="26">
        <v>0.49755264414041955</v>
      </c>
      <c r="G207" s="26">
        <v>2.0667199460490577</v>
      </c>
      <c r="H207" s="26">
        <v>-3.7745503318852105</v>
      </c>
      <c r="I207" s="26">
        <v>1.9117159500953786</v>
      </c>
      <c r="J207" s="49">
        <v>0.5</v>
      </c>
      <c r="K207" s="47" t="s">
        <v>1230</v>
      </c>
      <c r="L207" s="26">
        <v>0.49755264414041955</v>
      </c>
      <c r="M207" s="47" t="s">
        <v>1230</v>
      </c>
      <c r="N207" s="47" t="s">
        <v>1230</v>
      </c>
      <c r="O207" s="49" t="s">
        <v>1230</v>
      </c>
      <c r="P207" s="47" t="s">
        <v>1230</v>
      </c>
      <c r="Q207" s="26">
        <v>2.0667199460490577</v>
      </c>
      <c r="R207" s="47" t="s">
        <v>1230</v>
      </c>
      <c r="S207" s="47" t="s">
        <v>1230</v>
      </c>
      <c r="T207" s="49" t="s">
        <v>1230</v>
      </c>
      <c r="U207" s="47" t="s">
        <v>1230</v>
      </c>
      <c r="V207" s="26">
        <v>2.5642725901894772</v>
      </c>
      <c r="W207" s="47" t="s">
        <v>1230</v>
      </c>
      <c r="X207" s="47" t="s">
        <v>1230</v>
      </c>
      <c r="Y207" s="49" t="s">
        <v>1230</v>
      </c>
    </row>
    <row r="208" spans="1:25" x14ac:dyDescent="0.25">
      <c r="A208" s="40" t="s">
        <v>433</v>
      </c>
      <c r="B208" s="40" t="s">
        <v>1036</v>
      </c>
      <c r="C208" s="40" t="s">
        <v>812</v>
      </c>
      <c r="D208" s="40" t="s">
        <v>432</v>
      </c>
      <c r="E208" s="48">
        <v>2.4941905214802911</v>
      </c>
      <c r="F208" s="26">
        <v>0.37039083963590025</v>
      </c>
      <c r="G208" s="26">
        <v>2.1237996818443907</v>
      </c>
      <c r="H208" s="26">
        <v>-6.5093228242114165</v>
      </c>
      <c r="I208" s="26">
        <v>1.9645147057060619</v>
      </c>
      <c r="J208" s="49">
        <v>0.5</v>
      </c>
      <c r="K208" s="47" t="s">
        <v>1230</v>
      </c>
      <c r="L208" s="26">
        <v>0.37039083963590025</v>
      </c>
      <c r="M208" s="47" t="s">
        <v>1230</v>
      </c>
      <c r="N208" s="47" t="s">
        <v>1230</v>
      </c>
      <c r="O208" s="49" t="s">
        <v>1230</v>
      </c>
      <c r="P208" s="47" t="s">
        <v>1230</v>
      </c>
      <c r="Q208" s="26">
        <v>2.1237996818443907</v>
      </c>
      <c r="R208" s="47" t="s">
        <v>1230</v>
      </c>
      <c r="S208" s="47" t="s">
        <v>1230</v>
      </c>
      <c r="T208" s="49" t="s">
        <v>1230</v>
      </c>
      <c r="U208" s="47" t="s">
        <v>1230</v>
      </c>
      <c r="V208" s="26">
        <v>2.4941905214802911</v>
      </c>
      <c r="W208" s="47" t="s">
        <v>1230</v>
      </c>
      <c r="X208" s="47" t="s">
        <v>1230</v>
      </c>
      <c r="Y208" s="49" t="s">
        <v>1230</v>
      </c>
    </row>
    <row r="209" spans="1:25" x14ac:dyDescent="0.25">
      <c r="A209" s="40" t="s">
        <v>435</v>
      </c>
      <c r="B209" s="40" t="s">
        <v>1037</v>
      </c>
      <c r="C209" s="40" t="s">
        <v>812</v>
      </c>
      <c r="D209" s="40" t="s">
        <v>434</v>
      </c>
      <c r="E209" s="48">
        <v>2.1289595223587439</v>
      </c>
      <c r="F209" s="26">
        <v>0.12836017350680939</v>
      </c>
      <c r="G209" s="26">
        <v>2.0005993488519342</v>
      </c>
      <c r="H209" s="26">
        <v>-14.924364482374525</v>
      </c>
      <c r="I209" s="26">
        <v>1.8505543976880394</v>
      </c>
      <c r="J209" s="49">
        <v>0.5</v>
      </c>
      <c r="K209" s="47" t="s">
        <v>1230</v>
      </c>
      <c r="L209" s="26">
        <v>0.12836017350680939</v>
      </c>
      <c r="M209" s="47" t="s">
        <v>1230</v>
      </c>
      <c r="N209" s="47" t="s">
        <v>1230</v>
      </c>
      <c r="O209" s="49" t="s">
        <v>1230</v>
      </c>
      <c r="P209" s="47" t="s">
        <v>1230</v>
      </c>
      <c r="Q209" s="26">
        <v>2.0005993488519342</v>
      </c>
      <c r="R209" s="47" t="s">
        <v>1230</v>
      </c>
      <c r="S209" s="47" t="s">
        <v>1230</v>
      </c>
      <c r="T209" s="49" t="s">
        <v>1230</v>
      </c>
      <c r="U209" s="47" t="s">
        <v>1230</v>
      </c>
      <c r="V209" s="26">
        <v>2.1289595223587439</v>
      </c>
      <c r="W209" s="47" t="s">
        <v>1230</v>
      </c>
      <c r="X209" s="47" t="s">
        <v>1230</v>
      </c>
      <c r="Y209" s="49" t="s">
        <v>1230</v>
      </c>
    </row>
    <row r="210" spans="1:25" x14ac:dyDescent="0.25">
      <c r="A210" s="40" t="s">
        <v>437</v>
      </c>
      <c r="B210" s="40" t="s">
        <v>1038</v>
      </c>
      <c r="C210" s="40" t="s">
        <v>833</v>
      </c>
      <c r="D210" s="40" t="s">
        <v>436</v>
      </c>
      <c r="E210" s="48">
        <v>64.025895778097038</v>
      </c>
      <c r="F210" s="26">
        <v>21.051228544974805</v>
      </c>
      <c r="G210" s="26">
        <v>42.97466723312224</v>
      </c>
      <c r="H210" s="26">
        <v>25.711585995274433</v>
      </c>
      <c r="I210" s="26">
        <v>39.75156719063807</v>
      </c>
      <c r="J210" s="49">
        <v>0</v>
      </c>
      <c r="K210" s="47">
        <v>18.915848454520443</v>
      </c>
      <c r="L210" s="26">
        <v>2.1353800904543641</v>
      </c>
      <c r="M210" s="47" t="s">
        <v>1230</v>
      </c>
      <c r="N210" s="47" t="s">
        <v>1230</v>
      </c>
      <c r="O210" s="49" t="s">
        <v>1230</v>
      </c>
      <c r="P210" s="47">
        <v>36.722761913642252</v>
      </c>
      <c r="Q210" s="26">
        <v>6.2519053194799863</v>
      </c>
      <c r="R210" s="47" t="s">
        <v>1230</v>
      </c>
      <c r="S210" s="47" t="s">
        <v>1230</v>
      </c>
      <c r="T210" s="49" t="s">
        <v>1230</v>
      </c>
      <c r="U210" s="47">
        <v>55.638610368162695</v>
      </c>
      <c r="V210" s="26">
        <v>8.3872854099343499</v>
      </c>
      <c r="W210" s="47" t="s">
        <v>1230</v>
      </c>
      <c r="X210" s="47" t="s">
        <v>1230</v>
      </c>
      <c r="Y210" s="49" t="s">
        <v>1230</v>
      </c>
    </row>
    <row r="211" spans="1:25" x14ac:dyDescent="0.25">
      <c r="A211" s="40" t="s">
        <v>439</v>
      </c>
      <c r="B211" s="40" t="s">
        <v>1039</v>
      </c>
      <c r="C211" s="40" t="s">
        <v>833</v>
      </c>
      <c r="D211" s="40" t="s">
        <v>438</v>
      </c>
      <c r="E211" s="48">
        <v>60.803552656276807</v>
      </c>
      <c r="F211" s="26">
        <v>17.40598117492134</v>
      </c>
      <c r="G211" s="26">
        <v>43.397571481355463</v>
      </c>
      <c r="H211" s="26">
        <v>-26.585042349009399</v>
      </c>
      <c r="I211" s="26">
        <v>40.142753620253806</v>
      </c>
      <c r="J211" s="49">
        <v>0.37988067169726625</v>
      </c>
      <c r="K211" s="47">
        <v>15.754008345556647</v>
      </c>
      <c r="L211" s="26">
        <v>1.6519728293646927</v>
      </c>
      <c r="M211" s="47" t="s">
        <v>1230</v>
      </c>
      <c r="N211" s="47" t="s">
        <v>1230</v>
      </c>
      <c r="O211" s="49" t="s">
        <v>1230</v>
      </c>
      <c r="P211" s="47">
        <v>36.005155193600885</v>
      </c>
      <c r="Q211" s="26">
        <v>7.3924162877545774</v>
      </c>
      <c r="R211" s="47" t="s">
        <v>1230</v>
      </c>
      <c r="S211" s="47" t="s">
        <v>1230</v>
      </c>
      <c r="T211" s="49" t="s">
        <v>1230</v>
      </c>
      <c r="U211" s="47">
        <v>51.759163539157534</v>
      </c>
      <c r="V211" s="26">
        <v>9.0443891171192696</v>
      </c>
      <c r="W211" s="47" t="s">
        <v>1230</v>
      </c>
      <c r="X211" s="47" t="s">
        <v>1230</v>
      </c>
      <c r="Y211" s="49" t="s">
        <v>1230</v>
      </c>
    </row>
    <row r="212" spans="1:25" x14ac:dyDescent="0.25">
      <c r="A212" s="40" t="s">
        <v>441</v>
      </c>
      <c r="B212" s="40" t="s">
        <v>1040</v>
      </c>
      <c r="C212" s="40" t="s">
        <v>812</v>
      </c>
      <c r="D212" s="40" t="s">
        <v>440</v>
      </c>
      <c r="E212" s="48">
        <v>1.2011501222857179</v>
      </c>
      <c r="F212" s="26">
        <v>0</v>
      </c>
      <c r="G212" s="26">
        <v>1.2011501222857179</v>
      </c>
      <c r="H212" s="26">
        <v>-15.451981844445481</v>
      </c>
      <c r="I212" s="26">
        <v>1.1110638631142891</v>
      </c>
      <c r="J212" s="49">
        <v>0.5</v>
      </c>
      <c r="K212" s="47" t="s">
        <v>1230</v>
      </c>
      <c r="L212" s="26">
        <v>0</v>
      </c>
      <c r="M212" s="47" t="s">
        <v>1230</v>
      </c>
      <c r="N212" s="47" t="s">
        <v>1230</v>
      </c>
      <c r="O212" s="49" t="s">
        <v>1230</v>
      </c>
      <c r="P212" s="47" t="s">
        <v>1230</v>
      </c>
      <c r="Q212" s="26">
        <v>1.2011501222857179</v>
      </c>
      <c r="R212" s="47" t="s">
        <v>1230</v>
      </c>
      <c r="S212" s="47" t="s">
        <v>1230</v>
      </c>
      <c r="T212" s="49" t="s">
        <v>1230</v>
      </c>
      <c r="U212" s="47" t="s">
        <v>1230</v>
      </c>
      <c r="V212" s="26">
        <v>1.2011501222857179</v>
      </c>
      <c r="W212" s="47" t="s">
        <v>1230</v>
      </c>
      <c r="X212" s="47" t="s">
        <v>1230</v>
      </c>
      <c r="Y212" s="49" t="s">
        <v>1230</v>
      </c>
    </row>
    <row r="213" spans="1:25" x14ac:dyDescent="0.25">
      <c r="A213" s="40" t="s">
        <v>443</v>
      </c>
      <c r="B213" s="40" t="s">
        <v>1041</v>
      </c>
      <c r="C213" s="40" t="s">
        <v>812</v>
      </c>
      <c r="D213" s="40" t="s">
        <v>442</v>
      </c>
      <c r="E213" s="48">
        <v>4.4557753046007154</v>
      </c>
      <c r="F213" s="26">
        <v>0.72273451853484283</v>
      </c>
      <c r="G213" s="26">
        <v>3.7330407860658723</v>
      </c>
      <c r="H213" s="26">
        <v>-21.725288353876095</v>
      </c>
      <c r="I213" s="26">
        <v>3.453062727110932</v>
      </c>
      <c r="J213" s="49">
        <v>0.5</v>
      </c>
      <c r="K213" s="47" t="s">
        <v>1230</v>
      </c>
      <c r="L213" s="26">
        <v>0.72273451853484283</v>
      </c>
      <c r="M213" s="47" t="s">
        <v>1230</v>
      </c>
      <c r="N213" s="47" t="s">
        <v>1230</v>
      </c>
      <c r="O213" s="49" t="s">
        <v>1230</v>
      </c>
      <c r="P213" s="47" t="s">
        <v>1230</v>
      </c>
      <c r="Q213" s="26">
        <v>3.7330407860658723</v>
      </c>
      <c r="R213" s="47" t="s">
        <v>1230</v>
      </c>
      <c r="S213" s="47" t="s">
        <v>1230</v>
      </c>
      <c r="T213" s="49" t="s">
        <v>1230</v>
      </c>
      <c r="U213" s="47" t="s">
        <v>1230</v>
      </c>
      <c r="V213" s="26">
        <v>4.4557753046007154</v>
      </c>
      <c r="W213" s="47" t="s">
        <v>1230</v>
      </c>
      <c r="X213" s="47" t="s">
        <v>1230</v>
      </c>
      <c r="Y213" s="49" t="s">
        <v>1230</v>
      </c>
    </row>
    <row r="214" spans="1:25" x14ac:dyDescent="0.25">
      <c r="A214" s="40" t="s">
        <v>445</v>
      </c>
      <c r="B214" s="40" t="s">
        <v>1042</v>
      </c>
      <c r="C214" s="40" t="s">
        <v>812</v>
      </c>
      <c r="D214" s="40" t="s">
        <v>444</v>
      </c>
      <c r="E214" s="48">
        <v>4.4831107550611371</v>
      </c>
      <c r="F214" s="26">
        <v>1.0485916043707151</v>
      </c>
      <c r="G214" s="26">
        <v>3.4345191506904218</v>
      </c>
      <c r="H214" s="26">
        <v>-10.799881410629073</v>
      </c>
      <c r="I214" s="26">
        <v>3.1769302143886406</v>
      </c>
      <c r="J214" s="49">
        <v>0.5</v>
      </c>
      <c r="K214" s="47" t="s">
        <v>1230</v>
      </c>
      <c r="L214" s="26">
        <v>1.0485916043707151</v>
      </c>
      <c r="M214" s="47" t="s">
        <v>1230</v>
      </c>
      <c r="N214" s="47" t="s">
        <v>1230</v>
      </c>
      <c r="O214" s="49" t="s">
        <v>1230</v>
      </c>
      <c r="P214" s="47" t="s">
        <v>1230</v>
      </c>
      <c r="Q214" s="26">
        <v>3.4345191506904218</v>
      </c>
      <c r="R214" s="47" t="s">
        <v>1230</v>
      </c>
      <c r="S214" s="47" t="s">
        <v>1230</v>
      </c>
      <c r="T214" s="49" t="s">
        <v>1230</v>
      </c>
      <c r="U214" s="47" t="s">
        <v>1230</v>
      </c>
      <c r="V214" s="26">
        <v>4.4831107550611371</v>
      </c>
      <c r="W214" s="47" t="s">
        <v>1230</v>
      </c>
      <c r="X214" s="47" t="s">
        <v>1230</v>
      </c>
      <c r="Y214" s="49" t="s">
        <v>1230</v>
      </c>
    </row>
    <row r="215" spans="1:25" x14ac:dyDescent="0.25">
      <c r="A215" s="40" t="s">
        <v>447</v>
      </c>
      <c r="B215" s="40" t="s">
        <v>1043</v>
      </c>
      <c r="C215" s="40" t="s">
        <v>827</v>
      </c>
      <c r="D215" s="40" t="s">
        <v>446</v>
      </c>
      <c r="E215" s="48">
        <v>128.87597619577161</v>
      </c>
      <c r="F215" s="26">
        <v>44.461935673530057</v>
      </c>
      <c r="G215" s="26">
        <v>84.41404052224155</v>
      </c>
      <c r="H215" s="26">
        <v>16.303103858021633</v>
      </c>
      <c r="I215" s="26">
        <v>78.082987483073424</v>
      </c>
      <c r="J215" s="49">
        <v>0</v>
      </c>
      <c r="K215" s="47">
        <v>39.860258166181666</v>
      </c>
      <c r="L215" s="26">
        <v>4.6016775073483904</v>
      </c>
      <c r="M215" s="47" t="s">
        <v>1230</v>
      </c>
      <c r="N215" s="47" t="s">
        <v>1230</v>
      </c>
      <c r="O215" s="49" t="s">
        <v>1230</v>
      </c>
      <c r="P215" s="47">
        <v>71.590111513641318</v>
      </c>
      <c r="Q215" s="26">
        <v>12.823929008600231</v>
      </c>
      <c r="R215" s="47" t="s">
        <v>1230</v>
      </c>
      <c r="S215" s="47" t="s">
        <v>1230</v>
      </c>
      <c r="T215" s="49" t="s">
        <v>1230</v>
      </c>
      <c r="U215" s="47">
        <v>111.45036967982298</v>
      </c>
      <c r="V215" s="26">
        <v>17.425606515948623</v>
      </c>
      <c r="W215" s="47" t="s">
        <v>1230</v>
      </c>
      <c r="X215" s="47" t="s">
        <v>1230</v>
      </c>
      <c r="Y215" s="49" t="s">
        <v>1230</v>
      </c>
    </row>
    <row r="216" spans="1:25" x14ac:dyDescent="0.25">
      <c r="A216" s="40" t="s">
        <v>449</v>
      </c>
      <c r="B216" s="40" t="s">
        <v>1044</v>
      </c>
      <c r="C216" s="40" t="s">
        <v>812</v>
      </c>
      <c r="D216" s="40" t="s">
        <v>448</v>
      </c>
      <c r="E216" s="48">
        <v>4.5489029576679592</v>
      </c>
      <c r="F216" s="26">
        <v>1.0599562643155902</v>
      </c>
      <c r="G216" s="26">
        <v>3.4889466933523687</v>
      </c>
      <c r="H216" s="26">
        <v>-8.9807378962223741</v>
      </c>
      <c r="I216" s="26">
        <v>3.2272756913509411</v>
      </c>
      <c r="J216" s="49">
        <v>0.5</v>
      </c>
      <c r="K216" s="47" t="s">
        <v>1230</v>
      </c>
      <c r="L216" s="26">
        <v>1.0599562643155902</v>
      </c>
      <c r="M216" s="47" t="s">
        <v>1230</v>
      </c>
      <c r="N216" s="47" t="s">
        <v>1230</v>
      </c>
      <c r="O216" s="49" t="s">
        <v>1230</v>
      </c>
      <c r="P216" s="47" t="s">
        <v>1230</v>
      </c>
      <c r="Q216" s="26">
        <v>3.4889466933523687</v>
      </c>
      <c r="R216" s="47" t="s">
        <v>1230</v>
      </c>
      <c r="S216" s="47" t="s">
        <v>1230</v>
      </c>
      <c r="T216" s="49" t="s">
        <v>1230</v>
      </c>
      <c r="U216" s="47" t="s">
        <v>1230</v>
      </c>
      <c r="V216" s="26">
        <v>4.5489029576679592</v>
      </c>
      <c r="W216" s="47" t="s">
        <v>1230</v>
      </c>
      <c r="X216" s="47" t="s">
        <v>1230</v>
      </c>
      <c r="Y216" s="49" t="s">
        <v>1230</v>
      </c>
    </row>
    <row r="217" spans="1:25" x14ac:dyDescent="0.25">
      <c r="A217" s="40" t="s">
        <v>451</v>
      </c>
      <c r="B217" s="40" t="s">
        <v>1045</v>
      </c>
      <c r="C217" s="40" t="s">
        <v>824</v>
      </c>
      <c r="D217" s="40" t="s">
        <v>450</v>
      </c>
      <c r="E217" s="48">
        <v>160.47304094985066</v>
      </c>
      <c r="F217" s="26">
        <v>56.374302292196873</v>
      </c>
      <c r="G217" s="26">
        <v>104.09873865765378</v>
      </c>
      <c r="H217" s="26">
        <v>69.407733808921989</v>
      </c>
      <c r="I217" s="26">
        <v>96.291333258329743</v>
      </c>
      <c r="J217" s="49">
        <v>0</v>
      </c>
      <c r="K217" s="47">
        <v>47.19353901530539</v>
      </c>
      <c r="L217" s="26">
        <v>9.180763276891474</v>
      </c>
      <c r="M217" s="47" t="s">
        <v>1230</v>
      </c>
      <c r="N217" s="47" t="s">
        <v>1230</v>
      </c>
      <c r="O217" s="49" t="s">
        <v>1230</v>
      </c>
      <c r="P217" s="47">
        <v>81.616035502907081</v>
      </c>
      <c r="Q217" s="26">
        <v>22.482703154746691</v>
      </c>
      <c r="R217" s="47" t="s">
        <v>1230</v>
      </c>
      <c r="S217" s="47" t="s">
        <v>1230</v>
      </c>
      <c r="T217" s="49" t="s">
        <v>1230</v>
      </c>
      <c r="U217" s="47">
        <v>128.80957451821246</v>
      </c>
      <c r="V217" s="26">
        <v>31.663466431638163</v>
      </c>
      <c r="W217" s="47" t="s">
        <v>1230</v>
      </c>
      <c r="X217" s="47" t="s">
        <v>1230</v>
      </c>
      <c r="Y217" s="49" t="s">
        <v>1230</v>
      </c>
    </row>
    <row r="218" spans="1:25" x14ac:dyDescent="0.25">
      <c r="A218" s="40" t="s">
        <v>453</v>
      </c>
      <c r="B218" s="40" t="s">
        <v>1046</v>
      </c>
      <c r="C218" s="40" t="s">
        <v>862</v>
      </c>
      <c r="D218" s="40" t="s">
        <v>452</v>
      </c>
      <c r="E218" s="48">
        <v>222.69304880636997</v>
      </c>
      <c r="F218" s="26">
        <v>77.926226430509445</v>
      </c>
      <c r="G218" s="26">
        <v>144.76682237586053</v>
      </c>
      <c r="H218" s="26">
        <v>119.35117485937278</v>
      </c>
      <c r="I218" s="26">
        <v>133.909310697671</v>
      </c>
      <c r="J218" s="49">
        <v>0</v>
      </c>
      <c r="K218" s="47">
        <v>72.626855948036905</v>
      </c>
      <c r="L218" s="26" t="s">
        <v>1230</v>
      </c>
      <c r="M218" s="47">
        <v>5.2993704824725425</v>
      </c>
      <c r="N218" s="47" t="s">
        <v>1230</v>
      </c>
      <c r="O218" s="49" t="s">
        <v>1230</v>
      </c>
      <c r="P218" s="47">
        <v>137.40403130410957</v>
      </c>
      <c r="Q218" s="26" t="s">
        <v>1230</v>
      </c>
      <c r="R218" s="47">
        <v>7.3627910717509817</v>
      </c>
      <c r="S218" s="47" t="s">
        <v>1230</v>
      </c>
      <c r="T218" s="49" t="s">
        <v>1230</v>
      </c>
      <c r="U218" s="47">
        <v>210.03088725214647</v>
      </c>
      <c r="V218" s="26" t="s">
        <v>1230</v>
      </c>
      <c r="W218" s="47">
        <v>12.662161554223523</v>
      </c>
      <c r="X218" s="47" t="s">
        <v>1230</v>
      </c>
      <c r="Y218" s="49" t="s">
        <v>1230</v>
      </c>
    </row>
    <row r="219" spans="1:25" x14ac:dyDescent="0.25">
      <c r="A219" s="40" t="s">
        <v>455</v>
      </c>
      <c r="B219" s="40" t="s">
        <v>1047</v>
      </c>
      <c r="C219" s="40" t="s">
        <v>812</v>
      </c>
      <c r="D219" s="40" t="s">
        <v>454</v>
      </c>
      <c r="E219" s="48">
        <v>3.6223648797074963</v>
      </c>
      <c r="F219" s="26">
        <v>0.82940618094430307</v>
      </c>
      <c r="G219" s="26">
        <v>2.7929586987631931</v>
      </c>
      <c r="H219" s="26">
        <v>-9.3550283362167281</v>
      </c>
      <c r="I219" s="26">
        <v>2.5834867963559538</v>
      </c>
      <c r="J219" s="49">
        <v>0.5</v>
      </c>
      <c r="K219" s="47" t="s">
        <v>1230</v>
      </c>
      <c r="L219" s="26">
        <v>0.82940618094430307</v>
      </c>
      <c r="M219" s="47" t="s">
        <v>1230</v>
      </c>
      <c r="N219" s="47" t="s">
        <v>1230</v>
      </c>
      <c r="O219" s="49" t="s">
        <v>1230</v>
      </c>
      <c r="P219" s="47" t="s">
        <v>1230</v>
      </c>
      <c r="Q219" s="26">
        <v>2.7929586987631931</v>
      </c>
      <c r="R219" s="47" t="s">
        <v>1230</v>
      </c>
      <c r="S219" s="47" t="s">
        <v>1230</v>
      </c>
      <c r="T219" s="49" t="s">
        <v>1230</v>
      </c>
      <c r="U219" s="47" t="s">
        <v>1230</v>
      </c>
      <c r="V219" s="26">
        <v>3.6223648797074963</v>
      </c>
      <c r="W219" s="47" t="s">
        <v>1230</v>
      </c>
      <c r="X219" s="47" t="s">
        <v>1230</v>
      </c>
      <c r="Y219" s="49" t="s">
        <v>1230</v>
      </c>
    </row>
    <row r="220" spans="1:25" x14ac:dyDescent="0.25">
      <c r="A220" s="40" t="s">
        <v>457</v>
      </c>
      <c r="B220" s="40" t="s">
        <v>1048</v>
      </c>
      <c r="C220" s="40" t="s">
        <v>812</v>
      </c>
      <c r="D220" s="40" t="s">
        <v>456</v>
      </c>
      <c r="E220" s="48">
        <v>1.944364555043963</v>
      </c>
      <c r="F220" s="26">
        <v>0.39477339587888494</v>
      </c>
      <c r="G220" s="26">
        <v>1.5495911591650779</v>
      </c>
      <c r="H220" s="26">
        <v>-4.2116718258004555</v>
      </c>
      <c r="I220" s="26">
        <v>1.4333718222276972</v>
      </c>
      <c r="J220" s="49">
        <v>0.5</v>
      </c>
      <c r="K220" s="47" t="s">
        <v>1230</v>
      </c>
      <c r="L220" s="26">
        <v>0.39477339587888494</v>
      </c>
      <c r="M220" s="47" t="s">
        <v>1230</v>
      </c>
      <c r="N220" s="47" t="s">
        <v>1230</v>
      </c>
      <c r="O220" s="49" t="s">
        <v>1230</v>
      </c>
      <c r="P220" s="47" t="s">
        <v>1230</v>
      </c>
      <c r="Q220" s="26">
        <v>1.5495911591650779</v>
      </c>
      <c r="R220" s="47" t="s">
        <v>1230</v>
      </c>
      <c r="S220" s="47" t="s">
        <v>1230</v>
      </c>
      <c r="T220" s="49" t="s">
        <v>1230</v>
      </c>
      <c r="U220" s="47" t="s">
        <v>1230</v>
      </c>
      <c r="V220" s="26">
        <v>1.944364555043963</v>
      </c>
      <c r="W220" s="47" t="s">
        <v>1230</v>
      </c>
      <c r="X220" s="47" t="s">
        <v>1230</v>
      </c>
      <c r="Y220" s="49" t="s">
        <v>1230</v>
      </c>
    </row>
    <row r="221" spans="1:25" x14ac:dyDescent="0.25">
      <c r="A221" s="40" t="s">
        <v>459</v>
      </c>
      <c r="B221" s="40" t="s">
        <v>1049</v>
      </c>
      <c r="C221" s="40" t="s">
        <v>812</v>
      </c>
      <c r="D221" s="40" t="s">
        <v>458</v>
      </c>
      <c r="E221" s="48">
        <v>3.3231044659677877</v>
      </c>
      <c r="F221" s="26">
        <v>0.70648701906176004</v>
      </c>
      <c r="G221" s="26">
        <v>2.6166174469060275</v>
      </c>
      <c r="H221" s="26">
        <v>-3.0446640457581555</v>
      </c>
      <c r="I221" s="26">
        <v>2.4203711383880755</v>
      </c>
      <c r="J221" s="49">
        <v>0.5</v>
      </c>
      <c r="K221" s="47" t="s">
        <v>1230</v>
      </c>
      <c r="L221" s="26">
        <v>0.70648701906176004</v>
      </c>
      <c r="M221" s="47" t="s">
        <v>1230</v>
      </c>
      <c r="N221" s="47" t="s">
        <v>1230</v>
      </c>
      <c r="O221" s="49" t="s">
        <v>1230</v>
      </c>
      <c r="P221" s="47" t="s">
        <v>1230</v>
      </c>
      <c r="Q221" s="26">
        <v>2.6166174469060275</v>
      </c>
      <c r="R221" s="47" t="s">
        <v>1230</v>
      </c>
      <c r="S221" s="47" t="s">
        <v>1230</v>
      </c>
      <c r="T221" s="49" t="s">
        <v>1230</v>
      </c>
      <c r="U221" s="47" t="s">
        <v>1230</v>
      </c>
      <c r="V221" s="26">
        <v>3.3231044659677877</v>
      </c>
      <c r="W221" s="47" t="s">
        <v>1230</v>
      </c>
      <c r="X221" s="47" t="s">
        <v>1230</v>
      </c>
      <c r="Y221" s="49" t="s">
        <v>1230</v>
      </c>
    </row>
    <row r="222" spans="1:25" x14ac:dyDescent="0.25">
      <c r="A222" s="40" t="s">
        <v>461</v>
      </c>
      <c r="B222" s="40" t="s">
        <v>1050</v>
      </c>
      <c r="C222" s="40" t="s">
        <v>833</v>
      </c>
      <c r="D222" s="40" t="s">
        <v>460</v>
      </c>
      <c r="E222" s="48">
        <v>54.859693313653949</v>
      </c>
      <c r="F222" s="26">
        <v>17.755554144187695</v>
      </c>
      <c r="G222" s="26">
        <v>37.104139169466251</v>
      </c>
      <c r="H222" s="26">
        <v>8.0433138097251806</v>
      </c>
      <c r="I222" s="26">
        <v>34.321328731756282</v>
      </c>
      <c r="J222" s="49">
        <v>0</v>
      </c>
      <c r="K222" s="47">
        <v>16.088690099744625</v>
      </c>
      <c r="L222" s="26">
        <v>1.6668640444430727</v>
      </c>
      <c r="M222" s="47" t="s">
        <v>1230</v>
      </c>
      <c r="N222" s="47" t="s">
        <v>1230</v>
      </c>
      <c r="O222" s="49" t="s">
        <v>1230</v>
      </c>
      <c r="P222" s="47">
        <v>31.469165101407544</v>
      </c>
      <c r="Q222" s="26">
        <v>5.634974068058705</v>
      </c>
      <c r="R222" s="47" t="s">
        <v>1230</v>
      </c>
      <c r="S222" s="47" t="s">
        <v>1230</v>
      </c>
      <c r="T222" s="49" t="s">
        <v>1230</v>
      </c>
      <c r="U222" s="47">
        <v>47.557855201152165</v>
      </c>
      <c r="V222" s="26">
        <v>7.3018381125017777</v>
      </c>
      <c r="W222" s="47" t="s">
        <v>1230</v>
      </c>
      <c r="X222" s="47" t="s">
        <v>1230</v>
      </c>
      <c r="Y222" s="49" t="s">
        <v>1230</v>
      </c>
    </row>
    <row r="223" spans="1:25" x14ac:dyDescent="0.25">
      <c r="A223" s="40" t="s">
        <v>463</v>
      </c>
      <c r="B223" s="40" t="s">
        <v>1051</v>
      </c>
      <c r="C223" s="40" t="s">
        <v>812</v>
      </c>
      <c r="D223" s="40" t="s">
        <v>462</v>
      </c>
      <c r="E223" s="48">
        <v>2.5456786845223003</v>
      </c>
      <c r="F223" s="26">
        <v>0</v>
      </c>
      <c r="G223" s="26">
        <v>2.5456786845223003</v>
      </c>
      <c r="H223" s="26">
        <v>-12.132531457631307</v>
      </c>
      <c r="I223" s="26">
        <v>2.3547527831831281</v>
      </c>
      <c r="J223" s="49">
        <v>0.5</v>
      </c>
      <c r="K223" s="47" t="s">
        <v>1230</v>
      </c>
      <c r="L223" s="26">
        <v>0</v>
      </c>
      <c r="M223" s="47" t="s">
        <v>1230</v>
      </c>
      <c r="N223" s="47" t="s">
        <v>1230</v>
      </c>
      <c r="O223" s="49" t="s">
        <v>1230</v>
      </c>
      <c r="P223" s="47" t="s">
        <v>1230</v>
      </c>
      <c r="Q223" s="26">
        <v>2.5456786845223003</v>
      </c>
      <c r="R223" s="47" t="s">
        <v>1230</v>
      </c>
      <c r="S223" s="47" t="s">
        <v>1230</v>
      </c>
      <c r="T223" s="49" t="s">
        <v>1230</v>
      </c>
      <c r="U223" s="47" t="s">
        <v>1230</v>
      </c>
      <c r="V223" s="26">
        <v>2.5456786845223003</v>
      </c>
      <c r="W223" s="47" t="s">
        <v>1230</v>
      </c>
      <c r="X223" s="47" t="s">
        <v>1230</v>
      </c>
      <c r="Y223" s="49" t="s">
        <v>1230</v>
      </c>
    </row>
    <row r="224" spans="1:25" x14ac:dyDescent="0.25">
      <c r="A224" s="40" t="s">
        <v>465</v>
      </c>
      <c r="B224" s="40" t="s">
        <v>1052</v>
      </c>
      <c r="C224" s="40" t="s">
        <v>812</v>
      </c>
      <c r="D224" s="40" t="s">
        <v>464</v>
      </c>
      <c r="E224" s="48">
        <v>3.6343366262368471</v>
      </c>
      <c r="F224" s="26">
        <v>0.72653438232142664</v>
      </c>
      <c r="G224" s="26">
        <v>2.9078022439154205</v>
      </c>
      <c r="H224" s="26">
        <v>-6.1594995024040431</v>
      </c>
      <c r="I224" s="26">
        <v>2.6897170756217643</v>
      </c>
      <c r="J224" s="49">
        <v>0.5</v>
      </c>
      <c r="K224" s="47" t="s">
        <v>1230</v>
      </c>
      <c r="L224" s="26">
        <v>0.72653438232142664</v>
      </c>
      <c r="M224" s="47" t="s">
        <v>1230</v>
      </c>
      <c r="N224" s="47" t="s">
        <v>1230</v>
      </c>
      <c r="O224" s="49" t="s">
        <v>1230</v>
      </c>
      <c r="P224" s="47" t="s">
        <v>1230</v>
      </c>
      <c r="Q224" s="26">
        <v>2.9078022439154205</v>
      </c>
      <c r="R224" s="47" t="s">
        <v>1230</v>
      </c>
      <c r="S224" s="47" t="s">
        <v>1230</v>
      </c>
      <c r="T224" s="49" t="s">
        <v>1230</v>
      </c>
      <c r="U224" s="47" t="s">
        <v>1230</v>
      </c>
      <c r="V224" s="26">
        <v>3.6343366262368471</v>
      </c>
      <c r="W224" s="47" t="s">
        <v>1230</v>
      </c>
      <c r="X224" s="47" t="s">
        <v>1230</v>
      </c>
      <c r="Y224" s="49" t="s">
        <v>1230</v>
      </c>
    </row>
    <row r="225" spans="1:25" x14ac:dyDescent="0.25">
      <c r="A225" s="40" t="s">
        <v>467</v>
      </c>
      <c r="B225" s="40" t="s">
        <v>1053</v>
      </c>
      <c r="C225" s="40" t="s">
        <v>833</v>
      </c>
      <c r="D225" s="40" t="s">
        <v>466</v>
      </c>
      <c r="E225" s="48">
        <v>45.268388849423786</v>
      </c>
      <c r="F225" s="26">
        <v>14.291054742752992</v>
      </c>
      <c r="G225" s="26">
        <v>30.977334106670796</v>
      </c>
      <c r="H225" s="26">
        <v>-3.4846330869800353</v>
      </c>
      <c r="I225" s="26">
        <v>28.654034048670489</v>
      </c>
      <c r="J225" s="49">
        <v>0.10111532714888183</v>
      </c>
      <c r="K225" s="47">
        <v>12.717247853619904</v>
      </c>
      <c r="L225" s="26">
        <v>1.5738068891330883</v>
      </c>
      <c r="M225" s="47" t="s">
        <v>1230</v>
      </c>
      <c r="N225" s="47" t="s">
        <v>1230</v>
      </c>
      <c r="O225" s="49" t="s">
        <v>1230</v>
      </c>
      <c r="P225" s="47">
        <v>25.443042835513463</v>
      </c>
      <c r="Q225" s="26">
        <v>5.5342912711573353</v>
      </c>
      <c r="R225" s="47" t="s">
        <v>1230</v>
      </c>
      <c r="S225" s="47" t="s">
        <v>1230</v>
      </c>
      <c r="T225" s="49" t="s">
        <v>1230</v>
      </c>
      <c r="U225" s="47">
        <v>38.160290689133369</v>
      </c>
      <c r="V225" s="26">
        <v>7.1080981602904236</v>
      </c>
      <c r="W225" s="47" t="s">
        <v>1230</v>
      </c>
      <c r="X225" s="47" t="s">
        <v>1230</v>
      </c>
      <c r="Y225" s="49" t="s">
        <v>1230</v>
      </c>
    </row>
    <row r="226" spans="1:25" x14ac:dyDescent="0.25">
      <c r="A226" s="40" t="s">
        <v>469</v>
      </c>
      <c r="B226" s="40" t="s">
        <v>1054</v>
      </c>
      <c r="C226" s="40" t="s">
        <v>812</v>
      </c>
      <c r="D226" s="40" t="s">
        <v>468</v>
      </c>
      <c r="E226" s="48">
        <v>3.9479686660745648</v>
      </c>
      <c r="F226" s="26">
        <v>0.93603452852789037</v>
      </c>
      <c r="G226" s="26">
        <v>3.0119341375466742</v>
      </c>
      <c r="H226" s="26">
        <v>-7.428264409586772</v>
      </c>
      <c r="I226" s="26">
        <v>2.7860390772306736</v>
      </c>
      <c r="J226" s="49">
        <v>0.5</v>
      </c>
      <c r="K226" s="47" t="s">
        <v>1230</v>
      </c>
      <c r="L226" s="26">
        <v>0.93603452852789037</v>
      </c>
      <c r="M226" s="47" t="s">
        <v>1230</v>
      </c>
      <c r="N226" s="47" t="s">
        <v>1230</v>
      </c>
      <c r="O226" s="49" t="s">
        <v>1230</v>
      </c>
      <c r="P226" s="47" t="s">
        <v>1230</v>
      </c>
      <c r="Q226" s="26">
        <v>3.0119341375466742</v>
      </c>
      <c r="R226" s="47" t="s">
        <v>1230</v>
      </c>
      <c r="S226" s="47" t="s">
        <v>1230</v>
      </c>
      <c r="T226" s="49" t="s">
        <v>1230</v>
      </c>
      <c r="U226" s="47" t="s">
        <v>1230</v>
      </c>
      <c r="V226" s="26">
        <v>3.9479686660745648</v>
      </c>
      <c r="W226" s="47" t="s">
        <v>1230</v>
      </c>
      <c r="X226" s="47" t="s">
        <v>1230</v>
      </c>
      <c r="Y226" s="49" t="s">
        <v>1230</v>
      </c>
    </row>
    <row r="227" spans="1:25" x14ac:dyDescent="0.25">
      <c r="A227" s="40" t="s">
        <v>471</v>
      </c>
      <c r="B227" s="40" t="s">
        <v>1055</v>
      </c>
      <c r="C227" s="40" t="s">
        <v>833</v>
      </c>
      <c r="D227" s="40" t="s">
        <v>470</v>
      </c>
      <c r="E227" s="48">
        <v>41.377709644998959</v>
      </c>
      <c r="F227" s="26">
        <v>11.696550574571182</v>
      </c>
      <c r="G227" s="26">
        <v>29.681159070427775</v>
      </c>
      <c r="H227" s="26">
        <v>2.9281674979967165</v>
      </c>
      <c r="I227" s="26">
        <v>27.455072140145692</v>
      </c>
      <c r="J227" s="49">
        <v>0</v>
      </c>
      <c r="K227" s="47">
        <v>11.077282638793244</v>
      </c>
      <c r="L227" s="26">
        <v>0.61926793577793615</v>
      </c>
      <c r="M227" s="47" t="s">
        <v>1230</v>
      </c>
      <c r="N227" s="47" t="s">
        <v>1230</v>
      </c>
      <c r="O227" s="49" t="s">
        <v>1230</v>
      </c>
      <c r="P227" s="47">
        <v>25.014834494940441</v>
      </c>
      <c r="Q227" s="26">
        <v>4.6663245754873364</v>
      </c>
      <c r="R227" s="47" t="s">
        <v>1230</v>
      </c>
      <c r="S227" s="47" t="s">
        <v>1230</v>
      </c>
      <c r="T227" s="49" t="s">
        <v>1230</v>
      </c>
      <c r="U227" s="47">
        <v>36.092117133733687</v>
      </c>
      <c r="V227" s="26">
        <v>5.2855925112652722</v>
      </c>
      <c r="W227" s="47" t="s">
        <v>1230</v>
      </c>
      <c r="X227" s="47" t="s">
        <v>1230</v>
      </c>
      <c r="Y227" s="49" t="s">
        <v>1230</v>
      </c>
    </row>
    <row r="228" spans="1:25" x14ac:dyDescent="0.25">
      <c r="A228" s="40" t="s">
        <v>473</v>
      </c>
      <c r="B228" s="40" t="s">
        <v>1056</v>
      </c>
      <c r="C228" s="40" t="s">
        <v>827</v>
      </c>
      <c r="D228" s="40" t="s">
        <v>472</v>
      </c>
      <c r="E228" s="48">
        <v>67.703041939377655</v>
      </c>
      <c r="F228" s="26">
        <v>22.595997324087374</v>
      </c>
      <c r="G228" s="26">
        <v>45.107044615290285</v>
      </c>
      <c r="H228" s="26">
        <v>19.189107435783583</v>
      </c>
      <c r="I228" s="26">
        <v>41.724016269143512</v>
      </c>
      <c r="J228" s="49">
        <v>0</v>
      </c>
      <c r="K228" s="47">
        <v>20.615342573774956</v>
      </c>
      <c r="L228" s="26">
        <v>1.9806547503124197</v>
      </c>
      <c r="M228" s="47" t="s">
        <v>1230</v>
      </c>
      <c r="N228" s="47" t="s">
        <v>1230</v>
      </c>
      <c r="O228" s="49" t="s">
        <v>1230</v>
      </c>
      <c r="P228" s="47">
        <v>38.605240826318585</v>
      </c>
      <c r="Q228" s="26">
        <v>6.5018037889716958</v>
      </c>
      <c r="R228" s="47" t="s">
        <v>1230</v>
      </c>
      <c r="S228" s="47" t="s">
        <v>1230</v>
      </c>
      <c r="T228" s="49" t="s">
        <v>1230</v>
      </c>
      <c r="U228" s="47">
        <v>59.220583400093545</v>
      </c>
      <c r="V228" s="26">
        <v>8.4824585392841154</v>
      </c>
      <c r="W228" s="47" t="s">
        <v>1230</v>
      </c>
      <c r="X228" s="47" t="s">
        <v>1230</v>
      </c>
      <c r="Y228" s="49" t="s">
        <v>1230</v>
      </c>
    </row>
    <row r="229" spans="1:25" x14ac:dyDescent="0.25">
      <c r="A229" s="40" t="s">
        <v>475</v>
      </c>
      <c r="B229" s="40" t="s">
        <v>1057</v>
      </c>
      <c r="C229" s="40" t="s">
        <v>812</v>
      </c>
      <c r="D229" s="40" t="s">
        <v>474</v>
      </c>
      <c r="E229" s="48">
        <v>2.2553637465850391</v>
      </c>
      <c r="F229" s="26">
        <v>0.46079150805883201</v>
      </c>
      <c r="G229" s="26">
        <v>1.7945722385262071</v>
      </c>
      <c r="H229" s="26">
        <v>-14.471993046144176</v>
      </c>
      <c r="I229" s="26">
        <v>1.6599793206367419</v>
      </c>
      <c r="J229" s="49">
        <v>0.5</v>
      </c>
      <c r="K229" s="47" t="s">
        <v>1230</v>
      </c>
      <c r="L229" s="26">
        <v>0.46079150805883201</v>
      </c>
      <c r="M229" s="47" t="s">
        <v>1230</v>
      </c>
      <c r="N229" s="47" t="s">
        <v>1230</v>
      </c>
      <c r="O229" s="49" t="s">
        <v>1230</v>
      </c>
      <c r="P229" s="47" t="s">
        <v>1230</v>
      </c>
      <c r="Q229" s="26">
        <v>1.7945722385262071</v>
      </c>
      <c r="R229" s="47" t="s">
        <v>1230</v>
      </c>
      <c r="S229" s="47" t="s">
        <v>1230</v>
      </c>
      <c r="T229" s="49" t="s">
        <v>1230</v>
      </c>
      <c r="U229" s="47" t="s">
        <v>1230</v>
      </c>
      <c r="V229" s="26">
        <v>2.2553637465850391</v>
      </c>
      <c r="W229" s="47" t="s">
        <v>1230</v>
      </c>
      <c r="X229" s="47" t="s">
        <v>1230</v>
      </c>
      <c r="Y229" s="49" t="s">
        <v>1230</v>
      </c>
    </row>
    <row r="230" spans="1:25" x14ac:dyDescent="0.25">
      <c r="A230" s="40" t="s">
        <v>477</v>
      </c>
      <c r="B230" s="40" t="s">
        <v>1058</v>
      </c>
      <c r="C230" s="40" t="s">
        <v>812</v>
      </c>
      <c r="D230" s="40" t="s">
        <v>476</v>
      </c>
      <c r="E230" s="48">
        <v>2.817331304485748</v>
      </c>
      <c r="F230" s="26">
        <v>0.57267065933117178</v>
      </c>
      <c r="G230" s="26">
        <v>2.2446606451545761</v>
      </c>
      <c r="H230" s="26">
        <v>-17.009288122784824</v>
      </c>
      <c r="I230" s="26">
        <v>2.076311096767983</v>
      </c>
      <c r="J230" s="49">
        <v>0.5</v>
      </c>
      <c r="K230" s="47" t="s">
        <v>1230</v>
      </c>
      <c r="L230" s="26">
        <v>0.57267065933117178</v>
      </c>
      <c r="M230" s="47" t="s">
        <v>1230</v>
      </c>
      <c r="N230" s="47" t="s">
        <v>1230</v>
      </c>
      <c r="O230" s="49" t="s">
        <v>1230</v>
      </c>
      <c r="P230" s="47" t="s">
        <v>1230</v>
      </c>
      <c r="Q230" s="26">
        <v>2.2446606451545761</v>
      </c>
      <c r="R230" s="47" t="s">
        <v>1230</v>
      </c>
      <c r="S230" s="47" t="s">
        <v>1230</v>
      </c>
      <c r="T230" s="49" t="s">
        <v>1230</v>
      </c>
      <c r="U230" s="47" t="s">
        <v>1230</v>
      </c>
      <c r="V230" s="26">
        <v>2.817331304485748</v>
      </c>
      <c r="W230" s="47" t="s">
        <v>1230</v>
      </c>
      <c r="X230" s="47" t="s">
        <v>1230</v>
      </c>
      <c r="Y230" s="49" t="s">
        <v>1230</v>
      </c>
    </row>
    <row r="231" spans="1:25" x14ac:dyDescent="0.25">
      <c r="A231" s="40" t="s">
        <v>479</v>
      </c>
      <c r="B231" s="40" t="s">
        <v>1059</v>
      </c>
      <c r="C231" s="40" t="s">
        <v>862</v>
      </c>
      <c r="D231" s="40" t="s">
        <v>478</v>
      </c>
      <c r="E231" s="48">
        <v>82.356957266939318</v>
      </c>
      <c r="F231" s="26">
        <v>19.118776724154561</v>
      </c>
      <c r="G231" s="26">
        <v>63.238180542784761</v>
      </c>
      <c r="H231" s="26">
        <v>44.652359682313154</v>
      </c>
      <c r="I231" s="26">
        <v>58.4953170020759</v>
      </c>
      <c r="J231" s="49">
        <v>0</v>
      </c>
      <c r="K231" s="47">
        <v>19.118776724154561</v>
      </c>
      <c r="L231" s="26" t="s">
        <v>1230</v>
      </c>
      <c r="M231" s="47" t="s">
        <v>1230</v>
      </c>
      <c r="N231" s="47" t="s">
        <v>1230</v>
      </c>
      <c r="O231" s="49" t="s">
        <v>1230</v>
      </c>
      <c r="P231" s="47">
        <v>63.238180542784761</v>
      </c>
      <c r="Q231" s="26" t="s">
        <v>1230</v>
      </c>
      <c r="R231" s="47" t="s">
        <v>1230</v>
      </c>
      <c r="S231" s="47" t="s">
        <v>1230</v>
      </c>
      <c r="T231" s="49" t="s">
        <v>1230</v>
      </c>
      <c r="U231" s="47">
        <v>82.356957266939318</v>
      </c>
      <c r="V231" s="26" t="s">
        <v>1230</v>
      </c>
      <c r="W231" s="47" t="s">
        <v>1230</v>
      </c>
      <c r="X231" s="47" t="s">
        <v>1230</v>
      </c>
      <c r="Y231" s="49" t="s">
        <v>1230</v>
      </c>
    </row>
    <row r="232" spans="1:25" x14ac:dyDescent="0.25">
      <c r="A232" s="40" t="s">
        <v>481</v>
      </c>
      <c r="B232" s="40" t="s">
        <v>1060</v>
      </c>
      <c r="C232" s="40" t="s">
        <v>819</v>
      </c>
      <c r="D232" s="40" t="s">
        <v>1061</v>
      </c>
      <c r="E232" s="48">
        <v>9.3267883703303944</v>
      </c>
      <c r="F232" s="26">
        <v>3.5790989169459118</v>
      </c>
      <c r="G232" s="26">
        <v>5.7476894533844831</v>
      </c>
      <c r="H232" s="26">
        <v>2.75980052579646</v>
      </c>
      <c r="I232" s="26">
        <v>5.316612744380647</v>
      </c>
      <c r="J232" s="49">
        <v>0</v>
      </c>
      <c r="K232" s="47" t="s">
        <v>1230</v>
      </c>
      <c r="L232" s="26" t="s">
        <v>1230</v>
      </c>
      <c r="M232" s="47">
        <v>3.5790989169459118</v>
      </c>
      <c r="N232" s="47" t="s">
        <v>1230</v>
      </c>
      <c r="O232" s="49" t="s">
        <v>1230</v>
      </c>
      <c r="P232" s="47" t="s">
        <v>1230</v>
      </c>
      <c r="Q232" s="26" t="s">
        <v>1230</v>
      </c>
      <c r="R232" s="47">
        <v>5.7476894533844831</v>
      </c>
      <c r="S232" s="47" t="s">
        <v>1230</v>
      </c>
      <c r="T232" s="49" t="s">
        <v>1230</v>
      </c>
      <c r="U232" s="47" t="s">
        <v>1230</v>
      </c>
      <c r="V232" s="26" t="s">
        <v>1230</v>
      </c>
      <c r="W232" s="47">
        <v>9.3267883703303944</v>
      </c>
      <c r="X232" s="47" t="s">
        <v>1230</v>
      </c>
      <c r="Y232" s="49" t="s">
        <v>1230</v>
      </c>
    </row>
    <row r="233" spans="1:25" x14ac:dyDescent="0.25">
      <c r="A233" s="40" t="s">
        <v>483</v>
      </c>
      <c r="B233" s="40" t="s">
        <v>1062</v>
      </c>
      <c r="C233" s="40" t="s">
        <v>812</v>
      </c>
      <c r="D233" s="40" t="s">
        <v>482</v>
      </c>
      <c r="E233" s="48">
        <v>8.1728740292020721</v>
      </c>
      <c r="F233" s="26">
        <v>1.7929756461076736</v>
      </c>
      <c r="G233" s="26">
        <v>6.3798983830943987</v>
      </c>
      <c r="H233" s="26">
        <v>-29.036260797972073</v>
      </c>
      <c r="I233" s="26">
        <v>5.9014060043623191</v>
      </c>
      <c r="J233" s="49">
        <v>0.5</v>
      </c>
      <c r="K233" s="47" t="s">
        <v>1230</v>
      </c>
      <c r="L233" s="26">
        <v>1.7929756461076736</v>
      </c>
      <c r="M233" s="47" t="s">
        <v>1230</v>
      </c>
      <c r="N233" s="47" t="s">
        <v>1230</v>
      </c>
      <c r="O233" s="49" t="s">
        <v>1230</v>
      </c>
      <c r="P233" s="47" t="s">
        <v>1230</v>
      </c>
      <c r="Q233" s="26">
        <v>6.3798983830943987</v>
      </c>
      <c r="R233" s="47" t="s">
        <v>1230</v>
      </c>
      <c r="S233" s="47" t="s">
        <v>1230</v>
      </c>
      <c r="T233" s="49" t="s">
        <v>1230</v>
      </c>
      <c r="U233" s="47" t="s">
        <v>1230</v>
      </c>
      <c r="V233" s="26">
        <v>8.1728740292020721</v>
      </c>
      <c r="W233" s="47" t="s">
        <v>1230</v>
      </c>
      <c r="X233" s="47" t="s">
        <v>1230</v>
      </c>
      <c r="Y233" s="49" t="s">
        <v>1230</v>
      </c>
    </row>
    <row r="234" spans="1:25" x14ac:dyDescent="0.25">
      <c r="A234" s="40" t="s">
        <v>485</v>
      </c>
      <c r="B234" s="40" t="s">
        <v>1063</v>
      </c>
      <c r="C234" s="40" t="s">
        <v>862</v>
      </c>
      <c r="D234" s="40" t="s">
        <v>484</v>
      </c>
      <c r="E234" s="48">
        <v>121.44845293608847</v>
      </c>
      <c r="F234" s="26">
        <v>35.516257235987304</v>
      </c>
      <c r="G234" s="26">
        <v>85.932195700101161</v>
      </c>
      <c r="H234" s="26">
        <v>61.986098365162128</v>
      </c>
      <c r="I234" s="26">
        <v>79.487281022593592</v>
      </c>
      <c r="J234" s="49">
        <v>0</v>
      </c>
      <c r="K234" s="47">
        <v>32.347880295515893</v>
      </c>
      <c r="L234" s="26" t="s">
        <v>1230</v>
      </c>
      <c r="M234" s="47">
        <v>3.1683769404714126</v>
      </c>
      <c r="N234" s="47" t="s">
        <v>1230</v>
      </c>
      <c r="O234" s="49" t="s">
        <v>1230</v>
      </c>
      <c r="P234" s="47">
        <v>80.889088786098824</v>
      </c>
      <c r="Q234" s="26" t="s">
        <v>1230</v>
      </c>
      <c r="R234" s="47">
        <v>5.0431069140023439</v>
      </c>
      <c r="S234" s="47" t="s">
        <v>1230</v>
      </c>
      <c r="T234" s="49" t="s">
        <v>1230</v>
      </c>
      <c r="U234" s="47">
        <v>113.23696908161472</v>
      </c>
      <c r="V234" s="26" t="s">
        <v>1230</v>
      </c>
      <c r="W234" s="47">
        <v>8.2114838544737569</v>
      </c>
      <c r="X234" s="47" t="s">
        <v>1230</v>
      </c>
      <c r="Y234" s="49" t="s">
        <v>1230</v>
      </c>
    </row>
    <row r="235" spans="1:25" x14ac:dyDescent="0.25">
      <c r="A235" s="40" t="s">
        <v>487</v>
      </c>
      <c r="B235" s="40" t="s">
        <v>1064</v>
      </c>
      <c r="C235" s="40" t="s">
        <v>833</v>
      </c>
      <c r="D235" s="40" t="s">
        <v>486</v>
      </c>
      <c r="E235" s="48">
        <v>92.155917328282385</v>
      </c>
      <c r="F235" s="26">
        <v>27.798858112936742</v>
      </c>
      <c r="G235" s="26">
        <v>64.357059215345643</v>
      </c>
      <c r="H235" s="26">
        <v>25.756533838851489</v>
      </c>
      <c r="I235" s="26">
        <v>59.530279774194724</v>
      </c>
      <c r="J235" s="49">
        <v>0</v>
      </c>
      <c r="K235" s="47">
        <v>23.508186927846669</v>
      </c>
      <c r="L235" s="26">
        <v>1.9675081172784232</v>
      </c>
      <c r="M235" s="47">
        <v>2.3231630678116493</v>
      </c>
      <c r="N235" s="47" t="s">
        <v>1230</v>
      </c>
      <c r="O235" s="49" t="s">
        <v>1230</v>
      </c>
      <c r="P235" s="47">
        <v>51.501700437718043</v>
      </c>
      <c r="Q235" s="26">
        <v>9.4044283015540344</v>
      </c>
      <c r="R235" s="47">
        <v>3.4509304760735731</v>
      </c>
      <c r="S235" s="47" t="s">
        <v>1230</v>
      </c>
      <c r="T235" s="49" t="s">
        <v>1230</v>
      </c>
      <c r="U235" s="47">
        <v>75.009887365564708</v>
      </c>
      <c r="V235" s="26">
        <v>11.371936418832458</v>
      </c>
      <c r="W235" s="47">
        <v>5.7740935438852219</v>
      </c>
      <c r="X235" s="47" t="s">
        <v>1230</v>
      </c>
      <c r="Y235" s="49" t="s">
        <v>1230</v>
      </c>
    </row>
    <row r="236" spans="1:25" x14ac:dyDescent="0.25">
      <c r="A236" s="40" t="s">
        <v>489</v>
      </c>
      <c r="B236" s="40" t="s">
        <v>1065</v>
      </c>
      <c r="C236" s="40" t="s">
        <v>812</v>
      </c>
      <c r="D236" s="40" t="s">
        <v>488</v>
      </c>
      <c r="E236" s="48">
        <v>7.2615309215826178</v>
      </c>
      <c r="F236" s="26">
        <v>1.6708543129221332</v>
      </c>
      <c r="G236" s="26">
        <v>5.5906766086604849</v>
      </c>
      <c r="H236" s="26">
        <v>-25.032784281079433</v>
      </c>
      <c r="I236" s="26">
        <v>5.1713758630109483</v>
      </c>
      <c r="J236" s="49">
        <v>0.5</v>
      </c>
      <c r="K236" s="47" t="s">
        <v>1230</v>
      </c>
      <c r="L236" s="26">
        <v>1.6708543129221332</v>
      </c>
      <c r="M236" s="47" t="s">
        <v>1230</v>
      </c>
      <c r="N236" s="47" t="s">
        <v>1230</v>
      </c>
      <c r="O236" s="49" t="s">
        <v>1230</v>
      </c>
      <c r="P236" s="47" t="s">
        <v>1230</v>
      </c>
      <c r="Q236" s="26">
        <v>5.5906766086604849</v>
      </c>
      <c r="R236" s="47" t="s">
        <v>1230</v>
      </c>
      <c r="S236" s="47" t="s">
        <v>1230</v>
      </c>
      <c r="T236" s="49" t="s">
        <v>1230</v>
      </c>
      <c r="U236" s="47" t="s">
        <v>1230</v>
      </c>
      <c r="V236" s="26">
        <v>7.2615309215826178</v>
      </c>
      <c r="W236" s="47" t="s">
        <v>1230</v>
      </c>
      <c r="X236" s="47" t="s">
        <v>1230</v>
      </c>
      <c r="Y236" s="49" t="s">
        <v>1230</v>
      </c>
    </row>
    <row r="237" spans="1:25" x14ac:dyDescent="0.25">
      <c r="A237" s="40" t="s">
        <v>491</v>
      </c>
      <c r="B237" s="40" t="s">
        <v>1066</v>
      </c>
      <c r="C237" s="40" t="s">
        <v>833</v>
      </c>
      <c r="D237" s="40" t="s">
        <v>490</v>
      </c>
      <c r="E237" s="48">
        <v>134.67662779727507</v>
      </c>
      <c r="F237" s="26">
        <v>44.485013900517302</v>
      </c>
      <c r="G237" s="26">
        <v>90.191613896757772</v>
      </c>
      <c r="H237" s="26">
        <v>25.604860027023161</v>
      </c>
      <c r="I237" s="26">
        <v>83.427242854500932</v>
      </c>
      <c r="J237" s="49">
        <v>0</v>
      </c>
      <c r="K237" s="47">
        <v>39.337711223336768</v>
      </c>
      <c r="L237" s="26">
        <v>5.1473026771805248</v>
      </c>
      <c r="M237" s="47" t="s">
        <v>1230</v>
      </c>
      <c r="N237" s="47" t="s">
        <v>1230</v>
      </c>
      <c r="O237" s="49" t="s">
        <v>1230</v>
      </c>
      <c r="P237" s="47">
        <v>75.211744244886859</v>
      </c>
      <c r="Q237" s="26">
        <v>14.979869651870903</v>
      </c>
      <c r="R237" s="47" t="s">
        <v>1230</v>
      </c>
      <c r="S237" s="47" t="s">
        <v>1230</v>
      </c>
      <c r="T237" s="49" t="s">
        <v>1230</v>
      </c>
      <c r="U237" s="47">
        <v>114.54945546822363</v>
      </c>
      <c r="V237" s="26">
        <v>20.127172329051426</v>
      </c>
      <c r="W237" s="47" t="s">
        <v>1230</v>
      </c>
      <c r="X237" s="47" t="s">
        <v>1230</v>
      </c>
      <c r="Y237" s="49" t="s">
        <v>1230</v>
      </c>
    </row>
    <row r="238" spans="1:25" x14ac:dyDescent="0.25">
      <c r="A238" s="40" t="s">
        <v>493</v>
      </c>
      <c r="B238" s="40" t="s">
        <v>1067</v>
      </c>
      <c r="C238" s="40" t="s">
        <v>862</v>
      </c>
      <c r="D238" s="40" t="s">
        <v>492</v>
      </c>
      <c r="E238" s="48">
        <v>140.20694925434265</v>
      </c>
      <c r="F238" s="26">
        <v>38.510069100915075</v>
      </c>
      <c r="G238" s="26">
        <v>101.69688015342759</v>
      </c>
      <c r="H238" s="26">
        <v>83.257328858327881</v>
      </c>
      <c r="I238" s="26">
        <v>94.069614141920525</v>
      </c>
      <c r="J238" s="49">
        <v>0</v>
      </c>
      <c r="K238" s="47">
        <v>38.510069100915075</v>
      </c>
      <c r="L238" s="26" t="s">
        <v>1230</v>
      </c>
      <c r="M238" s="47" t="s">
        <v>1230</v>
      </c>
      <c r="N238" s="47" t="s">
        <v>1230</v>
      </c>
      <c r="O238" s="49" t="s">
        <v>1230</v>
      </c>
      <c r="P238" s="47">
        <v>101.69688015342759</v>
      </c>
      <c r="Q238" s="26" t="s">
        <v>1230</v>
      </c>
      <c r="R238" s="47" t="s">
        <v>1230</v>
      </c>
      <c r="S238" s="47" t="s">
        <v>1230</v>
      </c>
      <c r="T238" s="49" t="s">
        <v>1230</v>
      </c>
      <c r="U238" s="47">
        <v>140.20694925434265</v>
      </c>
      <c r="V238" s="26" t="s">
        <v>1230</v>
      </c>
      <c r="W238" s="47" t="s">
        <v>1230</v>
      </c>
      <c r="X238" s="47" t="s">
        <v>1230</v>
      </c>
      <c r="Y238" s="49" t="s">
        <v>1230</v>
      </c>
    </row>
    <row r="239" spans="1:25" x14ac:dyDescent="0.25">
      <c r="A239" s="40" t="s">
        <v>495</v>
      </c>
      <c r="B239" s="40" t="s">
        <v>1068</v>
      </c>
      <c r="C239" s="40" t="s">
        <v>819</v>
      </c>
      <c r="D239" s="40" t="s">
        <v>1069</v>
      </c>
      <c r="E239" s="48">
        <v>17.107758183721931</v>
      </c>
      <c r="F239" s="26">
        <v>6.9786409768395048</v>
      </c>
      <c r="G239" s="26">
        <v>10.129117206882425</v>
      </c>
      <c r="H239" s="26">
        <v>6.7480925953131878</v>
      </c>
      <c r="I239" s="26">
        <v>9.3694334163662436</v>
      </c>
      <c r="J239" s="49">
        <v>0</v>
      </c>
      <c r="K239" s="47" t="s">
        <v>1230</v>
      </c>
      <c r="L239" s="26" t="s">
        <v>1230</v>
      </c>
      <c r="M239" s="47">
        <v>6.9786409768395048</v>
      </c>
      <c r="N239" s="47" t="s">
        <v>1230</v>
      </c>
      <c r="O239" s="49" t="s">
        <v>1230</v>
      </c>
      <c r="P239" s="47" t="s">
        <v>1230</v>
      </c>
      <c r="Q239" s="26" t="s">
        <v>1230</v>
      </c>
      <c r="R239" s="47">
        <v>10.129117206882425</v>
      </c>
      <c r="S239" s="47" t="s">
        <v>1230</v>
      </c>
      <c r="T239" s="49" t="s">
        <v>1230</v>
      </c>
      <c r="U239" s="47" t="s">
        <v>1230</v>
      </c>
      <c r="V239" s="26" t="s">
        <v>1230</v>
      </c>
      <c r="W239" s="47">
        <v>17.107758183721931</v>
      </c>
      <c r="X239" s="47" t="s">
        <v>1230</v>
      </c>
      <c r="Y239" s="49" t="s">
        <v>1230</v>
      </c>
    </row>
    <row r="240" spans="1:25" x14ac:dyDescent="0.25">
      <c r="A240" s="40" t="s">
        <v>497</v>
      </c>
      <c r="B240" s="40" t="s">
        <v>1070</v>
      </c>
      <c r="C240" s="40" t="s">
        <v>812</v>
      </c>
      <c r="D240" s="40" t="s">
        <v>496</v>
      </c>
      <c r="E240" s="48">
        <v>4.2158722220019262</v>
      </c>
      <c r="F240" s="26">
        <v>0.76829137882687148</v>
      </c>
      <c r="G240" s="26">
        <v>3.4475808431750545</v>
      </c>
      <c r="H240" s="26">
        <v>-8.7965812173561293</v>
      </c>
      <c r="I240" s="26">
        <v>3.1890122799369256</v>
      </c>
      <c r="J240" s="49">
        <v>0.5</v>
      </c>
      <c r="K240" s="47" t="s">
        <v>1230</v>
      </c>
      <c r="L240" s="26">
        <v>0.76829137882687148</v>
      </c>
      <c r="M240" s="47" t="s">
        <v>1230</v>
      </c>
      <c r="N240" s="47" t="s">
        <v>1230</v>
      </c>
      <c r="O240" s="49" t="s">
        <v>1230</v>
      </c>
      <c r="P240" s="47" t="s">
        <v>1230</v>
      </c>
      <c r="Q240" s="26">
        <v>3.4475808431750545</v>
      </c>
      <c r="R240" s="47" t="s">
        <v>1230</v>
      </c>
      <c r="S240" s="47" t="s">
        <v>1230</v>
      </c>
      <c r="T240" s="49" t="s">
        <v>1230</v>
      </c>
      <c r="U240" s="47" t="s">
        <v>1230</v>
      </c>
      <c r="V240" s="26">
        <v>4.2158722220019262</v>
      </c>
      <c r="W240" s="47" t="s">
        <v>1230</v>
      </c>
      <c r="X240" s="47" t="s">
        <v>1230</v>
      </c>
      <c r="Y240" s="49" t="s">
        <v>1230</v>
      </c>
    </row>
    <row r="241" spans="1:25" x14ac:dyDescent="0.25">
      <c r="A241" s="40" t="s">
        <v>499</v>
      </c>
      <c r="B241" s="40" t="s">
        <v>1071</v>
      </c>
      <c r="C241" s="40" t="s">
        <v>812</v>
      </c>
      <c r="D241" s="40" t="s">
        <v>498</v>
      </c>
      <c r="E241" s="48">
        <v>1.8006561763593272</v>
      </c>
      <c r="F241" s="26">
        <v>0.36037770902425514</v>
      </c>
      <c r="G241" s="26">
        <v>1.4402784673350721</v>
      </c>
      <c r="H241" s="26">
        <v>-3.5131538430872733</v>
      </c>
      <c r="I241" s="26">
        <v>1.3322575822849418</v>
      </c>
      <c r="J241" s="49">
        <v>0.5</v>
      </c>
      <c r="K241" s="47" t="s">
        <v>1230</v>
      </c>
      <c r="L241" s="26">
        <v>0.36037770902425514</v>
      </c>
      <c r="M241" s="47" t="s">
        <v>1230</v>
      </c>
      <c r="N241" s="47" t="s">
        <v>1230</v>
      </c>
      <c r="O241" s="49" t="s">
        <v>1230</v>
      </c>
      <c r="P241" s="47" t="s">
        <v>1230</v>
      </c>
      <c r="Q241" s="26">
        <v>1.4402784673350721</v>
      </c>
      <c r="R241" s="47" t="s">
        <v>1230</v>
      </c>
      <c r="S241" s="47" t="s">
        <v>1230</v>
      </c>
      <c r="T241" s="49" t="s">
        <v>1230</v>
      </c>
      <c r="U241" s="47" t="s">
        <v>1230</v>
      </c>
      <c r="V241" s="26">
        <v>1.8006561763593272</v>
      </c>
      <c r="W241" s="47" t="s">
        <v>1230</v>
      </c>
      <c r="X241" s="47" t="s">
        <v>1230</v>
      </c>
      <c r="Y241" s="49" t="s">
        <v>1230</v>
      </c>
    </row>
    <row r="242" spans="1:25" x14ac:dyDescent="0.25">
      <c r="A242" s="40" t="s">
        <v>501</v>
      </c>
      <c r="B242" s="40" t="s">
        <v>1072</v>
      </c>
      <c r="C242" s="40" t="s">
        <v>827</v>
      </c>
      <c r="D242" s="40" t="s">
        <v>500</v>
      </c>
      <c r="E242" s="48">
        <v>108.27285193120028</v>
      </c>
      <c r="F242" s="26">
        <v>0</v>
      </c>
      <c r="G242" s="26">
        <v>108.27285193120028</v>
      </c>
      <c r="H242" s="26">
        <v>54.746626397336335</v>
      </c>
      <c r="I242" s="26">
        <v>100.15238803636026</v>
      </c>
      <c r="J242" s="49">
        <v>0</v>
      </c>
      <c r="K242" s="47">
        <v>0</v>
      </c>
      <c r="L242" s="26">
        <v>0</v>
      </c>
      <c r="M242" s="47" t="s">
        <v>1230</v>
      </c>
      <c r="N242" s="47" t="s">
        <v>1230</v>
      </c>
      <c r="O242" s="49" t="s">
        <v>1230</v>
      </c>
      <c r="P242" s="47">
        <v>96.406791219413492</v>
      </c>
      <c r="Q242" s="26">
        <v>11.866060711786796</v>
      </c>
      <c r="R242" s="47" t="s">
        <v>1230</v>
      </c>
      <c r="S242" s="47" t="s">
        <v>1230</v>
      </c>
      <c r="T242" s="49" t="s">
        <v>1230</v>
      </c>
      <c r="U242" s="47">
        <v>96.406791219413492</v>
      </c>
      <c r="V242" s="26">
        <v>11.866060711786796</v>
      </c>
      <c r="W242" s="47" t="s">
        <v>1230</v>
      </c>
      <c r="X242" s="47" t="s">
        <v>1230</v>
      </c>
      <c r="Y242" s="49" t="s">
        <v>1230</v>
      </c>
    </row>
    <row r="243" spans="1:25" x14ac:dyDescent="0.25">
      <c r="A243" s="40" t="s">
        <v>503</v>
      </c>
      <c r="B243" s="40" t="s">
        <v>1073</v>
      </c>
      <c r="C243" s="40" t="s">
        <v>812</v>
      </c>
      <c r="D243" s="40" t="s">
        <v>502</v>
      </c>
      <c r="E243" s="48">
        <v>7.3039760442447026</v>
      </c>
      <c r="F243" s="26">
        <v>1.4581273365380223</v>
      </c>
      <c r="G243" s="26">
        <v>5.8458487077066801</v>
      </c>
      <c r="H243" s="26">
        <v>-28.595639925608449</v>
      </c>
      <c r="I243" s="26">
        <v>5.4074100546286799</v>
      </c>
      <c r="J243" s="49">
        <v>0.5</v>
      </c>
      <c r="K243" s="47" t="s">
        <v>1230</v>
      </c>
      <c r="L243" s="26">
        <v>1.4581273365380223</v>
      </c>
      <c r="M243" s="47" t="s">
        <v>1230</v>
      </c>
      <c r="N243" s="47" t="s">
        <v>1230</v>
      </c>
      <c r="O243" s="49" t="s">
        <v>1230</v>
      </c>
      <c r="P243" s="47" t="s">
        <v>1230</v>
      </c>
      <c r="Q243" s="26">
        <v>5.8458487077066801</v>
      </c>
      <c r="R243" s="47" t="s">
        <v>1230</v>
      </c>
      <c r="S243" s="47" t="s">
        <v>1230</v>
      </c>
      <c r="T243" s="49" t="s">
        <v>1230</v>
      </c>
      <c r="U243" s="47" t="s">
        <v>1230</v>
      </c>
      <c r="V243" s="26">
        <v>7.3039760442447026</v>
      </c>
      <c r="W243" s="47" t="s">
        <v>1230</v>
      </c>
      <c r="X243" s="47" t="s">
        <v>1230</v>
      </c>
      <c r="Y243" s="49" t="s">
        <v>1230</v>
      </c>
    </row>
    <row r="244" spans="1:25" x14ac:dyDescent="0.25">
      <c r="A244" s="40" t="s">
        <v>505</v>
      </c>
      <c r="B244" s="40" t="s">
        <v>1074</v>
      </c>
      <c r="C244" s="40" t="s">
        <v>862</v>
      </c>
      <c r="D244" s="40" t="s">
        <v>504</v>
      </c>
      <c r="E244" s="48">
        <v>85.86232845927006</v>
      </c>
      <c r="F244" s="26">
        <v>18.665066607697913</v>
      </c>
      <c r="G244" s="26">
        <v>67.197261851572151</v>
      </c>
      <c r="H244" s="26">
        <v>37.821192013063154</v>
      </c>
      <c r="I244" s="26">
        <v>62.157467212704248</v>
      </c>
      <c r="J244" s="49">
        <v>0</v>
      </c>
      <c r="K244" s="47">
        <v>16.557000785747647</v>
      </c>
      <c r="L244" s="26" t="s">
        <v>1230</v>
      </c>
      <c r="M244" s="47">
        <v>2.1080658219502642</v>
      </c>
      <c r="N244" s="47" t="s">
        <v>1230</v>
      </c>
      <c r="O244" s="49" t="s">
        <v>1230</v>
      </c>
      <c r="P244" s="47">
        <v>62.339476165034952</v>
      </c>
      <c r="Q244" s="26" t="s">
        <v>1230</v>
      </c>
      <c r="R244" s="47">
        <v>4.8577856865372109</v>
      </c>
      <c r="S244" s="47" t="s">
        <v>1230</v>
      </c>
      <c r="T244" s="49" t="s">
        <v>1230</v>
      </c>
      <c r="U244" s="47">
        <v>78.896476950782599</v>
      </c>
      <c r="V244" s="26" t="s">
        <v>1230</v>
      </c>
      <c r="W244" s="47">
        <v>6.965851508487475</v>
      </c>
      <c r="X244" s="47" t="s">
        <v>1230</v>
      </c>
      <c r="Y244" s="49" t="s">
        <v>1230</v>
      </c>
    </row>
    <row r="245" spans="1:25" x14ac:dyDescent="0.25">
      <c r="A245" s="40" t="s">
        <v>507</v>
      </c>
      <c r="B245" s="40" t="s">
        <v>1075</v>
      </c>
      <c r="C245" s="40" t="s">
        <v>812</v>
      </c>
      <c r="D245" s="40" t="s">
        <v>506</v>
      </c>
      <c r="E245" s="48">
        <v>6.0125215563887942</v>
      </c>
      <c r="F245" s="26">
        <v>2.2103832212853693</v>
      </c>
      <c r="G245" s="26">
        <v>3.8021383351034244</v>
      </c>
      <c r="H245" s="26">
        <v>-3.2477623342874908</v>
      </c>
      <c r="I245" s="26">
        <v>3.5169779599706676</v>
      </c>
      <c r="J245" s="49">
        <v>0.46068199916468966</v>
      </c>
      <c r="K245" s="47" t="s">
        <v>1230</v>
      </c>
      <c r="L245" s="26">
        <v>2.2103832212853693</v>
      </c>
      <c r="M245" s="47" t="s">
        <v>1230</v>
      </c>
      <c r="N245" s="47" t="s">
        <v>1230</v>
      </c>
      <c r="O245" s="49" t="s">
        <v>1230</v>
      </c>
      <c r="P245" s="47" t="s">
        <v>1230</v>
      </c>
      <c r="Q245" s="26">
        <v>3.8021383351034244</v>
      </c>
      <c r="R245" s="47" t="s">
        <v>1230</v>
      </c>
      <c r="S245" s="47" t="s">
        <v>1230</v>
      </c>
      <c r="T245" s="49" t="s">
        <v>1230</v>
      </c>
      <c r="U245" s="47" t="s">
        <v>1230</v>
      </c>
      <c r="V245" s="26">
        <v>6.0125215563887942</v>
      </c>
      <c r="W245" s="47" t="s">
        <v>1230</v>
      </c>
      <c r="X245" s="47" t="s">
        <v>1230</v>
      </c>
      <c r="Y245" s="49" t="s">
        <v>1230</v>
      </c>
    </row>
    <row r="246" spans="1:25" x14ac:dyDescent="0.25">
      <c r="A246" s="40" t="s">
        <v>509</v>
      </c>
      <c r="B246" s="40" t="s">
        <v>1076</v>
      </c>
      <c r="C246" s="40" t="s">
        <v>833</v>
      </c>
      <c r="D246" s="40" t="s">
        <v>508</v>
      </c>
      <c r="E246" s="48">
        <v>59.053608334219504</v>
      </c>
      <c r="F246" s="26">
        <v>19.820758792071903</v>
      </c>
      <c r="G246" s="26">
        <v>39.232849542147605</v>
      </c>
      <c r="H246" s="26">
        <v>-2.1317446987432391</v>
      </c>
      <c r="I246" s="26">
        <v>36.290385826486535</v>
      </c>
      <c r="J246" s="49">
        <v>5.1535491592853755E-2</v>
      </c>
      <c r="K246" s="47">
        <v>17.86064050538619</v>
      </c>
      <c r="L246" s="26">
        <v>1.9601182866857125</v>
      </c>
      <c r="M246" s="47" t="s">
        <v>1230</v>
      </c>
      <c r="N246" s="47" t="s">
        <v>1230</v>
      </c>
      <c r="O246" s="49" t="s">
        <v>1230</v>
      </c>
      <c r="P246" s="47">
        <v>33.060826987103667</v>
      </c>
      <c r="Q246" s="26">
        <v>6.1720225550439354</v>
      </c>
      <c r="R246" s="47" t="s">
        <v>1230</v>
      </c>
      <c r="S246" s="47" t="s">
        <v>1230</v>
      </c>
      <c r="T246" s="49" t="s">
        <v>1230</v>
      </c>
      <c r="U246" s="47">
        <v>50.921467492489853</v>
      </c>
      <c r="V246" s="26">
        <v>8.1321408417296475</v>
      </c>
      <c r="W246" s="47" t="s">
        <v>1230</v>
      </c>
      <c r="X246" s="47" t="s">
        <v>1230</v>
      </c>
      <c r="Y246" s="49" t="s">
        <v>1230</v>
      </c>
    </row>
    <row r="247" spans="1:25" x14ac:dyDescent="0.25">
      <c r="A247" s="40" t="s">
        <v>511</v>
      </c>
      <c r="B247" s="40" t="s">
        <v>1077</v>
      </c>
      <c r="C247" s="40" t="s">
        <v>833</v>
      </c>
      <c r="D247" s="40" t="s">
        <v>510</v>
      </c>
      <c r="E247" s="48">
        <v>77.535398742079195</v>
      </c>
      <c r="F247" s="26">
        <v>23.058393929134056</v>
      </c>
      <c r="G247" s="26">
        <v>54.477004812945147</v>
      </c>
      <c r="H247" s="26">
        <v>13.765373968933218</v>
      </c>
      <c r="I247" s="26">
        <v>50.391229451974269</v>
      </c>
      <c r="J247" s="49">
        <v>0</v>
      </c>
      <c r="K247" s="47">
        <v>20.747797858156218</v>
      </c>
      <c r="L247" s="26">
        <v>2.3105960709778386</v>
      </c>
      <c r="M247" s="47" t="s">
        <v>1230</v>
      </c>
      <c r="N247" s="47" t="s">
        <v>1230</v>
      </c>
      <c r="O247" s="49" t="s">
        <v>1230</v>
      </c>
      <c r="P247" s="47">
        <v>45.987355442138657</v>
      </c>
      <c r="Q247" s="26">
        <v>8.4896493708064931</v>
      </c>
      <c r="R247" s="47" t="s">
        <v>1230</v>
      </c>
      <c r="S247" s="47" t="s">
        <v>1230</v>
      </c>
      <c r="T247" s="49" t="s">
        <v>1230</v>
      </c>
      <c r="U247" s="47">
        <v>66.735153300294883</v>
      </c>
      <c r="V247" s="26">
        <v>10.800245441784332</v>
      </c>
      <c r="W247" s="47" t="s">
        <v>1230</v>
      </c>
      <c r="X247" s="47" t="s">
        <v>1230</v>
      </c>
      <c r="Y247" s="49" t="s">
        <v>1230</v>
      </c>
    </row>
    <row r="248" spans="1:25" x14ac:dyDescent="0.25">
      <c r="A248" s="40" t="s">
        <v>513</v>
      </c>
      <c r="B248" s="40" t="s">
        <v>1078</v>
      </c>
      <c r="C248" s="40" t="s">
        <v>833</v>
      </c>
      <c r="D248" s="40" t="s">
        <v>512</v>
      </c>
      <c r="E248" s="48">
        <v>21.081322372974441</v>
      </c>
      <c r="F248" s="26">
        <v>4.8780022521589119</v>
      </c>
      <c r="G248" s="26">
        <v>16.20332012081553</v>
      </c>
      <c r="H248" s="26">
        <v>-13.089242407392</v>
      </c>
      <c r="I248" s="26">
        <v>14.988071111754367</v>
      </c>
      <c r="J248" s="49">
        <v>0.44684524936278958</v>
      </c>
      <c r="K248" s="47">
        <v>4.6146311542345435</v>
      </c>
      <c r="L248" s="26">
        <v>0.26337109792436847</v>
      </c>
      <c r="M248" s="47" t="s">
        <v>1230</v>
      </c>
      <c r="N248" s="47" t="s">
        <v>1230</v>
      </c>
      <c r="O248" s="49" t="s">
        <v>1230</v>
      </c>
      <c r="P248" s="47">
        <v>13.431504907127312</v>
      </c>
      <c r="Q248" s="26">
        <v>2.7718152136882193</v>
      </c>
      <c r="R248" s="47" t="s">
        <v>1230</v>
      </c>
      <c r="S248" s="47" t="s">
        <v>1230</v>
      </c>
      <c r="T248" s="49" t="s">
        <v>1230</v>
      </c>
      <c r="U248" s="47">
        <v>18.046136061361857</v>
      </c>
      <c r="V248" s="26">
        <v>3.0351863116125877</v>
      </c>
      <c r="W248" s="47" t="s">
        <v>1230</v>
      </c>
      <c r="X248" s="47" t="s">
        <v>1230</v>
      </c>
      <c r="Y248" s="49" t="s">
        <v>1230</v>
      </c>
    </row>
    <row r="249" spans="1:25" x14ac:dyDescent="0.25">
      <c r="A249" s="40" t="s">
        <v>515</v>
      </c>
      <c r="B249" s="40" t="s">
        <v>1079</v>
      </c>
      <c r="C249" s="40" t="s">
        <v>833</v>
      </c>
      <c r="D249" s="40" t="s">
        <v>514</v>
      </c>
      <c r="E249" s="48">
        <v>67.625286502389542</v>
      </c>
      <c r="F249" s="26">
        <v>22.313119970624186</v>
      </c>
      <c r="G249" s="26">
        <v>45.312166531765364</v>
      </c>
      <c r="H249" s="26">
        <v>5.9840044801115546</v>
      </c>
      <c r="I249" s="26">
        <v>41.91375404188296</v>
      </c>
      <c r="J249" s="49">
        <v>0</v>
      </c>
      <c r="K249" s="47">
        <v>18.856101843201859</v>
      </c>
      <c r="L249" s="26">
        <v>3.4570181274223235</v>
      </c>
      <c r="M249" s="47" t="s">
        <v>1230</v>
      </c>
      <c r="N249" s="47" t="s">
        <v>1230</v>
      </c>
      <c r="O249" s="49" t="s">
        <v>1230</v>
      </c>
      <c r="P249" s="47">
        <v>34.441867396672023</v>
      </c>
      <c r="Q249" s="26">
        <v>10.870299135093338</v>
      </c>
      <c r="R249" s="47" t="s">
        <v>1230</v>
      </c>
      <c r="S249" s="47" t="s">
        <v>1230</v>
      </c>
      <c r="T249" s="49" t="s">
        <v>1230</v>
      </c>
      <c r="U249" s="47">
        <v>53.297969239873879</v>
      </c>
      <c r="V249" s="26">
        <v>14.327317262515662</v>
      </c>
      <c r="W249" s="47" t="s">
        <v>1230</v>
      </c>
      <c r="X249" s="47" t="s">
        <v>1230</v>
      </c>
      <c r="Y249" s="49" t="s">
        <v>1230</v>
      </c>
    </row>
    <row r="250" spans="1:25" x14ac:dyDescent="0.25">
      <c r="A250" s="40" t="s">
        <v>517</v>
      </c>
      <c r="B250" s="40" t="s">
        <v>1080</v>
      </c>
      <c r="C250" s="40" t="s">
        <v>812</v>
      </c>
      <c r="D250" s="40" t="s">
        <v>516</v>
      </c>
      <c r="E250" s="48">
        <v>6.5718134015943388</v>
      </c>
      <c r="F250" s="26">
        <v>1.3798964430638496</v>
      </c>
      <c r="G250" s="26">
        <v>5.1919169585304887</v>
      </c>
      <c r="H250" s="26">
        <v>-17.104041465898558</v>
      </c>
      <c r="I250" s="26">
        <v>4.8025231866407019</v>
      </c>
      <c r="J250" s="49">
        <v>0.5</v>
      </c>
      <c r="K250" s="47" t="s">
        <v>1230</v>
      </c>
      <c r="L250" s="26">
        <v>1.3798964430638496</v>
      </c>
      <c r="M250" s="47" t="s">
        <v>1230</v>
      </c>
      <c r="N250" s="47" t="s">
        <v>1230</v>
      </c>
      <c r="O250" s="49" t="s">
        <v>1230</v>
      </c>
      <c r="P250" s="47" t="s">
        <v>1230</v>
      </c>
      <c r="Q250" s="26">
        <v>5.1919169585304887</v>
      </c>
      <c r="R250" s="47" t="s">
        <v>1230</v>
      </c>
      <c r="S250" s="47" t="s">
        <v>1230</v>
      </c>
      <c r="T250" s="49" t="s">
        <v>1230</v>
      </c>
      <c r="U250" s="47" t="s">
        <v>1230</v>
      </c>
      <c r="V250" s="26">
        <v>6.5718134015943388</v>
      </c>
      <c r="W250" s="47" t="s">
        <v>1230</v>
      </c>
      <c r="X250" s="47" t="s">
        <v>1230</v>
      </c>
      <c r="Y250" s="49" t="s">
        <v>1230</v>
      </c>
    </row>
    <row r="251" spans="1:25" x14ac:dyDescent="0.25">
      <c r="A251" s="40" t="s">
        <v>519</v>
      </c>
      <c r="B251" s="40" t="s">
        <v>1081</v>
      </c>
      <c r="C251" s="40" t="s">
        <v>812</v>
      </c>
      <c r="D251" s="40" t="s">
        <v>518</v>
      </c>
      <c r="E251" s="48">
        <v>1.1984600521347475</v>
      </c>
      <c r="F251" s="26">
        <v>0.11916365370630566</v>
      </c>
      <c r="G251" s="26">
        <v>1.0792963984284418</v>
      </c>
      <c r="H251" s="26">
        <v>-6.0290903033859715</v>
      </c>
      <c r="I251" s="26">
        <v>0.99834916854630862</v>
      </c>
      <c r="J251" s="49">
        <v>0.5</v>
      </c>
      <c r="K251" s="47" t="s">
        <v>1230</v>
      </c>
      <c r="L251" s="26">
        <v>0.11916365370630566</v>
      </c>
      <c r="M251" s="47" t="s">
        <v>1230</v>
      </c>
      <c r="N251" s="47" t="s">
        <v>1230</v>
      </c>
      <c r="O251" s="49" t="s">
        <v>1230</v>
      </c>
      <c r="P251" s="47" t="s">
        <v>1230</v>
      </c>
      <c r="Q251" s="26">
        <v>1.0792963984284418</v>
      </c>
      <c r="R251" s="47" t="s">
        <v>1230</v>
      </c>
      <c r="S251" s="47" t="s">
        <v>1230</v>
      </c>
      <c r="T251" s="49" t="s">
        <v>1230</v>
      </c>
      <c r="U251" s="47" t="s">
        <v>1230</v>
      </c>
      <c r="V251" s="26">
        <v>1.1984600521347475</v>
      </c>
      <c r="W251" s="47" t="s">
        <v>1230</v>
      </c>
      <c r="X251" s="47" t="s">
        <v>1230</v>
      </c>
      <c r="Y251" s="49" t="s">
        <v>1230</v>
      </c>
    </row>
    <row r="252" spans="1:25" x14ac:dyDescent="0.25">
      <c r="A252" s="40" t="s">
        <v>205</v>
      </c>
      <c r="B252" s="40" t="s">
        <v>1082</v>
      </c>
      <c r="C252" s="40" t="s">
        <v>819</v>
      </c>
      <c r="D252" s="40" t="s">
        <v>1083</v>
      </c>
      <c r="E252" s="48">
        <v>23.88322466595897</v>
      </c>
      <c r="F252" s="26">
        <v>9.0067803104667821</v>
      </c>
      <c r="G252" s="26">
        <v>14.87644435549219</v>
      </c>
      <c r="H252" s="26">
        <v>9.7959355398418939</v>
      </c>
      <c r="I252" s="26">
        <v>13.760711028830277</v>
      </c>
      <c r="J252" s="49">
        <v>0</v>
      </c>
      <c r="K252" s="47" t="s">
        <v>1230</v>
      </c>
      <c r="L252" s="26" t="s">
        <v>1230</v>
      </c>
      <c r="M252" s="47">
        <v>9.0067803104667821</v>
      </c>
      <c r="N252" s="47" t="s">
        <v>1230</v>
      </c>
      <c r="O252" s="49" t="s">
        <v>1230</v>
      </c>
      <c r="P252" s="47" t="s">
        <v>1230</v>
      </c>
      <c r="Q252" s="26" t="s">
        <v>1230</v>
      </c>
      <c r="R252" s="47">
        <v>14.87644435549219</v>
      </c>
      <c r="S252" s="47" t="s">
        <v>1230</v>
      </c>
      <c r="T252" s="49" t="s">
        <v>1230</v>
      </c>
      <c r="U252" s="47" t="s">
        <v>1230</v>
      </c>
      <c r="V252" s="26" t="s">
        <v>1230</v>
      </c>
      <c r="W252" s="47">
        <v>23.88322466595897</v>
      </c>
      <c r="X252" s="47" t="s">
        <v>1230</v>
      </c>
      <c r="Y252" s="49" t="s">
        <v>1230</v>
      </c>
    </row>
    <row r="253" spans="1:25" x14ac:dyDescent="0.25">
      <c r="A253" s="40" t="s">
        <v>211</v>
      </c>
      <c r="B253" s="40" t="s">
        <v>1084</v>
      </c>
      <c r="C253" s="40" t="s">
        <v>819</v>
      </c>
      <c r="D253" s="40" t="s">
        <v>1085</v>
      </c>
      <c r="E253" s="48">
        <v>15.466900167770786</v>
      </c>
      <c r="F253" s="26">
        <v>5.7043727341700343</v>
      </c>
      <c r="G253" s="26">
        <v>9.7625274336007521</v>
      </c>
      <c r="H253" s="26">
        <v>5.015886482125623</v>
      </c>
      <c r="I253" s="26">
        <v>9.0303378760806954</v>
      </c>
      <c r="J253" s="49">
        <v>0</v>
      </c>
      <c r="K253" s="47" t="s">
        <v>1230</v>
      </c>
      <c r="L253" s="26" t="s">
        <v>1230</v>
      </c>
      <c r="M253" s="47">
        <v>5.7043727341700343</v>
      </c>
      <c r="N253" s="47" t="s">
        <v>1230</v>
      </c>
      <c r="O253" s="49" t="s">
        <v>1230</v>
      </c>
      <c r="P253" s="47" t="s">
        <v>1230</v>
      </c>
      <c r="Q253" s="26" t="s">
        <v>1230</v>
      </c>
      <c r="R253" s="47">
        <v>9.7625274336007521</v>
      </c>
      <c r="S253" s="47" t="s">
        <v>1230</v>
      </c>
      <c r="T253" s="49" t="s">
        <v>1230</v>
      </c>
      <c r="U253" s="47" t="s">
        <v>1230</v>
      </c>
      <c r="V253" s="26" t="s">
        <v>1230</v>
      </c>
      <c r="W253" s="47">
        <v>15.466900167770786</v>
      </c>
      <c r="X253" s="47" t="s">
        <v>1230</v>
      </c>
      <c r="Y253" s="49" t="s">
        <v>1230</v>
      </c>
    </row>
    <row r="254" spans="1:25" x14ac:dyDescent="0.25">
      <c r="A254" s="40" t="s">
        <v>521</v>
      </c>
      <c r="B254" s="40" t="s">
        <v>1086</v>
      </c>
      <c r="C254" s="40" t="s">
        <v>833</v>
      </c>
      <c r="D254" s="40" t="s">
        <v>520</v>
      </c>
      <c r="E254" s="48">
        <v>39.032900595757361</v>
      </c>
      <c r="F254" s="26">
        <v>10.367844383697559</v>
      </c>
      <c r="G254" s="26">
        <v>28.665056212059802</v>
      </c>
      <c r="H254" s="26">
        <v>-27.483549841028157</v>
      </c>
      <c r="I254" s="26">
        <v>26.515176996155319</v>
      </c>
      <c r="J254" s="49">
        <v>0.48947875598269941</v>
      </c>
      <c r="K254" s="47">
        <v>9.5087181676725372</v>
      </c>
      <c r="L254" s="26">
        <v>0.85912621602502093</v>
      </c>
      <c r="M254" s="47" t="s">
        <v>1230</v>
      </c>
      <c r="N254" s="47" t="s">
        <v>1230</v>
      </c>
      <c r="O254" s="49" t="s">
        <v>1230</v>
      </c>
      <c r="P254" s="47">
        <v>22.676384004696768</v>
      </c>
      <c r="Q254" s="26">
        <v>5.9886722073630336</v>
      </c>
      <c r="R254" s="47" t="s">
        <v>1230</v>
      </c>
      <c r="S254" s="47" t="s">
        <v>1230</v>
      </c>
      <c r="T254" s="49" t="s">
        <v>1230</v>
      </c>
      <c r="U254" s="47">
        <v>32.185102172369305</v>
      </c>
      <c r="V254" s="26">
        <v>6.8477984233880544</v>
      </c>
      <c r="W254" s="47" t="s">
        <v>1230</v>
      </c>
      <c r="X254" s="47" t="s">
        <v>1230</v>
      </c>
      <c r="Y254" s="49" t="s">
        <v>1230</v>
      </c>
    </row>
    <row r="255" spans="1:25" x14ac:dyDescent="0.25">
      <c r="A255" s="40" t="s">
        <v>523</v>
      </c>
      <c r="B255" s="40" t="s">
        <v>1087</v>
      </c>
      <c r="C255" s="40" t="s">
        <v>824</v>
      </c>
      <c r="D255" s="40" t="s">
        <v>522</v>
      </c>
      <c r="E255" s="48">
        <v>73.129908550246313</v>
      </c>
      <c r="F255" s="26">
        <v>23.224012673344351</v>
      </c>
      <c r="G255" s="26">
        <v>49.905895876901965</v>
      </c>
      <c r="H255" s="26">
        <v>31.783786053020204</v>
      </c>
      <c r="I255" s="26">
        <v>46.162953686134315</v>
      </c>
      <c r="J255" s="49">
        <v>0</v>
      </c>
      <c r="K255" s="47">
        <v>19.93439652557543</v>
      </c>
      <c r="L255" s="26">
        <v>3.2896161477689221</v>
      </c>
      <c r="M255" s="47" t="s">
        <v>1230</v>
      </c>
      <c r="N255" s="47" t="s">
        <v>1230</v>
      </c>
      <c r="O255" s="49" t="s">
        <v>1230</v>
      </c>
      <c r="P255" s="47">
        <v>39.016025682966784</v>
      </c>
      <c r="Q255" s="26">
        <v>10.889870193935176</v>
      </c>
      <c r="R255" s="47" t="s">
        <v>1230</v>
      </c>
      <c r="S255" s="47" t="s">
        <v>1230</v>
      </c>
      <c r="T255" s="49" t="s">
        <v>1230</v>
      </c>
      <c r="U255" s="47">
        <v>58.950422208542214</v>
      </c>
      <c r="V255" s="26">
        <v>14.179486341704099</v>
      </c>
      <c r="W255" s="47" t="s">
        <v>1230</v>
      </c>
      <c r="X255" s="47" t="s">
        <v>1230</v>
      </c>
      <c r="Y255" s="49" t="s">
        <v>1230</v>
      </c>
    </row>
    <row r="256" spans="1:25" x14ac:dyDescent="0.25">
      <c r="A256" s="40" t="s">
        <v>525</v>
      </c>
      <c r="B256" s="40" t="s">
        <v>1088</v>
      </c>
      <c r="C256" s="40" t="s">
        <v>833</v>
      </c>
      <c r="D256" s="40" t="s">
        <v>524</v>
      </c>
      <c r="E256" s="48">
        <v>49.133571999752853</v>
      </c>
      <c r="F256" s="26">
        <v>15.462294175434103</v>
      </c>
      <c r="G256" s="26">
        <v>33.67127782431875</v>
      </c>
      <c r="H256" s="26">
        <v>14.29055765575554</v>
      </c>
      <c r="I256" s="26">
        <v>31.145931987494848</v>
      </c>
      <c r="J256" s="49">
        <v>0</v>
      </c>
      <c r="K256" s="47">
        <v>14.051420523764625</v>
      </c>
      <c r="L256" s="26">
        <v>1.410873651669478</v>
      </c>
      <c r="M256" s="47" t="s">
        <v>1230</v>
      </c>
      <c r="N256" s="47" t="s">
        <v>1230</v>
      </c>
      <c r="O256" s="49" t="s">
        <v>1230</v>
      </c>
      <c r="P256" s="47">
        <v>28.790899408346089</v>
      </c>
      <c r="Q256" s="26">
        <v>4.8803784159726575</v>
      </c>
      <c r="R256" s="47" t="s">
        <v>1230</v>
      </c>
      <c r="S256" s="47" t="s">
        <v>1230</v>
      </c>
      <c r="T256" s="49" t="s">
        <v>1230</v>
      </c>
      <c r="U256" s="47">
        <v>42.842319932110712</v>
      </c>
      <c r="V256" s="26">
        <v>6.2912520676421355</v>
      </c>
      <c r="W256" s="47" t="s">
        <v>1230</v>
      </c>
      <c r="X256" s="47" t="s">
        <v>1230</v>
      </c>
      <c r="Y256" s="49" t="s">
        <v>1230</v>
      </c>
    </row>
    <row r="257" spans="1:25" x14ac:dyDescent="0.25">
      <c r="A257" s="40" t="s">
        <v>527</v>
      </c>
      <c r="B257" s="40" t="s">
        <v>1089</v>
      </c>
      <c r="C257" s="40" t="s">
        <v>812</v>
      </c>
      <c r="D257" s="40" t="s">
        <v>526</v>
      </c>
      <c r="E257" s="48">
        <v>2.4237754891045631</v>
      </c>
      <c r="F257" s="26">
        <v>0.36330665064359174</v>
      </c>
      <c r="G257" s="26">
        <v>2.0604688384609715</v>
      </c>
      <c r="H257" s="26">
        <v>-10.384141969732344</v>
      </c>
      <c r="I257" s="26">
        <v>1.9059336755763989</v>
      </c>
      <c r="J257" s="49">
        <v>0.5</v>
      </c>
      <c r="K257" s="47" t="s">
        <v>1230</v>
      </c>
      <c r="L257" s="26">
        <v>0.36330665064359174</v>
      </c>
      <c r="M257" s="47" t="s">
        <v>1230</v>
      </c>
      <c r="N257" s="47" t="s">
        <v>1230</v>
      </c>
      <c r="O257" s="49" t="s">
        <v>1230</v>
      </c>
      <c r="P257" s="47" t="s">
        <v>1230</v>
      </c>
      <c r="Q257" s="26">
        <v>2.0604688384609715</v>
      </c>
      <c r="R257" s="47" t="s">
        <v>1230</v>
      </c>
      <c r="S257" s="47" t="s">
        <v>1230</v>
      </c>
      <c r="T257" s="49" t="s">
        <v>1230</v>
      </c>
      <c r="U257" s="47" t="s">
        <v>1230</v>
      </c>
      <c r="V257" s="26">
        <v>2.4237754891045631</v>
      </c>
      <c r="W257" s="47" t="s">
        <v>1230</v>
      </c>
      <c r="X257" s="47" t="s">
        <v>1230</v>
      </c>
      <c r="Y257" s="49" t="s">
        <v>1230</v>
      </c>
    </row>
    <row r="258" spans="1:25" x14ac:dyDescent="0.25">
      <c r="A258" s="40" t="s">
        <v>529</v>
      </c>
      <c r="B258" s="40" t="s">
        <v>1090</v>
      </c>
      <c r="C258" s="40" t="s">
        <v>812</v>
      </c>
      <c r="D258" s="40" t="s">
        <v>528</v>
      </c>
      <c r="E258" s="48">
        <v>2.22779726405287</v>
      </c>
      <c r="F258" s="26">
        <v>0</v>
      </c>
      <c r="G258" s="26">
        <v>2.22779726405287</v>
      </c>
      <c r="H258" s="26">
        <v>-18.412130289537075</v>
      </c>
      <c r="I258" s="26">
        <v>2.0607124692489052</v>
      </c>
      <c r="J258" s="49">
        <v>0.5</v>
      </c>
      <c r="K258" s="47" t="s">
        <v>1230</v>
      </c>
      <c r="L258" s="26">
        <v>0</v>
      </c>
      <c r="M258" s="47" t="s">
        <v>1230</v>
      </c>
      <c r="N258" s="47" t="s">
        <v>1230</v>
      </c>
      <c r="O258" s="49" t="s">
        <v>1230</v>
      </c>
      <c r="P258" s="47" t="s">
        <v>1230</v>
      </c>
      <c r="Q258" s="26">
        <v>2.22779726405287</v>
      </c>
      <c r="R258" s="47" t="s">
        <v>1230</v>
      </c>
      <c r="S258" s="47" t="s">
        <v>1230</v>
      </c>
      <c r="T258" s="49" t="s">
        <v>1230</v>
      </c>
      <c r="U258" s="47" t="s">
        <v>1230</v>
      </c>
      <c r="V258" s="26">
        <v>2.22779726405287</v>
      </c>
      <c r="W258" s="47" t="s">
        <v>1230</v>
      </c>
      <c r="X258" s="47" t="s">
        <v>1230</v>
      </c>
      <c r="Y258" s="49" t="s">
        <v>1230</v>
      </c>
    </row>
    <row r="259" spans="1:25" x14ac:dyDescent="0.25">
      <c r="A259" s="40" t="s">
        <v>531</v>
      </c>
      <c r="B259" s="40" t="s">
        <v>1091</v>
      </c>
      <c r="C259" s="40" t="s">
        <v>812</v>
      </c>
      <c r="D259" s="40" t="s">
        <v>530</v>
      </c>
      <c r="E259" s="48">
        <v>1.5691428274550789</v>
      </c>
      <c r="F259" s="26">
        <v>0.30431868312558996</v>
      </c>
      <c r="G259" s="26">
        <v>1.264824144329489</v>
      </c>
      <c r="H259" s="26">
        <v>-3.997471625324831</v>
      </c>
      <c r="I259" s="26">
        <v>1.1699623335047773</v>
      </c>
      <c r="J259" s="49">
        <v>0.5</v>
      </c>
      <c r="K259" s="47" t="s">
        <v>1230</v>
      </c>
      <c r="L259" s="26">
        <v>0.30431868312558996</v>
      </c>
      <c r="M259" s="47" t="s">
        <v>1230</v>
      </c>
      <c r="N259" s="47" t="s">
        <v>1230</v>
      </c>
      <c r="O259" s="49" t="s">
        <v>1230</v>
      </c>
      <c r="P259" s="47" t="s">
        <v>1230</v>
      </c>
      <c r="Q259" s="26">
        <v>1.264824144329489</v>
      </c>
      <c r="R259" s="47" t="s">
        <v>1230</v>
      </c>
      <c r="S259" s="47" t="s">
        <v>1230</v>
      </c>
      <c r="T259" s="49" t="s">
        <v>1230</v>
      </c>
      <c r="U259" s="47" t="s">
        <v>1230</v>
      </c>
      <c r="V259" s="26">
        <v>1.5691428274550789</v>
      </c>
      <c r="W259" s="47" t="s">
        <v>1230</v>
      </c>
      <c r="X259" s="47" t="s">
        <v>1230</v>
      </c>
      <c r="Y259" s="49" t="s">
        <v>1230</v>
      </c>
    </row>
    <row r="260" spans="1:25" x14ac:dyDescent="0.25">
      <c r="A260" s="40" t="s">
        <v>533</v>
      </c>
      <c r="B260" s="40" t="s">
        <v>1092</v>
      </c>
      <c r="C260" s="40" t="s">
        <v>824</v>
      </c>
      <c r="D260" s="40" t="s">
        <v>532</v>
      </c>
      <c r="E260" s="48">
        <v>24.534135986740761</v>
      </c>
      <c r="F260" s="26">
        <v>3.4531661379321861</v>
      </c>
      <c r="G260" s="26">
        <v>21.080969848808575</v>
      </c>
      <c r="H260" s="26">
        <v>-4.6403788248690665</v>
      </c>
      <c r="I260" s="26">
        <v>19.499897110147934</v>
      </c>
      <c r="J260" s="49">
        <v>0.18040962329544852</v>
      </c>
      <c r="K260" s="47">
        <v>8.3233305977087522</v>
      </c>
      <c r="L260" s="26">
        <v>-4.8701644597765652</v>
      </c>
      <c r="M260" s="47" t="s">
        <v>1230</v>
      </c>
      <c r="N260" s="47" t="s">
        <v>1230</v>
      </c>
      <c r="O260" s="49" t="s">
        <v>1230</v>
      </c>
      <c r="P260" s="47">
        <v>7.6355847054443737</v>
      </c>
      <c r="Q260" s="26">
        <v>13.445385143364202</v>
      </c>
      <c r="R260" s="47" t="s">
        <v>1230</v>
      </c>
      <c r="S260" s="47" t="s">
        <v>1230</v>
      </c>
      <c r="T260" s="49" t="s">
        <v>1230</v>
      </c>
      <c r="U260" s="47">
        <v>15.958915303153127</v>
      </c>
      <c r="V260" s="26">
        <v>8.5752206835876379</v>
      </c>
      <c r="W260" s="47" t="s">
        <v>1230</v>
      </c>
      <c r="X260" s="47" t="s">
        <v>1230</v>
      </c>
      <c r="Y260" s="49" t="s">
        <v>1230</v>
      </c>
    </row>
    <row r="261" spans="1:25" x14ac:dyDescent="0.25">
      <c r="A261" s="40" t="s">
        <v>535</v>
      </c>
      <c r="B261" s="40" t="s">
        <v>1093</v>
      </c>
      <c r="C261" s="40" t="s">
        <v>812</v>
      </c>
      <c r="D261" s="40" t="s">
        <v>534</v>
      </c>
      <c r="E261" s="48">
        <v>1.6451509274827596</v>
      </c>
      <c r="F261" s="26">
        <v>0.24037760572563624</v>
      </c>
      <c r="G261" s="26">
        <v>1.4047733217571234</v>
      </c>
      <c r="H261" s="26">
        <v>-3.7546411469119505</v>
      </c>
      <c r="I261" s="26">
        <v>1.2994153226253393</v>
      </c>
      <c r="J261" s="49">
        <v>0.5</v>
      </c>
      <c r="K261" s="47" t="s">
        <v>1230</v>
      </c>
      <c r="L261" s="26">
        <v>0.24037760572563624</v>
      </c>
      <c r="M261" s="47" t="s">
        <v>1230</v>
      </c>
      <c r="N261" s="47" t="s">
        <v>1230</v>
      </c>
      <c r="O261" s="49" t="s">
        <v>1230</v>
      </c>
      <c r="P261" s="47" t="s">
        <v>1230</v>
      </c>
      <c r="Q261" s="26">
        <v>1.4047733217571234</v>
      </c>
      <c r="R261" s="47" t="s">
        <v>1230</v>
      </c>
      <c r="S261" s="47" t="s">
        <v>1230</v>
      </c>
      <c r="T261" s="49" t="s">
        <v>1230</v>
      </c>
      <c r="U261" s="47" t="s">
        <v>1230</v>
      </c>
      <c r="V261" s="26">
        <v>1.6451509274827596</v>
      </c>
      <c r="W261" s="47" t="s">
        <v>1230</v>
      </c>
      <c r="X261" s="47" t="s">
        <v>1230</v>
      </c>
      <c r="Y261" s="49" t="s">
        <v>1230</v>
      </c>
    </row>
    <row r="262" spans="1:25" x14ac:dyDescent="0.25">
      <c r="A262" s="40" t="s">
        <v>537</v>
      </c>
      <c r="B262" s="40" t="s">
        <v>1094</v>
      </c>
      <c r="C262" s="40" t="s">
        <v>827</v>
      </c>
      <c r="D262" s="40" t="s">
        <v>536</v>
      </c>
      <c r="E262" s="48">
        <v>104.28630353019081</v>
      </c>
      <c r="F262" s="26">
        <v>0</v>
      </c>
      <c r="G262" s="26">
        <v>104.28630353019081</v>
      </c>
      <c r="H262" s="26">
        <v>49.401234583256581</v>
      </c>
      <c r="I262" s="26">
        <v>96.464830765426498</v>
      </c>
      <c r="J262" s="49">
        <v>0</v>
      </c>
      <c r="K262" s="47">
        <v>0</v>
      </c>
      <c r="L262" s="26">
        <v>0</v>
      </c>
      <c r="M262" s="47" t="s">
        <v>1230</v>
      </c>
      <c r="N262" s="47" t="s">
        <v>1230</v>
      </c>
      <c r="O262" s="49" t="s">
        <v>1230</v>
      </c>
      <c r="P262" s="47">
        <v>93.673319432342225</v>
      </c>
      <c r="Q262" s="26">
        <v>10.612984097848583</v>
      </c>
      <c r="R262" s="47" t="s">
        <v>1230</v>
      </c>
      <c r="S262" s="47" t="s">
        <v>1230</v>
      </c>
      <c r="T262" s="49" t="s">
        <v>1230</v>
      </c>
      <c r="U262" s="47">
        <v>93.673319432342225</v>
      </c>
      <c r="V262" s="26">
        <v>10.612984097848583</v>
      </c>
      <c r="W262" s="47" t="s">
        <v>1230</v>
      </c>
      <c r="X262" s="47" t="s">
        <v>1230</v>
      </c>
      <c r="Y262" s="49" t="s">
        <v>1230</v>
      </c>
    </row>
    <row r="263" spans="1:25" x14ac:dyDescent="0.25">
      <c r="A263" s="40" t="s">
        <v>539</v>
      </c>
      <c r="B263" s="40" t="s">
        <v>1095</v>
      </c>
      <c r="C263" s="40" t="s">
        <v>812</v>
      </c>
      <c r="D263" s="40" t="s">
        <v>538</v>
      </c>
      <c r="E263" s="48">
        <v>1.6666165342771566</v>
      </c>
      <c r="F263" s="26">
        <v>4.3737496856460348E-2</v>
      </c>
      <c r="G263" s="26">
        <v>1.6228790374206963</v>
      </c>
      <c r="H263" s="26">
        <v>-4.745985271322839</v>
      </c>
      <c r="I263" s="26">
        <v>1.501163109614144</v>
      </c>
      <c r="J263" s="49">
        <v>0.5</v>
      </c>
      <c r="K263" s="47" t="s">
        <v>1230</v>
      </c>
      <c r="L263" s="26">
        <v>4.3737496856460348E-2</v>
      </c>
      <c r="M263" s="47" t="s">
        <v>1230</v>
      </c>
      <c r="N263" s="47" t="s">
        <v>1230</v>
      </c>
      <c r="O263" s="49" t="s">
        <v>1230</v>
      </c>
      <c r="P263" s="47" t="s">
        <v>1230</v>
      </c>
      <c r="Q263" s="26">
        <v>1.6228790374206963</v>
      </c>
      <c r="R263" s="47" t="s">
        <v>1230</v>
      </c>
      <c r="S263" s="47" t="s">
        <v>1230</v>
      </c>
      <c r="T263" s="49" t="s">
        <v>1230</v>
      </c>
      <c r="U263" s="47" t="s">
        <v>1230</v>
      </c>
      <c r="V263" s="26">
        <v>1.6666165342771566</v>
      </c>
      <c r="W263" s="47" t="s">
        <v>1230</v>
      </c>
      <c r="X263" s="47" t="s">
        <v>1230</v>
      </c>
      <c r="Y263" s="49" t="s">
        <v>1230</v>
      </c>
    </row>
    <row r="264" spans="1:25" x14ac:dyDescent="0.25">
      <c r="A264" s="40" t="s">
        <v>541</v>
      </c>
      <c r="B264" s="40" t="s">
        <v>1096</v>
      </c>
      <c r="C264" s="40" t="s">
        <v>812</v>
      </c>
      <c r="D264" s="40" t="s">
        <v>540</v>
      </c>
      <c r="E264" s="48">
        <v>2.5386700241266196</v>
      </c>
      <c r="F264" s="26">
        <v>0.50325132295363584</v>
      </c>
      <c r="G264" s="26">
        <v>2.0354187011729836</v>
      </c>
      <c r="H264" s="26">
        <v>-2.6163104023245345</v>
      </c>
      <c r="I264" s="26">
        <v>1.8827622985850097</v>
      </c>
      <c r="J264" s="49">
        <v>0.5</v>
      </c>
      <c r="K264" s="47" t="s">
        <v>1230</v>
      </c>
      <c r="L264" s="26">
        <v>0.50325132295363584</v>
      </c>
      <c r="M264" s="47" t="s">
        <v>1230</v>
      </c>
      <c r="N264" s="47" t="s">
        <v>1230</v>
      </c>
      <c r="O264" s="49" t="s">
        <v>1230</v>
      </c>
      <c r="P264" s="47" t="s">
        <v>1230</v>
      </c>
      <c r="Q264" s="26">
        <v>2.0354187011729836</v>
      </c>
      <c r="R264" s="47" t="s">
        <v>1230</v>
      </c>
      <c r="S264" s="47" t="s">
        <v>1230</v>
      </c>
      <c r="T264" s="49" t="s">
        <v>1230</v>
      </c>
      <c r="U264" s="47" t="s">
        <v>1230</v>
      </c>
      <c r="V264" s="26">
        <v>2.5386700241266196</v>
      </c>
      <c r="W264" s="47" t="s">
        <v>1230</v>
      </c>
      <c r="X264" s="47" t="s">
        <v>1230</v>
      </c>
      <c r="Y264" s="49" t="s">
        <v>1230</v>
      </c>
    </row>
    <row r="265" spans="1:25" x14ac:dyDescent="0.25">
      <c r="A265" s="40" t="s">
        <v>543</v>
      </c>
      <c r="B265" s="40" t="s">
        <v>1097</v>
      </c>
      <c r="C265" s="40" t="s">
        <v>812</v>
      </c>
      <c r="D265" s="40" t="s">
        <v>542</v>
      </c>
      <c r="E265" s="48">
        <v>2.6678863916664257</v>
      </c>
      <c r="F265" s="26">
        <v>0.44957198096355794</v>
      </c>
      <c r="G265" s="26">
        <v>2.2183144107028676</v>
      </c>
      <c r="H265" s="26">
        <v>-4.7831321037786374</v>
      </c>
      <c r="I265" s="26">
        <v>2.0519408299001527</v>
      </c>
      <c r="J265" s="49">
        <v>0.5</v>
      </c>
      <c r="K265" s="47" t="s">
        <v>1230</v>
      </c>
      <c r="L265" s="26">
        <v>0.44957198096355794</v>
      </c>
      <c r="M265" s="47" t="s">
        <v>1230</v>
      </c>
      <c r="N265" s="47" t="s">
        <v>1230</v>
      </c>
      <c r="O265" s="49" t="s">
        <v>1230</v>
      </c>
      <c r="P265" s="47" t="s">
        <v>1230</v>
      </c>
      <c r="Q265" s="26">
        <v>2.2183144107028676</v>
      </c>
      <c r="R265" s="47" t="s">
        <v>1230</v>
      </c>
      <c r="S265" s="47" t="s">
        <v>1230</v>
      </c>
      <c r="T265" s="49" t="s">
        <v>1230</v>
      </c>
      <c r="U265" s="47" t="s">
        <v>1230</v>
      </c>
      <c r="V265" s="26">
        <v>2.6678863916664257</v>
      </c>
      <c r="W265" s="47" t="s">
        <v>1230</v>
      </c>
      <c r="X265" s="47" t="s">
        <v>1230</v>
      </c>
      <c r="Y265" s="49" t="s">
        <v>1230</v>
      </c>
    </row>
    <row r="266" spans="1:25" x14ac:dyDescent="0.25">
      <c r="A266" s="40" t="s">
        <v>545</v>
      </c>
      <c r="B266" s="40" t="s">
        <v>1098</v>
      </c>
      <c r="C266" s="40" t="s">
        <v>827</v>
      </c>
      <c r="D266" s="40" t="s">
        <v>544</v>
      </c>
      <c r="E266" s="48">
        <v>88.897179465988955</v>
      </c>
      <c r="F266" s="26">
        <v>28.943052488393604</v>
      </c>
      <c r="G266" s="26">
        <v>59.954126977595358</v>
      </c>
      <c r="H266" s="26">
        <v>27.691789385559726</v>
      </c>
      <c r="I266" s="26">
        <v>55.457567454275711</v>
      </c>
      <c r="J266" s="49">
        <v>0</v>
      </c>
      <c r="K266" s="47">
        <v>26.60711057138689</v>
      </c>
      <c r="L266" s="26">
        <v>2.3359419170067159</v>
      </c>
      <c r="M266" s="47" t="s">
        <v>1230</v>
      </c>
      <c r="N266" s="47" t="s">
        <v>1230</v>
      </c>
      <c r="O266" s="49" t="s">
        <v>1230</v>
      </c>
      <c r="P266" s="47">
        <v>52.190785634970872</v>
      </c>
      <c r="Q266" s="26">
        <v>7.7633413426244857</v>
      </c>
      <c r="R266" s="47" t="s">
        <v>1230</v>
      </c>
      <c r="S266" s="47" t="s">
        <v>1230</v>
      </c>
      <c r="T266" s="49" t="s">
        <v>1230</v>
      </c>
      <c r="U266" s="47">
        <v>78.797896206357763</v>
      </c>
      <c r="V266" s="26">
        <v>10.099283259631202</v>
      </c>
      <c r="W266" s="47" t="s">
        <v>1230</v>
      </c>
      <c r="X266" s="47" t="s">
        <v>1230</v>
      </c>
      <c r="Y266" s="49" t="s">
        <v>1230</v>
      </c>
    </row>
    <row r="267" spans="1:25" x14ac:dyDescent="0.25">
      <c r="A267" s="40" t="s">
        <v>547</v>
      </c>
      <c r="B267" s="40" t="s">
        <v>1099</v>
      </c>
      <c r="C267" s="40" t="s">
        <v>812</v>
      </c>
      <c r="D267" s="40" t="s">
        <v>546</v>
      </c>
      <c r="E267" s="48">
        <v>2.7656252124547893</v>
      </c>
      <c r="F267" s="26">
        <v>0.51093309429060296</v>
      </c>
      <c r="G267" s="26">
        <v>2.2546921181641864</v>
      </c>
      <c r="H267" s="26">
        <v>-12.473748966449691</v>
      </c>
      <c r="I267" s="26">
        <v>2.0855902093018726</v>
      </c>
      <c r="J267" s="49">
        <v>0.5</v>
      </c>
      <c r="K267" s="47" t="s">
        <v>1230</v>
      </c>
      <c r="L267" s="26">
        <v>0.51093309429060296</v>
      </c>
      <c r="M267" s="47" t="s">
        <v>1230</v>
      </c>
      <c r="N267" s="47" t="s">
        <v>1230</v>
      </c>
      <c r="O267" s="49" t="s">
        <v>1230</v>
      </c>
      <c r="P267" s="47" t="s">
        <v>1230</v>
      </c>
      <c r="Q267" s="26">
        <v>2.2546921181641864</v>
      </c>
      <c r="R267" s="47" t="s">
        <v>1230</v>
      </c>
      <c r="S267" s="47" t="s">
        <v>1230</v>
      </c>
      <c r="T267" s="49" t="s">
        <v>1230</v>
      </c>
      <c r="U267" s="47" t="s">
        <v>1230</v>
      </c>
      <c r="V267" s="26">
        <v>2.7656252124547893</v>
      </c>
      <c r="W267" s="47" t="s">
        <v>1230</v>
      </c>
      <c r="X267" s="47" t="s">
        <v>1230</v>
      </c>
      <c r="Y267" s="49" t="s">
        <v>1230</v>
      </c>
    </row>
    <row r="268" spans="1:25" x14ac:dyDescent="0.25">
      <c r="A268" s="40" t="s">
        <v>549</v>
      </c>
      <c r="B268" s="40" t="s">
        <v>1100</v>
      </c>
      <c r="C268" s="40" t="s">
        <v>812</v>
      </c>
      <c r="D268" s="40" t="s">
        <v>548</v>
      </c>
      <c r="E268" s="48">
        <v>2.0198364342727486</v>
      </c>
      <c r="F268" s="26">
        <v>0.28891109002692439</v>
      </c>
      <c r="G268" s="26">
        <v>1.7309253442458241</v>
      </c>
      <c r="H268" s="26">
        <v>-18.760438986462379</v>
      </c>
      <c r="I268" s="26">
        <v>1.6011059434273873</v>
      </c>
      <c r="J268" s="49">
        <v>0.5</v>
      </c>
      <c r="K268" s="47" t="s">
        <v>1230</v>
      </c>
      <c r="L268" s="26">
        <v>0.28891109002692439</v>
      </c>
      <c r="M268" s="47" t="s">
        <v>1230</v>
      </c>
      <c r="N268" s="47" t="s">
        <v>1230</v>
      </c>
      <c r="O268" s="49" t="s">
        <v>1230</v>
      </c>
      <c r="P268" s="47" t="s">
        <v>1230</v>
      </c>
      <c r="Q268" s="26">
        <v>1.7309253442458241</v>
      </c>
      <c r="R268" s="47" t="s">
        <v>1230</v>
      </c>
      <c r="S268" s="47" t="s">
        <v>1230</v>
      </c>
      <c r="T268" s="49" t="s">
        <v>1230</v>
      </c>
      <c r="U268" s="47" t="s">
        <v>1230</v>
      </c>
      <c r="V268" s="26">
        <v>2.0198364342727486</v>
      </c>
      <c r="W268" s="47" t="s">
        <v>1230</v>
      </c>
      <c r="X268" s="47" t="s">
        <v>1230</v>
      </c>
      <c r="Y268" s="49" t="s">
        <v>1230</v>
      </c>
    </row>
    <row r="269" spans="1:25" x14ac:dyDescent="0.25">
      <c r="A269" s="40" t="s">
        <v>551</v>
      </c>
      <c r="B269" s="40" t="s">
        <v>1101</v>
      </c>
      <c r="C269" s="40" t="s">
        <v>812</v>
      </c>
      <c r="D269" s="40" t="s">
        <v>550</v>
      </c>
      <c r="E269" s="48">
        <v>2.6998338976977907</v>
      </c>
      <c r="F269" s="26">
        <v>0.47319141294124162</v>
      </c>
      <c r="G269" s="26">
        <v>2.2266424847565491</v>
      </c>
      <c r="H269" s="26">
        <v>-7.8466405203120972</v>
      </c>
      <c r="I269" s="26">
        <v>2.0596442983998084</v>
      </c>
      <c r="J269" s="49">
        <v>0.5</v>
      </c>
      <c r="K269" s="47" t="s">
        <v>1230</v>
      </c>
      <c r="L269" s="26">
        <v>0.47319141294124162</v>
      </c>
      <c r="M269" s="47" t="s">
        <v>1230</v>
      </c>
      <c r="N269" s="47" t="s">
        <v>1230</v>
      </c>
      <c r="O269" s="49" t="s">
        <v>1230</v>
      </c>
      <c r="P269" s="47" t="s">
        <v>1230</v>
      </c>
      <c r="Q269" s="26">
        <v>2.2266424847565491</v>
      </c>
      <c r="R269" s="47" t="s">
        <v>1230</v>
      </c>
      <c r="S269" s="47" t="s">
        <v>1230</v>
      </c>
      <c r="T269" s="49" t="s">
        <v>1230</v>
      </c>
      <c r="U269" s="47" t="s">
        <v>1230</v>
      </c>
      <c r="V269" s="26">
        <v>2.6998338976977907</v>
      </c>
      <c r="W269" s="47" t="s">
        <v>1230</v>
      </c>
      <c r="X269" s="47" t="s">
        <v>1230</v>
      </c>
      <c r="Y269" s="49" t="s">
        <v>1230</v>
      </c>
    </row>
    <row r="270" spans="1:25" x14ac:dyDescent="0.25">
      <c r="A270" s="40" t="s">
        <v>553</v>
      </c>
      <c r="B270" s="40" t="s">
        <v>1102</v>
      </c>
      <c r="C270" s="40" t="s">
        <v>812</v>
      </c>
      <c r="D270" s="40" t="s">
        <v>552</v>
      </c>
      <c r="E270" s="48">
        <v>2.759918620262078</v>
      </c>
      <c r="F270" s="26">
        <v>0.53643910056726918</v>
      </c>
      <c r="G270" s="26">
        <v>2.2234795196948087</v>
      </c>
      <c r="H270" s="26">
        <v>-15.443245629055015</v>
      </c>
      <c r="I270" s="26">
        <v>2.0567185557176981</v>
      </c>
      <c r="J270" s="49">
        <v>0.5</v>
      </c>
      <c r="K270" s="47" t="s">
        <v>1230</v>
      </c>
      <c r="L270" s="26">
        <v>0.53643910056726918</v>
      </c>
      <c r="M270" s="47" t="s">
        <v>1230</v>
      </c>
      <c r="N270" s="47" t="s">
        <v>1230</v>
      </c>
      <c r="O270" s="49" t="s">
        <v>1230</v>
      </c>
      <c r="P270" s="47" t="s">
        <v>1230</v>
      </c>
      <c r="Q270" s="26">
        <v>2.2234795196948087</v>
      </c>
      <c r="R270" s="47" t="s">
        <v>1230</v>
      </c>
      <c r="S270" s="47" t="s">
        <v>1230</v>
      </c>
      <c r="T270" s="49" t="s">
        <v>1230</v>
      </c>
      <c r="U270" s="47" t="s">
        <v>1230</v>
      </c>
      <c r="V270" s="26">
        <v>2.759918620262078</v>
      </c>
      <c r="W270" s="47" t="s">
        <v>1230</v>
      </c>
      <c r="X270" s="47" t="s">
        <v>1230</v>
      </c>
      <c r="Y270" s="49" t="s">
        <v>1230</v>
      </c>
    </row>
    <row r="271" spans="1:25" x14ac:dyDescent="0.25">
      <c r="A271" s="40" t="s">
        <v>555</v>
      </c>
      <c r="B271" s="40" t="s">
        <v>1103</v>
      </c>
      <c r="C271" s="40" t="s">
        <v>833</v>
      </c>
      <c r="D271" s="40" t="s">
        <v>554</v>
      </c>
      <c r="E271" s="48">
        <v>5.0485867055460059</v>
      </c>
      <c r="F271" s="26">
        <v>0.88871641109753674</v>
      </c>
      <c r="G271" s="26">
        <v>4.1598702944484689</v>
      </c>
      <c r="H271" s="26">
        <v>-1.0099042687817803</v>
      </c>
      <c r="I271" s="26">
        <v>3.8478800223648344</v>
      </c>
      <c r="J271" s="49">
        <v>0.19534783508059939</v>
      </c>
      <c r="K271" s="47">
        <v>0.94452747962539452</v>
      </c>
      <c r="L271" s="26">
        <v>-5.581106852785777E-2</v>
      </c>
      <c r="M271" s="47" t="s">
        <v>1230</v>
      </c>
      <c r="N271" s="47" t="s">
        <v>1230</v>
      </c>
      <c r="O271" s="49" t="s">
        <v>1230</v>
      </c>
      <c r="P271" s="47">
        <v>3.1794348777516204</v>
      </c>
      <c r="Q271" s="26">
        <v>0.98043541669684886</v>
      </c>
      <c r="R271" s="47" t="s">
        <v>1230</v>
      </c>
      <c r="S271" s="47" t="s">
        <v>1230</v>
      </c>
      <c r="T271" s="49" t="s">
        <v>1230</v>
      </c>
      <c r="U271" s="47">
        <v>4.1239623573770148</v>
      </c>
      <c r="V271" s="26">
        <v>0.92462434816899108</v>
      </c>
      <c r="W271" s="47" t="s">
        <v>1230</v>
      </c>
      <c r="X271" s="47" t="s">
        <v>1230</v>
      </c>
      <c r="Y271" s="49" t="s">
        <v>1230</v>
      </c>
    </row>
    <row r="272" spans="1:25" x14ac:dyDescent="0.25">
      <c r="A272" s="40" t="s">
        <v>557</v>
      </c>
      <c r="B272" s="40" t="s">
        <v>1104</v>
      </c>
      <c r="C272" s="40" t="s">
        <v>812</v>
      </c>
      <c r="D272" s="40" t="s">
        <v>556</v>
      </c>
      <c r="E272" s="48">
        <v>1.9087562918082248</v>
      </c>
      <c r="F272" s="26">
        <v>0.37848765499108378</v>
      </c>
      <c r="G272" s="26">
        <v>1.530268636817141</v>
      </c>
      <c r="H272" s="26">
        <v>-5.3762447823829236</v>
      </c>
      <c r="I272" s="26">
        <v>1.4154984890558555</v>
      </c>
      <c r="J272" s="49">
        <v>0.5</v>
      </c>
      <c r="K272" s="47" t="s">
        <v>1230</v>
      </c>
      <c r="L272" s="26">
        <v>0.37848765499108378</v>
      </c>
      <c r="M272" s="47" t="s">
        <v>1230</v>
      </c>
      <c r="N272" s="47" t="s">
        <v>1230</v>
      </c>
      <c r="O272" s="49" t="s">
        <v>1230</v>
      </c>
      <c r="P272" s="47" t="s">
        <v>1230</v>
      </c>
      <c r="Q272" s="26">
        <v>1.530268636817141</v>
      </c>
      <c r="R272" s="47" t="s">
        <v>1230</v>
      </c>
      <c r="S272" s="47" t="s">
        <v>1230</v>
      </c>
      <c r="T272" s="49" t="s">
        <v>1230</v>
      </c>
      <c r="U272" s="47" t="s">
        <v>1230</v>
      </c>
      <c r="V272" s="26">
        <v>1.9087562918082248</v>
      </c>
      <c r="W272" s="47" t="s">
        <v>1230</v>
      </c>
      <c r="X272" s="47" t="s">
        <v>1230</v>
      </c>
      <c r="Y272" s="49" t="s">
        <v>1230</v>
      </c>
    </row>
    <row r="273" spans="1:25" x14ac:dyDescent="0.25">
      <c r="A273" s="40" t="s">
        <v>559</v>
      </c>
      <c r="B273" s="40" t="s">
        <v>1105</v>
      </c>
      <c r="C273" s="40" t="s">
        <v>827</v>
      </c>
      <c r="D273" s="40" t="s">
        <v>558</v>
      </c>
      <c r="E273" s="48">
        <v>124.7643470312979</v>
      </c>
      <c r="F273" s="26">
        <v>0</v>
      </c>
      <c r="G273" s="26">
        <v>124.7643470312979</v>
      </c>
      <c r="H273" s="26">
        <v>52.069759894573096</v>
      </c>
      <c r="I273" s="26">
        <v>115.40702100395056</v>
      </c>
      <c r="J273" s="49">
        <v>0</v>
      </c>
      <c r="K273" s="47">
        <v>0</v>
      </c>
      <c r="L273" s="26">
        <v>0</v>
      </c>
      <c r="M273" s="47" t="s">
        <v>1230</v>
      </c>
      <c r="N273" s="47" t="s">
        <v>1230</v>
      </c>
      <c r="O273" s="49" t="s">
        <v>1230</v>
      </c>
      <c r="P273" s="47">
        <v>111.92208488679725</v>
      </c>
      <c r="Q273" s="26">
        <v>12.842262144500664</v>
      </c>
      <c r="R273" s="47" t="s">
        <v>1230</v>
      </c>
      <c r="S273" s="47" t="s">
        <v>1230</v>
      </c>
      <c r="T273" s="49" t="s">
        <v>1230</v>
      </c>
      <c r="U273" s="47">
        <v>111.92208488679725</v>
      </c>
      <c r="V273" s="26">
        <v>12.842262144500664</v>
      </c>
      <c r="W273" s="47" t="s">
        <v>1230</v>
      </c>
      <c r="X273" s="47" t="s">
        <v>1230</v>
      </c>
      <c r="Y273" s="49" t="s">
        <v>1230</v>
      </c>
    </row>
    <row r="274" spans="1:25" x14ac:dyDescent="0.25">
      <c r="A274" s="40" t="s">
        <v>561</v>
      </c>
      <c r="B274" s="40" t="s">
        <v>1106</v>
      </c>
      <c r="C274" s="40" t="s">
        <v>827</v>
      </c>
      <c r="D274" s="40" t="s">
        <v>560</v>
      </c>
      <c r="E274" s="48">
        <v>148.30766288173606</v>
      </c>
      <c r="F274" s="26">
        <v>0</v>
      </c>
      <c r="G274" s="26">
        <v>148.30766288173606</v>
      </c>
      <c r="H274" s="26">
        <v>60.663584314869389</v>
      </c>
      <c r="I274" s="26">
        <v>137.18458816560587</v>
      </c>
      <c r="J274" s="49">
        <v>0</v>
      </c>
      <c r="K274" s="47">
        <v>0</v>
      </c>
      <c r="L274" s="26">
        <v>0</v>
      </c>
      <c r="M274" s="47" t="s">
        <v>1230</v>
      </c>
      <c r="N274" s="47" t="s">
        <v>1230</v>
      </c>
      <c r="O274" s="49" t="s">
        <v>1230</v>
      </c>
      <c r="P274" s="47">
        <v>131.130521129371</v>
      </c>
      <c r="Q274" s="26">
        <v>17.177141752365056</v>
      </c>
      <c r="R274" s="47" t="s">
        <v>1230</v>
      </c>
      <c r="S274" s="47" t="s">
        <v>1230</v>
      </c>
      <c r="T274" s="49" t="s">
        <v>1230</v>
      </c>
      <c r="U274" s="47">
        <v>131.130521129371</v>
      </c>
      <c r="V274" s="26">
        <v>17.177141752365056</v>
      </c>
      <c r="W274" s="47" t="s">
        <v>1230</v>
      </c>
      <c r="X274" s="47" t="s">
        <v>1230</v>
      </c>
      <c r="Y274" s="49" t="s">
        <v>1230</v>
      </c>
    </row>
    <row r="275" spans="1:25" x14ac:dyDescent="0.25">
      <c r="A275" s="40" t="s">
        <v>563</v>
      </c>
      <c r="B275" s="40" t="s">
        <v>1107</v>
      </c>
      <c r="C275" s="40" t="s">
        <v>812</v>
      </c>
      <c r="D275" s="40" t="s">
        <v>562</v>
      </c>
      <c r="E275" s="48">
        <v>5.2332150720566375</v>
      </c>
      <c r="F275" s="26">
        <v>1.230593878197398</v>
      </c>
      <c r="G275" s="26">
        <v>4.0026211938592393</v>
      </c>
      <c r="H275" s="26">
        <v>-9.8761730696102124</v>
      </c>
      <c r="I275" s="26">
        <v>3.7024246043197966</v>
      </c>
      <c r="J275" s="49">
        <v>0.5</v>
      </c>
      <c r="K275" s="47" t="s">
        <v>1230</v>
      </c>
      <c r="L275" s="26">
        <v>1.230593878197398</v>
      </c>
      <c r="M275" s="47" t="s">
        <v>1230</v>
      </c>
      <c r="N275" s="47" t="s">
        <v>1230</v>
      </c>
      <c r="O275" s="49" t="s">
        <v>1230</v>
      </c>
      <c r="P275" s="47" t="s">
        <v>1230</v>
      </c>
      <c r="Q275" s="26">
        <v>4.0026211938592393</v>
      </c>
      <c r="R275" s="47" t="s">
        <v>1230</v>
      </c>
      <c r="S275" s="47" t="s">
        <v>1230</v>
      </c>
      <c r="T275" s="49" t="s">
        <v>1230</v>
      </c>
      <c r="U275" s="47" t="s">
        <v>1230</v>
      </c>
      <c r="V275" s="26">
        <v>5.2332150720566375</v>
      </c>
      <c r="W275" s="47" t="s">
        <v>1230</v>
      </c>
      <c r="X275" s="47" t="s">
        <v>1230</v>
      </c>
      <c r="Y275" s="49" t="s">
        <v>1230</v>
      </c>
    </row>
    <row r="276" spans="1:25" x14ac:dyDescent="0.25">
      <c r="A276" s="40" t="s">
        <v>565</v>
      </c>
      <c r="B276" s="40" t="s">
        <v>1108</v>
      </c>
      <c r="C276" s="40" t="s">
        <v>812</v>
      </c>
      <c r="D276" s="40" t="s">
        <v>564</v>
      </c>
      <c r="E276" s="48">
        <v>4.2308867971736515</v>
      </c>
      <c r="F276" s="26">
        <v>0.91298198046151735</v>
      </c>
      <c r="G276" s="26">
        <v>3.3179048167121339</v>
      </c>
      <c r="H276" s="26">
        <v>-10.219662898588254</v>
      </c>
      <c r="I276" s="26">
        <v>3.0690619554587237</v>
      </c>
      <c r="J276" s="49">
        <v>0.5</v>
      </c>
      <c r="K276" s="47" t="s">
        <v>1230</v>
      </c>
      <c r="L276" s="26">
        <v>0.91298198046151735</v>
      </c>
      <c r="M276" s="47" t="s">
        <v>1230</v>
      </c>
      <c r="N276" s="47" t="s">
        <v>1230</v>
      </c>
      <c r="O276" s="49" t="s">
        <v>1230</v>
      </c>
      <c r="P276" s="47" t="s">
        <v>1230</v>
      </c>
      <c r="Q276" s="26">
        <v>3.3179048167121339</v>
      </c>
      <c r="R276" s="47" t="s">
        <v>1230</v>
      </c>
      <c r="S276" s="47" t="s">
        <v>1230</v>
      </c>
      <c r="T276" s="49" t="s">
        <v>1230</v>
      </c>
      <c r="U276" s="47" t="s">
        <v>1230</v>
      </c>
      <c r="V276" s="26">
        <v>4.2308867971736515</v>
      </c>
      <c r="W276" s="47" t="s">
        <v>1230</v>
      </c>
      <c r="X276" s="47" t="s">
        <v>1230</v>
      </c>
      <c r="Y276" s="49" t="s">
        <v>1230</v>
      </c>
    </row>
    <row r="277" spans="1:25" x14ac:dyDescent="0.25">
      <c r="A277" s="40" t="s">
        <v>567</v>
      </c>
      <c r="B277" s="40" t="s">
        <v>1109</v>
      </c>
      <c r="C277" s="40" t="s">
        <v>827</v>
      </c>
      <c r="D277" s="40" t="s">
        <v>566</v>
      </c>
      <c r="E277" s="48">
        <v>88.722830809304568</v>
      </c>
      <c r="F277" s="26">
        <v>0</v>
      </c>
      <c r="G277" s="26">
        <v>88.722830809304568</v>
      </c>
      <c r="H277" s="26">
        <v>21.574749314596847</v>
      </c>
      <c r="I277" s="26">
        <v>82.068618498606725</v>
      </c>
      <c r="J277" s="49">
        <v>0</v>
      </c>
      <c r="K277" s="47">
        <v>0</v>
      </c>
      <c r="L277" s="26">
        <v>0</v>
      </c>
      <c r="M277" s="47" t="s">
        <v>1230</v>
      </c>
      <c r="N277" s="47" t="s">
        <v>1230</v>
      </c>
      <c r="O277" s="49" t="s">
        <v>1230</v>
      </c>
      <c r="P277" s="47">
        <v>76.781798634343659</v>
      </c>
      <c r="Q277" s="26">
        <v>11.941032174960917</v>
      </c>
      <c r="R277" s="47" t="s">
        <v>1230</v>
      </c>
      <c r="S277" s="47" t="s">
        <v>1230</v>
      </c>
      <c r="T277" s="49" t="s">
        <v>1230</v>
      </c>
      <c r="U277" s="47">
        <v>76.781798634343659</v>
      </c>
      <c r="V277" s="26">
        <v>11.941032174960917</v>
      </c>
      <c r="W277" s="47" t="s">
        <v>1230</v>
      </c>
      <c r="X277" s="47" t="s">
        <v>1230</v>
      </c>
      <c r="Y277" s="49" t="s">
        <v>1230</v>
      </c>
    </row>
    <row r="278" spans="1:25" x14ac:dyDescent="0.25">
      <c r="A278" s="40" t="s">
        <v>569</v>
      </c>
      <c r="B278" s="40" t="s">
        <v>1110</v>
      </c>
      <c r="C278" s="40" t="s">
        <v>812</v>
      </c>
      <c r="D278" s="40" t="s">
        <v>568</v>
      </c>
      <c r="E278" s="48">
        <v>2.8888060627623764</v>
      </c>
      <c r="F278" s="26">
        <v>0.59267203864409779</v>
      </c>
      <c r="G278" s="26">
        <v>2.2961340241182784</v>
      </c>
      <c r="H278" s="26">
        <v>-13.038249387843548</v>
      </c>
      <c r="I278" s="26">
        <v>2.1239239723094072</v>
      </c>
      <c r="J278" s="49">
        <v>0.5</v>
      </c>
      <c r="K278" s="47" t="s">
        <v>1230</v>
      </c>
      <c r="L278" s="26">
        <v>0.59267203864409779</v>
      </c>
      <c r="M278" s="47" t="s">
        <v>1230</v>
      </c>
      <c r="N278" s="47" t="s">
        <v>1230</v>
      </c>
      <c r="O278" s="49" t="s">
        <v>1230</v>
      </c>
      <c r="P278" s="47" t="s">
        <v>1230</v>
      </c>
      <c r="Q278" s="26">
        <v>2.2961340241182784</v>
      </c>
      <c r="R278" s="47" t="s">
        <v>1230</v>
      </c>
      <c r="S278" s="47" t="s">
        <v>1230</v>
      </c>
      <c r="T278" s="49" t="s">
        <v>1230</v>
      </c>
      <c r="U278" s="47" t="s">
        <v>1230</v>
      </c>
      <c r="V278" s="26">
        <v>2.8888060627623764</v>
      </c>
      <c r="W278" s="47" t="s">
        <v>1230</v>
      </c>
      <c r="X278" s="47" t="s">
        <v>1230</v>
      </c>
      <c r="Y278" s="49" t="s">
        <v>1230</v>
      </c>
    </row>
    <row r="279" spans="1:25" x14ac:dyDescent="0.25">
      <c r="A279" s="40" t="s">
        <v>571</v>
      </c>
      <c r="B279" s="40" t="s">
        <v>1111</v>
      </c>
      <c r="C279" s="40" t="s">
        <v>812</v>
      </c>
      <c r="D279" s="40" t="s">
        <v>570</v>
      </c>
      <c r="E279" s="48">
        <v>2.1518602799306028</v>
      </c>
      <c r="F279" s="26">
        <v>0</v>
      </c>
      <c r="G279" s="26">
        <v>2.1518602799306028</v>
      </c>
      <c r="H279" s="26">
        <v>-11.80304888230833</v>
      </c>
      <c r="I279" s="26">
        <v>1.9904707589358077</v>
      </c>
      <c r="J279" s="49">
        <v>0.5</v>
      </c>
      <c r="K279" s="47" t="s">
        <v>1230</v>
      </c>
      <c r="L279" s="26">
        <v>0</v>
      </c>
      <c r="M279" s="47" t="s">
        <v>1230</v>
      </c>
      <c r="N279" s="47" t="s">
        <v>1230</v>
      </c>
      <c r="O279" s="49" t="s">
        <v>1230</v>
      </c>
      <c r="P279" s="47" t="s">
        <v>1230</v>
      </c>
      <c r="Q279" s="26">
        <v>2.1518602799306028</v>
      </c>
      <c r="R279" s="47" t="s">
        <v>1230</v>
      </c>
      <c r="S279" s="47" t="s">
        <v>1230</v>
      </c>
      <c r="T279" s="49" t="s">
        <v>1230</v>
      </c>
      <c r="U279" s="47" t="s">
        <v>1230</v>
      </c>
      <c r="V279" s="26">
        <v>2.1518602799306028</v>
      </c>
      <c r="W279" s="47" t="s">
        <v>1230</v>
      </c>
      <c r="X279" s="47" t="s">
        <v>1230</v>
      </c>
      <c r="Y279" s="49" t="s">
        <v>1230</v>
      </c>
    </row>
    <row r="280" spans="1:25" x14ac:dyDescent="0.25">
      <c r="A280" s="40" t="s">
        <v>573</v>
      </c>
      <c r="B280" s="40" t="s">
        <v>1112</v>
      </c>
      <c r="C280" s="40" t="s">
        <v>827</v>
      </c>
      <c r="D280" s="40" t="s">
        <v>572</v>
      </c>
      <c r="E280" s="48">
        <v>202.98880024472169</v>
      </c>
      <c r="F280" s="26">
        <v>67.789514822159205</v>
      </c>
      <c r="G280" s="26">
        <v>135.19928542256247</v>
      </c>
      <c r="H280" s="26">
        <v>39.583398576019626</v>
      </c>
      <c r="I280" s="26">
        <v>125.05933901587031</v>
      </c>
      <c r="J280" s="49">
        <v>0</v>
      </c>
      <c r="K280" s="47">
        <v>61.266320384578499</v>
      </c>
      <c r="L280" s="26">
        <v>6.5231944375806972</v>
      </c>
      <c r="M280" s="47" t="s">
        <v>1230</v>
      </c>
      <c r="N280" s="47" t="s">
        <v>1230</v>
      </c>
      <c r="O280" s="49" t="s">
        <v>1230</v>
      </c>
      <c r="P280" s="47">
        <v>115.61438709653426</v>
      </c>
      <c r="Q280" s="26">
        <v>19.584898326028217</v>
      </c>
      <c r="R280" s="47" t="s">
        <v>1230</v>
      </c>
      <c r="S280" s="47" t="s">
        <v>1230</v>
      </c>
      <c r="T280" s="49" t="s">
        <v>1230</v>
      </c>
      <c r="U280" s="47">
        <v>176.88070748111275</v>
      </c>
      <c r="V280" s="26">
        <v>26.108092763608916</v>
      </c>
      <c r="W280" s="47" t="s">
        <v>1230</v>
      </c>
      <c r="X280" s="47" t="s">
        <v>1230</v>
      </c>
      <c r="Y280" s="49" t="s">
        <v>1230</v>
      </c>
    </row>
    <row r="281" spans="1:25" x14ac:dyDescent="0.25">
      <c r="A281" s="40" t="s">
        <v>575</v>
      </c>
      <c r="B281" s="40" t="s">
        <v>1113</v>
      </c>
      <c r="C281" s="40" t="s">
        <v>812</v>
      </c>
      <c r="D281" s="40" t="s">
        <v>574</v>
      </c>
      <c r="E281" s="48">
        <v>4.3338500236325048</v>
      </c>
      <c r="F281" s="26">
        <v>0.84814268619307132</v>
      </c>
      <c r="G281" s="26">
        <v>3.4857073374394338</v>
      </c>
      <c r="H281" s="26">
        <v>-6.0893217987788724</v>
      </c>
      <c r="I281" s="26">
        <v>3.224279287131476</v>
      </c>
      <c r="J281" s="49">
        <v>0.5</v>
      </c>
      <c r="K281" s="47" t="s">
        <v>1230</v>
      </c>
      <c r="L281" s="26">
        <v>0.84814268619307132</v>
      </c>
      <c r="M281" s="47" t="s">
        <v>1230</v>
      </c>
      <c r="N281" s="47" t="s">
        <v>1230</v>
      </c>
      <c r="O281" s="49" t="s">
        <v>1230</v>
      </c>
      <c r="P281" s="47" t="s">
        <v>1230</v>
      </c>
      <c r="Q281" s="26">
        <v>3.4857073374394338</v>
      </c>
      <c r="R281" s="47" t="s">
        <v>1230</v>
      </c>
      <c r="S281" s="47" t="s">
        <v>1230</v>
      </c>
      <c r="T281" s="49" t="s">
        <v>1230</v>
      </c>
      <c r="U281" s="47" t="s">
        <v>1230</v>
      </c>
      <c r="V281" s="26">
        <v>4.3338500236325048</v>
      </c>
      <c r="W281" s="47" t="s">
        <v>1230</v>
      </c>
      <c r="X281" s="47" t="s">
        <v>1230</v>
      </c>
      <c r="Y281" s="49" t="s">
        <v>1230</v>
      </c>
    </row>
    <row r="282" spans="1:25" x14ac:dyDescent="0.25">
      <c r="A282" s="40" t="s">
        <v>577</v>
      </c>
      <c r="B282" s="40" t="s">
        <v>1114</v>
      </c>
      <c r="C282" s="40" t="s">
        <v>833</v>
      </c>
      <c r="D282" s="40" t="s">
        <v>576</v>
      </c>
      <c r="E282" s="48">
        <v>68.149285748735849</v>
      </c>
      <c r="F282" s="26">
        <v>20.447510690891182</v>
      </c>
      <c r="G282" s="26">
        <v>47.701775057844671</v>
      </c>
      <c r="H282" s="26">
        <v>9.4814292567622278</v>
      </c>
      <c r="I282" s="26">
        <v>44.124141928506319</v>
      </c>
      <c r="J282" s="49">
        <v>0</v>
      </c>
      <c r="K282" s="47">
        <v>18.660801362095089</v>
      </c>
      <c r="L282" s="26">
        <v>1.7867093287960925</v>
      </c>
      <c r="M282" s="47" t="s">
        <v>1230</v>
      </c>
      <c r="N282" s="47" t="s">
        <v>1230</v>
      </c>
      <c r="O282" s="49" t="s">
        <v>1230</v>
      </c>
      <c r="P282" s="47">
        <v>39.590659091137113</v>
      </c>
      <c r="Q282" s="26">
        <v>8.1111159667075601</v>
      </c>
      <c r="R282" s="47" t="s">
        <v>1230</v>
      </c>
      <c r="S282" s="47" t="s">
        <v>1230</v>
      </c>
      <c r="T282" s="49" t="s">
        <v>1230</v>
      </c>
      <c r="U282" s="47">
        <v>58.251460453232198</v>
      </c>
      <c r="V282" s="26">
        <v>9.8978252955036528</v>
      </c>
      <c r="W282" s="47" t="s">
        <v>1230</v>
      </c>
      <c r="X282" s="47" t="s">
        <v>1230</v>
      </c>
      <c r="Y282" s="49" t="s">
        <v>1230</v>
      </c>
    </row>
    <row r="283" spans="1:25" x14ac:dyDescent="0.25">
      <c r="A283" s="40" t="s">
        <v>579</v>
      </c>
      <c r="B283" s="40" t="s">
        <v>1115</v>
      </c>
      <c r="C283" s="40" t="s">
        <v>819</v>
      </c>
      <c r="D283" s="40" t="s">
        <v>1116</v>
      </c>
      <c r="E283" s="48">
        <v>5.689694759695632</v>
      </c>
      <c r="F283" s="26">
        <v>2.0275686016880199</v>
      </c>
      <c r="G283" s="26">
        <v>3.6621261580076117</v>
      </c>
      <c r="H283" s="26">
        <v>2.2300538968253218</v>
      </c>
      <c r="I283" s="26">
        <v>3.3874666961570412</v>
      </c>
      <c r="J283" s="49">
        <v>0</v>
      </c>
      <c r="K283" s="47" t="s">
        <v>1230</v>
      </c>
      <c r="L283" s="26" t="s">
        <v>1230</v>
      </c>
      <c r="M283" s="47">
        <v>2.0275686016880199</v>
      </c>
      <c r="N283" s="47" t="s">
        <v>1230</v>
      </c>
      <c r="O283" s="49" t="s">
        <v>1230</v>
      </c>
      <c r="P283" s="47" t="s">
        <v>1230</v>
      </c>
      <c r="Q283" s="26" t="s">
        <v>1230</v>
      </c>
      <c r="R283" s="47">
        <v>3.6621261580076117</v>
      </c>
      <c r="S283" s="47" t="s">
        <v>1230</v>
      </c>
      <c r="T283" s="49" t="s">
        <v>1230</v>
      </c>
      <c r="U283" s="47" t="s">
        <v>1230</v>
      </c>
      <c r="V283" s="26" t="s">
        <v>1230</v>
      </c>
      <c r="W283" s="47">
        <v>5.689694759695632</v>
      </c>
      <c r="X283" s="47" t="s">
        <v>1230</v>
      </c>
      <c r="Y283" s="49" t="s">
        <v>1230</v>
      </c>
    </row>
    <row r="284" spans="1:25" x14ac:dyDescent="0.25">
      <c r="A284" s="40" t="s">
        <v>581</v>
      </c>
      <c r="B284" s="40" t="s">
        <v>1117</v>
      </c>
      <c r="C284" s="40" t="s">
        <v>833</v>
      </c>
      <c r="D284" s="40" t="s">
        <v>580</v>
      </c>
      <c r="E284" s="48">
        <v>41.459562989125708</v>
      </c>
      <c r="F284" s="26">
        <v>13.180691462146092</v>
      </c>
      <c r="G284" s="26">
        <v>28.278871526979618</v>
      </c>
      <c r="H284" s="26">
        <v>-18.779028073718294</v>
      </c>
      <c r="I284" s="26">
        <v>26.157956162456149</v>
      </c>
      <c r="J284" s="49">
        <v>0.39906218154793682</v>
      </c>
      <c r="K284" s="47">
        <v>11.457242404383495</v>
      </c>
      <c r="L284" s="26">
        <v>1.7234490577625967</v>
      </c>
      <c r="M284" s="47" t="s">
        <v>1230</v>
      </c>
      <c r="N284" s="47" t="s">
        <v>1230</v>
      </c>
      <c r="O284" s="49" t="s">
        <v>1230</v>
      </c>
      <c r="P284" s="47">
        <v>22.319782661682048</v>
      </c>
      <c r="Q284" s="26">
        <v>5.9590888652975691</v>
      </c>
      <c r="R284" s="47" t="s">
        <v>1230</v>
      </c>
      <c r="S284" s="47" t="s">
        <v>1230</v>
      </c>
      <c r="T284" s="49" t="s">
        <v>1230</v>
      </c>
      <c r="U284" s="47">
        <v>33.777025066065541</v>
      </c>
      <c r="V284" s="26">
        <v>7.682537923060166</v>
      </c>
      <c r="W284" s="47" t="s">
        <v>1230</v>
      </c>
      <c r="X284" s="47" t="s">
        <v>1230</v>
      </c>
      <c r="Y284" s="49" t="s">
        <v>1230</v>
      </c>
    </row>
    <row r="285" spans="1:25" x14ac:dyDescent="0.25">
      <c r="A285" s="40" t="s">
        <v>583</v>
      </c>
      <c r="B285" s="40" t="s">
        <v>1118</v>
      </c>
      <c r="C285" s="40" t="s">
        <v>827</v>
      </c>
      <c r="D285" s="40" t="s">
        <v>582</v>
      </c>
      <c r="E285" s="48">
        <v>40.087171208345289</v>
      </c>
      <c r="F285" s="26">
        <v>0</v>
      </c>
      <c r="G285" s="26">
        <v>40.087171208345289</v>
      </c>
      <c r="H285" s="26">
        <v>-55.670753891715222</v>
      </c>
      <c r="I285" s="26">
        <v>37.080633367719386</v>
      </c>
      <c r="J285" s="49">
        <v>0.5</v>
      </c>
      <c r="K285" s="47">
        <v>0</v>
      </c>
      <c r="L285" s="26">
        <v>0</v>
      </c>
      <c r="M285" s="47" t="s">
        <v>1230</v>
      </c>
      <c r="N285" s="47" t="s">
        <v>1230</v>
      </c>
      <c r="O285" s="49" t="s">
        <v>1230</v>
      </c>
      <c r="P285" s="47">
        <v>35.163825847427084</v>
      </c>
      <c r="Q285" s="26">
        <v>4.9233453609182014</v>
      </c>
      <c r="R285" s="47" t="s">
        <v>1230</v>
      </c>
      <c r="S285" s="47" t="s">
        <v>1230</v>
      </c>
      <c r="T285" s="49" t="s">
        <v>1230</v>
      </c>
      <c r="U285" s="47">
        <v>35.163825847427084</v>
      </c>
      <c r="V285" s="26">
        <v>4.9233453609182014</v>
      </c>
      <c r="W285" s="47" t="s">
        <v>1230</v>
      </c>
      <c r="X285" s="47" t="s">
        <v>1230</v>
      </c>
      <c r="Y285" s="49" t="s">
        <v>1230</v>
      </c>
    </row>
    <row r="286" spans="1:25" x14ac:dyDescent="0.25">
      <c r="A286" s="40" t="s">
        <v>585</v>
      </c>
      <c r="B286" s="40" t="s">
        <v>1119</v>
      </c>
      <c r="C286" s="40" t="s">
        <v>862</v>
      </c>
      <c r="D286" s="40" t="s">
        <v>584</v>
      </c>
      <c r="E286" s="48">
        <v>90.109138667741163</v>
      </c>
      <c r="F286" s="26">
        <v>26.323830134257168</v>
      </c>
      <c r="G286" s="26">
        <v>63.785308533483992</v>
      </c>
      <c r="H286" s="26">
        <v>49.260290436213054</v>
      </c>
      <c r="I286" s="26">
        <v>59.001410393472696</v>
      </c>
      <c r="J286" s="49">
        <v>0</v>
      </c>
      <c r="K286" s="47">
        <v>26.323830134257168</v>
      </c>
      <c r="L286" s="26" t="s">
        <v>1230</v>
      </c>
      <c r="M286" s="47" t="s">
        <v>1230</v>
      </c>
      <c r="N286" s="47" t="s">
        <v>1230</v>
      </c>
      <c r="O286" s="49" t="s">
        <v>1230</v>
      </c>
      <c r="P286" s="47">
        <v>63.785308533483992</v>
      </c>
      <c r="Q286" s="26" t="s">
        <v>1230</v>
      </c>
      <c r="R286" s="47" t="s">
        <v>1230</v>
      </c>
      <c r="S286" s="47" t="s">
        <v>1230</v>
      </c>
      <c r="T286" s="49" t="s">
        <v>1230</v>
      </c>
      <c r="U286" s="47">
        <v>90.109138667741163</v>
      </c>
      <c r="V286" s="26" t="s">
        <v>1230</v>
      </c>
      <c r="W286" s="47" t="s">
        <v>1230</v>
      </c>
      <c r="X286" s="47" t="s">
        <v>1230</v>
      </c>
      <c r="Y286" s="49" t="s">
        <v>1230</v>
      </c>
    </row>
    <row r="287" spans="1:25" x14ac:dyDescent="0.25">
      <c r="A287" s="40" t="s">
        <v>587</v>
      </c>
      <c r="B287" s="40" t="s">
        <v>1120</v>
      </c>
      <c r="C287" s="40" t="s">
        <v>812</v>
      </c>
      <c r="D287" s="40" t="s">
        <v>586</v>
      </c>
      <c r="E287" s="48">
        <v>1.089874377673465</v>
      </c>
      <c r="F287" s="26">
        <v>5.731062976700161E-2</v>
      </c>
      <c r="G287" s="26">
        <v>1.0325637479064633</v>
      </c>
      <c r="H287" s="26">
        <v>-10.679575654012901</v>
      </c>
      <c r="I287" s="26">
        <v>0.95512146681347865</v>
      </c>
      <c r="J287" s="49">
        <v>0.5</v>
      </c>
      <c r="K287" s="47" t="s">
        <v>1230</v>
      </c>
      <c r="L287" s="26">
        <v>5.731062976700161E-2</v>
      </c>
      <c r="M287" s="47" t="s">
        <v>1230</v>
      </c>
      <c r="N287" s="47" t="s">
        <v>1230</v>
      </c>
      <c r="O287" s="49" t="s">
        <v>1230</v>
      </c>
      <c r="P287" s="47" t="s">
        <v>1230</v>
      </c>
      <c r="Q287" s="26">
        <v>1.0325637479064633</v>
      </c>
      <c r="R287" s="47" t="s">
        <v>1230</v>
      </c>
      <c r="S287" s="47" t="s">
        <v>1230</v>
      </c>
      <c r="T287" s="49" t="s">
        <v>1230</v>
      </c>
      <c r="U287" s="47" t="s">
        <v>1230</v>
      </c>
      <c r="V287" s="26">
        <v>1.089874377673465</v>
      </c>
      <c r="W287" s="47" t="s">
        <v>1230</v>
      </c>
      <c r="X287" s="47" t="s">
        <v>1230</v>
      </c>
      <c r="Y287" s="49" t="s">
        <v>1230</v>
      </c>
    </row>
    <row r="288" spans="1:25" x14ac:dyDescent="0.25">
      <c r="A288" s="40" t="s">
        <v>589</v>
      </c>
      <c r="B288" s="40" t="s">
        <v>1121</v>
      </c>
      <c r="C288" s="40" t="s">
        <v>812</v>
      </c>
      <c r="D288" s="40" t="s">
        <v>588</v>
      </c>
      <c r="E288" s="48">
        <v>2.70184085530639</v>
      </c>
      <c r="F288" s="26">
        <v>0.22974470061774552</v>
      </c>
      <c r="G288" s="26">
        <v>2.4720961546886446</v>
      </c>
      <c r="H288" s="26">
        <v>-24.740003855452873</v>
      </c>
      <c r="I288" s="26">
        <v>2.2866889430869968</v>
      </c>
      <c r="J288" s="49">
        <v>0.5</v>
      </c>
      <c r="K288" s="47" t="s">
        <v>1230</v>
      </c>
      <c r="L288" s="26">
        <v>0.22974470061774552</v>
      </c>
      <c r="M288" s="47" t="s">
        <v>1230</v>
      </c>
      <c r="N288" s="47" t="s">
        <v>1230</v>
      </c>
      <c r="O288" s="49" t="s">
        <v>1230</v>
      </c>
      <c r="P288" s="47" t="s">
        <v>1230</v>
      </c>
      <c r="Q288" s="26">
        <v>2.4720961546886446</v>
      </c>
      <c r="R288" s="47" t="s">
        <v>1230</v>
      </c>
      <c r="S288" s="47" t="s">
        <v>1230</v>
      </c>
      <c r="T288" s="49" t="s">
        <v>1230</v>
      </c>
      <c r="U288" s="47" t="s">
        <v>1230</v>
      </c>
      <c r="V288" s="26">
        <v>2.70184085530639</v>
      </c>
      <c r="W288" s="47" t="s">
        <v>1230</v>
      </c>
      <c r="X288" s="47" t="s">
        <v>1230</v>
      </c>
      <c r="Y288" s="49" t="s">
        <v>1230</v>
      </c>
    </row>
    <row r="289" spans="1:25" x14ac:dyDescent="0.25">
      <c r="A289" s="40" t="s">
        <v>591</v>
      </c>
      <c r="B289" s="40" t="s">
        <v>1122</v>
      </c>
      <c r="C289" s="40" t="s">
        <v>812</v>
      </c>
      <c r="D289" s="40" t="s">
        <v>590</v>
      </c>
      <c r="E289" s="48">
        <v>3.0251376838911548</v>
      </c>
      <c r="F289" s="26">
        <v>0.66823892989660427</v>
      </c>
      <c r="G289" s="26">
        <v>2.3568987539945505</v>
      </c>
      <c r="H289" s="26">
        <v>-6.1936771482649782</v>
      </c>
      <c r="I289" s="26">
        <v>2.1801313474449593</v>
      </c>
      <c r="J289" s="49">
        <v>0.5</v>
      </c>
      <c r="K289" s="47" t="s">
        <v>1230</v>
      </c>
      <c r="L289" s="26">
        <v>0.66823892989660427</v>
      </c>
      <c r="M289" s="47" t="s">
        <v>1230</v>
      </c>
      <c r="N289" s="47" t="s">
        <v>1230</v>
      </c>
      <c r="O289" s="49" t="s">
        <v>1230</v>
      </c>
      <c r="P289" s="47" t="s">
        <v>1230</v>
      </c>
      <c r="Q289" s="26">
        <v>2.3568987539945505</v>
      </c>
      <c r="R289" s="47" t="s">
        <v>1230</v>
      </c>
      <c r="S289" s="47" t="s">
        <v>1230</v>
      </c>
      <c r="T289" s="49" t="s">
        <v>1230</v>
      </c>
      <c r="U289" s="47" t="s">
        <v>1230</v>
      </c>
      <c r="V289" s="26">
        <v>3.0251376838911548</v>
      </c>
      <c r="W289" s="47" t="s">
        <v>1230</v>
      </c>
      <c r="X289" s="47" t="s">
        <v>1230</v>
      </c>
      <c r="Y289" s="49" t="s">
        <v>1230</v>
      </c>
    </row>
    <row r="290" spans="1:25" x14ac:dyDescent="0.25">
      <c r="A290" s="40" t="s">
        <v>593</v>
      </c>
      <c r="B290" s="40" t="s">
        <v>1123</v>
      </c>
      <c r="C290" s="40" t="s">
        <v>833</v>
      </c>
      <c r="D290" s="40" t="s">
        <v>592</v>
      </c>
      <c r="E290" s="48">
        <v>51.030291096470236</v>
      </c>
      <c r="F290" s="26">
        <v>0</v>
      </c>
      <c r="G290" s="26">
        <v>51.030291096470236</v>
      </c>
      <c r="H290" s="26">
        <v>-64.537153890430915</v>
      </c>
      <c r="I290" s="26">
        <v>47.203019264234975</v>
      </c>
      <c r="J290" s="49">
        <v>0.5</v>
      </c>
      <c r="K290" s="47">
        <v>0</v>
      </c>
      <c r="L290" s="26">
        <v>0</v>
      </c>
      <c r="M290" s="47" t="s">
        <v>1230</v>
      </c>
      <c r="N290" s="47" t="s">
        <v>1230</v>
      </c>
      <c r="O290" s="49" t="s">
        <v>1230</v>
      </c>
      <c r="P290" s="47">
        <v>44.606746706963534</v>
      </c>
      <c r="Q290" s="26">
        <v>6.4235443895067021</v>
      </c>
      <c r="R290" s="47" t="s">
        <v>1230</v>
      </c>
      <c r="S290" s="47" t="s">
        <v>1230</v>
      </c>
      <c r="T290" s="49" t="s">
        <v>1230</v>
      </c>
      <c r="U290" s="47">
        <v>44.606746706963534</v>
      </c>
      <c r="V290" s="26">
        <v>6.4235443895067021</v>
      </c>
      <c r="W290" s="47" t="s">
        <v>1230</v>
      </c>
      <c r="X290" s="47" t="s">
        <v>1230</v>
      </c>
      <c r="Y290" s="49" t="s">
        <v>1230</v>
      </c>
    </row>
    <row r="291" spans="1:25" x14ac:dyDescent="0.25">
      <c r="A291" s="40" t="s">
        <v>595</v>
      </c>
      <c r="B291" s="40" t="s">
        <v>1124</v>
      </c>
      <c r="C291" s="40" t="s">
        <v>812</v>
      </c>
      <c r="D291" s="40" t="s">
        <v>594</v>
      </c>
      <c r="E291" s="48">
        <v>2.0462227031421198</v>
      </c>
      <c r="F291" s="26">
        <v>0.2453933570511751</v>
      </c>
      <c r="G291" s="26">
        <v>1.8008293460909446</v>
      </c>
      <c r="H291" s="26">
        <v>-11.362916741036798</v>
      </c>
      <c r="I291" s="26">
        <v>1.6657671451341238</v>
      </c>
      <c r="J291" s="49">
        <v>0.5</v>
      </c>
      <c r="K291" s="47" t="s">
        <v>1230</v>
      </c>
      <c r="L291" s="26">
        <v>0.2453933570511751</v>
      </c>
      <c r="M291" s="47" t="s">
        <v>1230</v>
      </c>
      <c r="N291" s="47" t="s">
        <v>1230</v>
      </c>
      <c r="O291" s="49" t="s">
        <v>1230</v>
      </c>
      <c r="P291" s="47" t="s">
        <v>1230</v>
      </c>
      <c r="Q291" s="26">
        <v>1.8008293460909446</v>
      </c>
      <c r="R291" s="47" t="s">
        <v>1230</v>
      </c>
      <c r="S291" s="47" t="s">
        <v>1230</v>
      </c>
      <c r="T291" s="49" t="s">
        <v>1230</v>
      </c>
      <c r="U291" s="47" t="s">
        <v>1230</v>
      </c>
      <c r="V291" s="26">
        <v>2.0462227031421198</v>
      </c>
      <c r="W291" s="47" t="s">
        <v>1230</v>
      </c>
      <c r="X291" s="47" t="s">
        <v>1230</v>
      </c>
      <c r="Y291" s="49" t="s">
        <v>1230</v>
      </c>
    </row>
    <row r="292" spans="1:25" x14ac:dyDescent="0.25">
      <c r="A292" s="40" t="s">
        <v>597</v>
      </c>
      <c r="B292" s="40" t="s">
        <v>1125</v>
      </c>
      <c r="C292" s="40" t="s">
        <v>812</v>
      </c>
      <c r="D292" s="40" t="s">
        <v>596</v>
      </c>
      <c r="E292" s="48">
        <v>4.1961079455520762</v>
      </c>
      <c r="F292" s="26">
        <v>1.0716312627604976</v>
      </c>
      <c r="G292" s="26">
        <v>3.1244766827915784</v>
      </c>
      <c r="H292" s="26">
        <v>-5.1726422252518658</v>
      </c>
      <c r="I292" s="26">
        <v>2.8901409315822102</v>
      </c>
      <c r="J292" s="49">
        <v>0.5</v>
      </c>
      <c r="K292" s="47" t="s">
        <v>1230</v>
      </c>
      <c r="L292" s="26">
        <v>1.0716312627604976</v>
      </c>
      <c r="M292" s="47" t="s">
        <v>1230</v>
      </c>
      <c r="N292" s="47" t="s">
        <v>1230</v>
      </c>
      <c r="O292" s="49" t="s">
        <v>1230</v>
      </c>
      <c r="P292" s="47" t="s">
        <v>1230</v>
      </c>
      <c r="Q292" s="26">
        <v>3.1244766827915784</v>
      </c>
      <c r="R292" s="47" t="s">
        <v>1230</v>
      </c>
      <c r="S292" s="47" t="s">
        <v>1230</v>
      </c>
      <c r="T292" s="49" t="s">
        <v>1230</v>
      </c>
      <c r="U292" s="47" t="s">
        <v>1230</v>
      </c>
      <c r="V292" s="26">
        <v>4.1961079455520762</v>
      </c>
      <c r="W292" s="47" t="s">
        <v>1230</v>
      </c>
      <c r="X292" s="47" t="s">
        <v>1230</v>
      </c>
      <c r="Y292" s="49" t="s">
        <v>1230</v>
      </c>
    </row>
    <row r="293" spans="1:25" x14ac:dyDescent="0.25">
      <c r="A293" s="40" t="s">
        <v>599</v>
      </c>
      <c r="B293" s="40" t="s">
        <v>1126</v>
      </c>
      <c r="C293" s="40" t="s">
        <v>812</v>
      </c>
      <c r="D293" s="40" t="s">
        <v>598</v>
      </c>
      <c r="E293" s="48">
        <v>4.3831928513436722</v>
      </c>
      <c r="F293" s="26">
        <v>0.95659141824970395</v>
      </c>
      <c r="G293" s="26">
        <v>3.4266014330939685</v>
      </c>
      <c r="H293" s="26">
        <v>-12.432120688178813</v>
      </c>
      <c r="I293" s="26">
        <v>3.1696063256119209</v>
      </c>
      <c r="J293" s="49">
        <v>0.5</v>
      </c>
      <c r="K293" s="47" t="s">
        <v>1230</v>
      </c>
      <c r="L293" s="26">
        <v>0.95659141824970395</v>
      </c>
      <c r="M293" s="47" t="s">
        <v>1230</v>
      </c>
      <c r="N293" s="47" t="s">
        <v>1230</v>
      </c>
      <c r="O293" s="49" t="s">
        <v>1230</v>
      </c>
      <c r="P293" s="47" t="s">
        <v>1230</v>
      </c>
      <c r="Q293" s="26">
        <v>3.4266014330939685</v>
      </c>
      <c r="R293" s="47" t="s">
        <v>1230</v>
      </c>
      <c r="S293" s="47" t="s">
        <v>1230</v>
      </c>
      <c r="T293" s="49" t="s">
        <v>1230</v>
      </c>
      <c r="U293" s="47" t="s">
        <v>1230</v>
      </c>
      <c r="V293" s="26">
        <v>4.3831928513436722</v>
      </c>
      <c r="W293" s="47" t="s">
        <v>1230</v>
      </c>
      <c r="X293" s="47" t="s">
        <v>1230</v>
      </c>
      <c r="Y293" s="49" t="s">
        <v>1230</v>
      </c>
    </row>
    <row r="294" spans="1:25" x14ac:dyDescent="0.25">
      <c r="A294" s="40" t="s">
        <v>601</v>
      </c>
      <c r="B294" s="40" t="s">
        <v>1127</v>
      </c>
      <c r="C294" s="40" t="s">
        <v>812</v>
      </c>
      <c r="D294" s="40" t="s">
        <v>600</v>
      </c>
      <c r="E294" s="48">
        <v>2.3498215472082493</v>
      </c>
      <c r="F294" s="26">
        <v>0.24941777046974095</v>
      </c>
      <c r="G294" s="26">
        <v>2.1004037767385082</v>
      </c>
      <c r="H294" s="26">
        <v>-14.207782267326923</v>
      </c>
      <c r="I294" s="26">
        <v>1.9428734934831202</v>
      </c>
      <c r="J294" s="49">
        <v>0.5</v>
      </c>
      <c r="K294" s="47" t="s">
        <v>1230</v>
      </c>
      <c r="L294" s="26">
        <v>0.24941777046974095</v>
      </c>
      <c r="M294" s="47" t="s">
        <v>1230</v>
      </c>
      <c r="N294" s="47" t="s">
        <v>1230</v>
      </c>
      <c r="O294" s="49" t="s">
        <v>1230</v>
      </c>
      <c r="P294" s="47" t="s">
        <v>1230</v>
      </c>
      <c r="Q294" s="26">
        <v>2.1004037767385082</v>
      </c>
      <c r="R294" s="47" t="s">
        <v>1230</v>
      </c>
      <c r="S294" s="47" t="s">
        <v>1230</v>
      </c>
      <c r="T294" s="49" t="s">
        <v>1230</v>
      </c>
      <c r="U294" s="47" t="s">
        <v>1230</v>
      </c>
      <c r="V294" s="26">
        <v>2.3498215472082493</v>
      </c>
      <c r="W294" s="47" t="s">
        <v>1230</v>
      </c>
      <c r="X294" s="47" t="s">
        <v>1230</v>
      </c>
      <c r="Y294" s="49" t="s">
        <v>1230</v>
      </c>
    </row>
    <row r="295" spans="1:25" x14ac:dyDescent="0.25">
      <c r="A295" s="40" t="s">
        <v>603</v>
      </c>
      <c r="B295" s="40" t="s">
        <v>1128</v>
      </c>
      <c r="C295" s="40" t="s">
        <v>812</v>
      </c>
      <c r="D295" s="40" t="s">
        <v>602</v>
      </c>
      <c r="E295" s="48">
        <v>3.7469710210610154</v>
      </c>
      <c r="F295" s="26">
        <v>0.83195595377157439</v>
      </c>
      <c r="G295" s="26">
        <v>2.915015067289441</v>
      </c>
      <c r="H295" s="26">
        <v>-7.6649094176605237</v>
      </c>
      <c r="I295" s="26">
        <v>2.696388937242733</v>
      </c>
      <c r="J295" s="49">
        <v>0.5</v>
      </c>
      <c r="K295" s="47" t="s">
        <v>1230</v>
      </c>
      <c r="L295" s="26">
        <v>0.83195595377157439</v>
      </c>
      <c r="M295" s="47" t="s">
        <v>1230</v>
      </c>
      <c r="N295" s="47" t="s">
        <v>1230</v>
      </c>
      <c r="O295" s="49" t="s">
        <v>1230</v>
      </c>
      <c r="P295" s="47" t="s">
        <v>1230</v>
      </c>
      <c r="Q295" s="26">
        <v>2.915015067289441</v>
      </c>
      <c r="R295" s="47" t="s">
        <v>1230</v>
      </c>
      <c r="S295" s="47" t="s">
        <v>1230</v>
      </c>
      <c r="T295" s="49" t="s">
        <v>1230</v>
      </c>
      <c r="U295" s="47" t="s">
        <v>1230</v>
      </c>
      <c r="V295" s="26">
        <v>3.7469710210610154</v>
      </c>
      <c r="W295" s="47" t="s">
        <v>1230</v>
      </c>
      <c r="X295" s="47" t="s">
        <v>1230</v>
      </c>
      <c r="Y295" s="49" t="s">
        <v>1230</v>
      </c>
    </row>
    <row r="296" spans="1:25" x14ac:dyDescent="0.25">
      <c r="A296" s="40" t="s">
        <v>605</v>
      </c>
      <c r="B296" s="40" t="s">
        <v>1129</v>
      </c>
      <c r="C296" s="40" t="s">
        <v>812</v>
      </c>
      <c r="D296" s="40" t="s">
        <v>604</v>
      </c>
      <c r="E296" s="48">
        <v>2.048213499363384</v>
      </c>
      <c r="F296" s="26">
        <v>0.28711387013721934</v>
      </c>
      <c r="G296" s="26">
        <v>1.7610996292261649</v>
      </c>
      <c r="H296" s="26">
        <v>-6.0994937467578856</v>
      </c>
      <c r="I296" s="26">
        <v>1.6290171570342027</v>
      </c>
      <c r="J296" s="49">
        <v>0.5</v>
      </c>
      <c r="K296" s="47" t="s">
        <v>1230</v>
      </c>
      <c r="L296" s="26">
        <v>0.28711387013721934</v>
      </c>
      <c r="M296" s="47" t="s">
        <v>1230</v>
      </c>
      <c r="N296" s="47" t="s">
        <v>1230</v>
      </c>
      <c r="O296" s="49" t="s">
        <v>1230</v>
      </c>
      <c r="P296" s="47" t="s">
        <v>1230</v>
      </c>
      <c r="Q296" s="26">
        <v>1.7610996292261649</v>
      </c>
      <c r="R296" s="47" t="s">
        <v>1230</v>
      </c>
      <c r="S296" s="47" t="s">
        <v>1230</v>
      </c>
      <c r="T296" s="49" t="s">
        <v>1230</v>
      </c>
      <c r="U296" s="47" t="s">
        <v>1230</v>
      </c>
      <c r="V296" s="26">
        <v>2.048213499363384</v>
      </c>
      <c r="W296" s="47" t="s">
        <v>1230</v>
      </c>
      <c r="X296" s="47" t="s">
        <v>1230</v>
      </c>
      <c r="Y296" s="49" t="s">
        <v>1230</v>
      </c>
    </row>
    <row r="297" spans="1:25" x14ac:dyDescent="0.25">
      <c r="A297" s="40" t="s">
        <v>607</v>
      </c>
      <c r="B297" s="40" t="s">
        <v>1130</v>
      </c>
      <c r="C297" s="40" t="s">
        <v>812</v>
      </c>
      <c r="D297" s="40" t="s">
        <v>606</v>
      </c>
      <c r="E297" s="48">
        <v>3.0050101902609887</v>
      </c>
      <c r="F297" s="26">
        <v>0.57238588277189995</v>
      </c>
      <c r="G297" s="26">
        <v>2.4326243074890885</v>
      </c>
      <c r="H297" s="26">
        <v>-15.272457225801988</v>
      </c>
      <c r="I297" s="26">
        <v>2.2501774844274074</v>
      </c>
      <c r="J297" s="49">
        <v>0.5</v>
      </c>
      <c r="K297" s="47" t="s">
        <v>1230</v>
      </c>
      <c r="L297" s="26">
        <v>0.57238588277189995</v>
      </c>
      <c r="M297" s="47" t="s">
        <v>1230</v>
      </c>
      <c r="N297" s="47" t="s">
        <v>1230</v>
      </c>
      <c r="O297" s="49" t="s">
        <v>1230</v>
      </c>
      <c r="P297" s="47" t="s">
        <v>1230</v>
      </c>
      <c r="Q297" s="26">
        <v>2.4326243074890885</v>
      </c>
      <c r="R297" s="47" t="s">
        <v>1230</v>
      </c>
      <c r="S297" s="47" t="s">
        <v>1230</v>
      </c>
      <c r="T297" s="49" t="s">
        <v>1230</v>
      </c>
      <c r="U297" s="47" t="s">
        <v>1230</v>
      </c>
      <c r="V297" s="26">
        <v>3.0050101902609887</v>
      </c>
      <c r="W297" s="47" t="s">
        <v>1230</v>
      </c>
      <c r="X297" s="47" t="s">
        <v>1230</v>
      </c>
      <c r="Y297" s="49" t="s">
        <v>1230</v>
      </c>
    </row>
    <row r="298" spans="1:25" x14ac:dyDescent="0.25">
      <c r="A298" s="40" t="s">
        <v>609</v>
      </c>
      <c r="B298" s="40" t="s">
        <v>1131</v>
      </c>
      <c r="C298" s="40" t="s">
        <v>812</v>
      </c>
      <c r="D298" s="40" t="s">
        <v>608</v>
      </c>
      <c r="E298" s="48">
        <v>2.5368565566801204</v>
      </c>
      <c r="F298" s="26">
        <v>0.34558434152106943</v>
      </c>
      <c r="G298" s="26">
        <v>2.1912722151590511</v>
      </c>
      <c r="H298" s="26">
        <v>-9.7495562218105167</v>
      </c>
      <c r="I298" s="26">
        <v>2.0269267990221222</v>
      </c>
      <c r="J298" s="49">
        <v>0.5</v>
      </c>
      <c r="K298" s="47" t="s">
        <v>1230</v>
      </c>
      <c r="L298" s="26">
        <v>0.34558434152106943</v>
      </c>
      <c r="M298" s="47" t="s">
        <v>1230</v>
      </c>
      <c r="N298" s="47" t="s">
        <v>1230</v>
      </c>
      <c r="O298" s="49" t="s">
        <v>1230</v>
      </c>
      <c r="P298" s="47" t="s">
        <v>1230</v>
      </c>
      <c r="Q298" s="26">
        <v>2.1912722151590511</v>
      </c>
      <c r="R298" s="47" t="s">
        <v>1230</v>
      </c>
      <c r="S298" s="47" t="s">
        <v>1230</v>
      </c>
      <c r="T298" s="49" t="s">
        <v>1230</v>
      </c>
      <c r="U298" s="47" t="s">
        <v>1230</v>
      </c>
      <c r="V298" s="26">
        <v>2.5368565566801204</v>
      </c>
      <c r="W298" s="47" t="s">
        <v>1230</v>
      </c>
      <c r="X298" s="47" t="s">
        <v>1230</v>
      </c>
      <c r="Y298" s="49" t="s">
        <v>1230</v>
      </c>
    </row>
    <row r="299" spans="1:25" x14ac:dyDescent="0.25">
      <c r="A299" s="40" t="s">
        <v>611</v>
      </c>
      <c r="B299" s="40" t="s">
        <v>1132</v>
      </c>
      <c r="C299" s="40" t="s">
        <v>812</v>
      </c>
      <c r="D299" s="40" t="s">
        <v>610</v>
      </c>
      <c r="E299" s="48">
        <v>4.2273238216707352</v>
      </c>
      <c r="F299" s="26">
        <v>0.80261993886473404</v>
      </c>
      <c r="G299" s="26">
        <v>3.4247038828060012</v>
      </c>
      <c r="H299" s="26">
        <v>-13.138794650001365</v>
      </c>
      <c r="I299" s="26">
        <v>3.1678510915955513</v>
      </c>
      <c r="J299" s="49">
        <v>0.5</v>
      </c>
      <c r="K299" s="47" t="s">
        <v>1230</v>
      </c>
      <c r="L299" s="26">
        <v>0.80261993886473404</v>
      </c>
      <c r="M299" s="47" t="s">
        <v>1230</v>
      </c>
      <c r="N299" s="47" t="s">
        <v>1230</v>
      </c>
      <c r="O299" s="49" t="s">
        <v>1230</v>
      </c>
      <c r="P299" s="47" t="s">
        <v>1230</v>
      </c>
      <c r="Q299" s="26">
        <v>3.4247038828060012</v>
      </c>
      <c r="R299" s="47" t="s">
        <v>1230</v>
      </c>
      <c r="S299" s="47" t="s">
        <v>1230</v>
      </c>
      <c r="T299" s="49" t="s">
        <v>1230</v>
      </c>
      <c r="U299" s="47" t="s">
        <v>1230</v>
      </c>
      <c r="V299" s="26">
        <v>4.2273238216707352</v>
      </c>
      <c r="W299" s="47" t="s">
        <v>1230</v>
      </c>
      <c r="X299" s="47" t="s">
        <v>1230</v>
      </c>
      <c r="Y299" s="49" t="s">
        <v>1230</v>
      </c>
    </row>
    <row r="300" spans="1:25" x14ac:dyDescent="0.25">
      <c r="A300" s="40" t="s">
        <v>613</v>
      </c>
      <c r="B300" s="40" t="s">
        <v>1133</v>
      </c>
      <c r="C300" s="40" t="s">
        <v>812</v>
      </c>
      <c r="D300" s="40" t="s">
        <v>612</v>
      </c>
      <c r="E300" s="48">
        <v>2.8857572646095213</v>
      </c>
      <c r="F300" s="26">
        <v>0.69318495942557978</v>
      </c>
      <c r="G300" s="26">
        <v>2.1925723051839414</v>
      </c>
      <c r="H300" s="26">
        <v>-5.4597379703211502</v>
      </c>
      <c r="I300" s="26">
        <v>2.0281293822951461</v>
      </c>
      <c r="J300" s="49">
        <v>0.5</v>
      </c>
      <c r="K300" s="47" t="s">
        <v>1230</v>
      </c>
      <c r="L300" s="26">
        <v>0.69318495942557978</v>
      </c>
      <c r="M300" s="47" t="s">
        <v>1230</v>
      </c>
      <c r="N300" s="47" t="s">
        <v>1230</v>
      </c>
      <c r="O300" s="49" t="s">
        <v>1230</v>
      </c>
      <c r="P300" s="47" t="s">
        <v>1230</v>
      </c>
      <c r="Q300" s="26">
        <v>2.1925723051839414</v>
      </c>
      <c r="R300" s="47" t="s">
        <v>1230</v>
      </c>
      <c r="S300" s="47" t="s">
        <v>1230</v>
      </c>
      <c r="T300" s="49" t="s">
        <v>1230</v>
      </c>
      <c r="U300" s="47" t="s">
        <v>1230</v>
      </c>
      <c r="V300" s="26">
        <v>2.8857572646095213</v>
      </c>
      <c r="W300" s="47" t="s">
        <v>1230</v>
      </c>
      <c r="X300" s="47" t="s">
        <v>1230</v>
      </c>
      <c r="Y300" s="49" t="s">
        <v>1230</v>
      </c>
    </row>
    <row r="301" spans="1:25" x14ac:dyDescent="0.25">
      <c r="A301" s="40" t="s">
        <v>615</v>
      </c>
      <c r="B301" s="40" t="s">
        <v>1134</v>
      </c>
      <c r="C301" s="40" t="s">
        <v>827</v>
      </c>
      <c r="D301" s="40" t="s">
        <v>614</v>
      </c>
      <c r="E301" s="48">
        <v>70.866874674388242</v>
      </c>
      <c r="F301" s="26">
        <v>24.677199860011299</v>
      </c>
      <c r="G301" s="26">
        <v>46.189674814376936</v>
      </c>
      <c r="H301" s="26">
        <v>32.623798355545546</v>
      </c>
      <c r="I301" s="26">
        <v>42.725449203298666</v>
      </c>
      <c r="J301" s="49">
        <v>0</v>
      </c>
      <c r="K301" s="47">
        <v>22.570742631507947</v>
      </c>
      <c r="L301" s="26">
        <v>2.1064572285033503</v>
      </c>
      <c r="M301" s="47" t="s">
        <v>1230</v>
      </c>
      <c r="N301" s="47" t="s">
        <v>1230</v>
      </c>
      <c r="O301" s="49" t="s">
        <v>1230</v>
      </c>
      <c r="P301" s="47">
        <v>40.217673259285768</v>
      </c>
      <c r="Q301" s="26">
        <v>5.9720015550911691</v>
      </c>
      <c r="R301" s="47" t="s">
        <v>1230</v>
      </c>
      <c r="S301" s="47" t="s">
        <v>1230</v>
      </c>
      <c r="T301" s="49" t="s">
        <v>1230</v>
      </c>
      <c r="U301" s="47">
        <v>62.788415890793715</v>
      </c>
      <c r="V301" s="26">
        <v>8.0784587835945203</v>
      </c>
      <c r="W301" s="47" t="s">
        <v>1230</v>
      </c>
      <c r="X301" s="47" t="s">
        <v>1230</v>
      </c>
      <c r="Y301" s="49" t="s">
        <v>1230</v>
      </c>
    </row>
    <row r="302" spans="1:25" x14ac:dyDescent="0.25">
      <c r="A302" s="40" t="s">
        <v>617</v>
      </c>
      <c r="B302" s="40" t="s">
        <v>1135</v>
      </c>
      <c r="C302" s="40" t="s">
        <v>819</v>
      </c>
      <c r="D302" s="40" t="s">
        <v>616</v>
      </c>
      <c r="E302" s="48">
        <v>25.059369553165666</v>
      </c>
      <c r="F302" s="26">
        <v>10.421526247366462</v>
      </c>
      <c r="G302" s="26">
        <v>14.637843305799205</v>
      </c>
      <c r="H302" s="26">
        <v>10.775781577764976</v>
      </c>
      <c r="I302" s="26">
        <v>13.540005057864265</v>
      </c>
      <c r="J302" s="49">
        <v>0</v>
      </c>
      <c r="K302" s="47" t="s">
        <v>1230</v>
      </c>
      <c r="L302" s="26" t="s">
        <v>1230</v>
      </c>
      <c r="M302" s="47">
        <v>10.421526247366462</v>
      </c>
      <c r="N302" s="47" t="s">
        <v>1230</v>
      </c>
      <c r="O302" s="49" t="s">
        <v>1230</v>
      </c>
      <c r="P302" s="47" t="s">
        <v>1230</v>
      </c>
      <c r="Q302" s="26" t="s">
        <v>1230</v>
      </c>
      <c r="R302" s="47">
        <v>14.637843305799205</v>
      </c>
      <c r="S302" s="47" t="s">
        <v>1230</v>
      </c>
      <c r="T302" s="49" t="s">
        <v>1230</v>
      </c>
      <c r="U302" s="47" t="s">
        <v>1230</v>
      </c>
      <c r="V302" s="26" t="s">
        <v>1230</v>
      </c>
      <c r="W302" s="47">
        <v>25.059369553165666</v>
      </c>
      <c r="X302" s="47" t="s">
        <v>1230</v>
      </c>
      <c r="Y302" s="49" t="s">
        <v>1230</v>
      </c>
    </row>
    <row r="303" spans="1:25" x14ac:dyDescent="0.25">
      <c r="A303" s="40" t="s">
        <v>619</v>
      </c>
      <c r="B303" s="40" t="s">
        <v>1136</v>
      </c>
      <c r="C303" s="40" t="s">
        <v>833</v>
      </c>
      <c r="D303" s="40" t="s">
        <v>618</v>
      </c>
      <c r="E303" s="48">
        <v>74.941589523974585</v>
      </c>
      <c r="F303" s="26">
        <v>23.247713747748335</v>
      </c>
      <c r="G303" s="26">
        <v>51.693875776226257</v>
      </c>
      <c r="H303" s="26">
        <v>3.7833787114816073</v>
      </c>
      <c r="I303" s="26">
        <v>47.816835093009296</v>
      </c>
      <c r="J303" s="49">
        <v>0</v>
      </c>
      <c r="K303" s="47">
        <v>20.626687723294161</v>
      </c>
      <c r="L303" s="26">
        <v>2.6210260244541725</v>
      </c>
      <c r="M303" s="47" t="s">
        <v>1230</v>
      </c>
      <c r="N303" s="47" t="s">
        <v>1230</v>
      </c>
      <c r="O303" s="49" t="s">
        <v>1230</v>
      </c>
      <c r="P303" s="47">
        <v>42.386756080539996</v>
      </c>
      <c r="Q303" s="26">
        <v>9.3071196956862643</v>
      </c>
      <c r="R303" s="47" t="s">
        <v>1230</v>
      </c>
      <c r="S303" s="47" t="s">
        <v>1230</v>
      </c>
      <c r="T303" s="49" t="s">
        <v>1230</v>
      </c>
      <c r="U303" s="47">
        <v>63.013443803834157</v>
      </c>
      <c r="V303" s="26">
        <v>11.928145720140437</v>
      </c>
      <c r="W303" s="47" t="s">
        <v>1230</v>
      </c>
      <c r="X303" s="47" t="s">
        <v>1230</v>
      </c>
      <c r="Y303" s="49" t="s">
        <v>1230</v>
      </c>
    </row>
    <row r="304" spans="1:25" x14ac:dyDescent="0.25">
      <c r="A304" s="40" t="s">
        <v>621</v>
      </c>
      <c r="B304" s="40" t="s">
        <v>1137</v>
      </c>
      <c r="C304" s="40" t="s">
        <v>833</v>
      </c>
      <c r="D304" s="40" t="s">
        <v>620</v>
      </c>
      <c r="E304" s="48">
        <v>47.641788885481311</v>
      </c>
      <c r="F304" s="26">
        <v>14.681364415318789</v>
      </c>
      <c r="G304" s="26">
        <v>32.960424470162522</v>
      </c>
      <c r="H304" s="26">
        <v>11.684605007329766</v>
      </c>
      <c r="I304" s="26">
        <v>30.488392634900336</v>
      </c>
      <c r="J304" s="49">
        <v>0</v>
      </c>
      <c r="K304" s="47">
        <v>13.428741089035645</v>
      </c>
      <c r="L304" s="26">
        <v>1.2526233262831439</v>
      </c>
      <c r="M304" s="47" t="s">
        <v>1230</v>
      </c>
      <c r="N304" s="47" t="s">
        <v>1230</v>
      </c>
      <c r="O304" s="49" t="s">
        <v>1230</v>
      </c>
      <c r="P304" s="47">
        <v>27.743211874620389</v>
      </c>
      <c r="Q304" s="26">
        <v>5.217212595542132</v>
      </c>
      <c r="R304" s="47" t="s">
        <v>1230</v>
      </c>
      <c r="S304" s="47" t="s">
        <v>1230</v>
      </c>
      <c r="T304" s="49" t="s">
        <v>1230</v>
      </c>
      <c r="U304" s="47">
        <v>41.171952963656032</v>
      </c>
      <c r="V304" s="26">
        <v>6.4698359218252754</v>
      </c>
      <c r="W304" s="47" t="s">
        <v>1230</v>
      </c>
      <c r="X304" s="47" t="s">
        <v>1230</v>
      </c>
      <c r="Y304" s="49" t="s">
        <v>1230</v>
      </c>
    </row>
    <row r="305" spans="1:25" x14ac:dyDescent="0.25">
      <c r="A305" s="40" t="s">
        <v>623</v>
      </c>
      <c r="B305" s="40" t="s">
        <v>1138</v>
      </c>
      <c r="C305" s="40" t="s">
        <v>824</v>
      </c>
      <c r="D305" s="40" t="s">
        <v>622</v>
      </c>
      <c r="E305" s="48">
        <v>165.9961845180645</v>
      </c>
      <c r="F305" s="26">
        <v>57.789763769630703</v>
      </c>
      <c r="G305" s="26">
        <v>108.20642074843379</v>
      </c>
      <c r="H305" s="26">
        <v>33.899735704878303</v>
      </c>
      <c r="I305" s="26">
        <v>100.09093919230126</v>
      </c>
      <c r="J305" s="49">
        <v>0</v>
      </c>
      <c r="K305" s="47">
        <v>46.660562656301302</v>
      </c>
      <c r="L305" s="26">
        <v>11.129201113329399</v>
      </c>
      <c r="M305" s="47" t="s">
        <v>1230</v>
      </c>
      <c r="N305" s="47" t="s">
        <v>1230</v>
      </c>
      <c r="O305" s="49" t="s">
        <v>1230</v>
      </c>
      <c r="P305" s="47">
        <v>80.495492794799105</v>
      </c>
      <c r="Q305" s="26">
        <v>27.71092795363468</v>
      </c>
      <c r="R305" s="47" t="s">
        <v>1230</v>
      </c>
      <c r="S305" s="47" t="s">
        <v>1230</v>
      </c>
      <c r="T305" s="49" t="s">
        <v>1230</v>
      </c>
      <c r="U305" s="47">
        <v>127.1560554511004</v>
      </c>
      <c r="V305" s="26">
        <v>38.840129066964082</v>
      </c>
      <c r="W305" s="47" t="s">
        <v>1230</v>
      </c>
      <c r="X305" s="47" t="s">
        <v>1230</v>
      </c>
      <c r="Y305" s="49" t="s">
        <v>1230</v>
      </c>
    </row>
    <row r="306" spans="1:25" x14ac:dyDescent="0.25">
      <c r="A306" s="40" t="s">
        <v>625</v>
      </c>
      <c r="B306" s="40" t="s">
        <v>1139</v>
      </c>
      <c r="C306" s="40" t="s">
        <v>812</v>
      </c>
      <c r="D306" s="40" t="s">
        <v>624</v>
      </c>
      <c r="E306" s="48">
        <v>1.8013089560144318</v>
      </c>
      <c r="F306" s="26">
        <v>0</v>
      </c>
      <c r="G306" s="26">
        <v>1.8013089560144318</v>
      </c>
      <c r="H306" s="26">
        <v>-15.001129721158257</v>
      </c>
      <c r="I306" s="26">
        <v>1.6662107843133496</v>
      </c>
      <c r="J306" s="49">
        <v>0.5</v>
      </c>
      <c r="K306" s="47" t="s">
        <v>1230</v>
      </c>
      <c r="L306" s="26">
        <v>0</v>
      </c>
      <c r="M306" s="47" t="s">
        <v>1230</v>
      </c>
      <c r="N306" s="47" t="s">
        <v>1230</v>
      </c>
      <c r="O306" s="49" t="s">
        <v>1230</v>
      </c>
      <c r="P306" s="47" t="s">
        <v>1230</v>
      </c>
      <c r="Q306" s="26">
        <v>1.8013089560144318</v>
      </c>
      <c r="R306" s="47" t="s">
        <v>1230</v>
      </c>
      <c r="S306" s="47" t="s">
        <v>1230</v>
      </c>
      <c r="T306" s="49" t="s">
        <v>1230</v>
      </c>
      <c r="U306" s="47" t="s">
        <v>1230</v>
      </c>
      <c r="V306" s="26">
        <v>1.8013089560144318</v>
      </c>
      <c r="W306" s="47" t="s">
        <v>1230</v>
      </c>
      <c r="X306" s="47" t="s">
        <v>1230</v>
      </c>
      <c r="Y306" s="49" t="s">
        <v>1230</v>
      </c>
    </row>
    <row r="307" spans="1:25" x14ac:dyDescent="0.25">
      <c r="A307" s="40" t="s">
        <v>627</v>
      </c>
      <c r="B307" s="40" t="s">
        <v>1140</v>
      </c>
      <c r="C307" s="40" t="s">
        <v>812</v>
      </c>
      <c r="D307" s="40" t="s">
        <v>626</v>
      </c>
      <c r="E307" s="48">
        <v>2.5132283610063966</v>
      </c>
      <c r="F307" s="26">
        <v>0.15515870929539205</v>
      </c>
      <c r="G307" s="26">
        <v>2.3580696517110047</v>
      </c>
      <c r="H307" s="26">
        <v>-21.595409780049525</v>
      </c>
      <c r="I307" s="26">
        <v>2.1812144278326793</v>
      </c>
      <c r="J307" s="49">
        <v>0.5</v>
      </c>
      <c r="K307" s="47" t="s">
        <v>1230</v>
      </c>
      <c r="L307" s="26">
        <v>0.15515870929539205</v>
      </c>
      <c r="M307" s="47" t="s">
        <v>1230</v>
      </c>
      <c r="N307" s="47" t="s">
        <v>1230</v>
      </c>
      <c r="O307" s="49" t="s">
        <v>1230</v>
      </c>
      <c r="P307" s="47" t="s">
        <v>1230</v>
      </c>
      <c r="Q307" s="26">
        <v>2.3580696517110047</v>
      </c>
      <c r="R307" s="47" t="s">
        <v>1230</v>
      </c>
      <c r="S307" s="47" t="s">
        <v>1230</v>
      </c>
      <c r="T307" s="49" t="s">
        <v>1230</v>
      </c>
      <c r="U307" s="47" t="s">
        <v>1230</v>
      </c>
      <c r="V307" s="26">
        <v>2.5132283610063966</v>
      </c>
      <c r="W307" s="47" t="s">
        <v>1230</v>
      </c>
      <c r="X307" s="47" t="s">
        <v>1230</v>
      </c>
      <c r="Y307" s="49" t="s">
        <v>1230</v>
      </c>
    </row>
    <row r="308" spans="1:25" x14ac:dyDescent="0.25">
      <c r="A308" s="40" t="s">
        <v>629</v>
      </c>
      <c r="B308" s="40" t="s">
        <v>1141</v>
      </c>
      <c r="C308" s="40" t="s">
        <v>812</v>
      </c>
      <c r="D308" s="40" t="s">
        <v>628</v>
      </c>
      <c r="E308" s="48">
        <v>2.8741049039219826</v>
      </c>
      <c r="F308" s="26">
        <v>0.52109286539107558</v>
      </c>
      <c r="G308" s="26">
        <v>2.353012038530907</v>
      </c>
      <c r="H308" s="26">
        <v>-14.638619278710843</v>
      </c>
      <c r="I308" s="26">
        <v>2.1765361356410891</v>
      </c>
      <c r="J308" s="49">
        <v>0.5</v>
      </c>
      <c r="K308" s="47" t="s">
        <v>1230</v>
      </c>
      <c r="L308" s="26">
        <v>0.52109286539107558</v>
      </c>
      <c r="M308" s="47" t="s">
        <v>1230</v>
      </c>
      <c r="N308" s="47" t="s">
        <v>1230</v>
      </c>
      <c r="O308" s="49" t="s">
        <v>1230</v>
      </c>
      <c r="P308" s="47" t="s">
        <v>1230</v>
      </c>
      <c r="Q308" s="26">
        <v>2.353012038530907</v>
      </c>
      <c r="R308" s="47" t="s">
        <v>1230</v>
      </c>
      <c r="S308" s="47" t="s">
        <v>1230</v>
      </c>
      <c r="T308" s="49" t="s">
        <v>1230</v>
      </c>
      <c r="U308" s="47" t="s">
        <v>1230</v>
      </c>
      <c r="V308" s="26">
        <v>2.8741049039219826</v>
      </c>
      <c r="W308" s="47" t="s">
        <v>1230</v>
      </c>
      <c r="X308" s="47" t="s">
        <v>1230</v>
      </c>
      <c r="Y308" s="49" t="s">
        <v>1230</v>
      </c>
    </row>
    <row r="309" spans="1:25" x14ac:dyDescent="0.25">
      <c r="A309" s="40" t="s">
        <v>631</v>
      </c>
      <c r="B309" s="40" t="s">
        <v>1142</v>
      </c>
      <c r="C309" s="40" t="s">
        <v>827</v>
      </c>
      <c r="D309" s="40" t="s">
        <v>630</v>
      </c>
      <c r="E309" s="48">
        <v>64.633293727500629</v>
      </c>
      <c r="F309" s="26">
        <v>0</v>
      </c>
      <c r="G309" s="26">
        <v>64.633293727500629</v>
      </c>
      <c r="H309" s="26">
        <v>20.553959546974035</v>
      </c>
      <c r="I309" s="26">
        <v>59.785796697938082</v>
      </c>
      <c r="J309" s="49">
        <v>0</v>
      </c>
      <c r="K309" s="47">
        <v>0</v>
      </c>
      <c r="L309" s="26">
        <v>0</v>
      </c>
      <c r="M309" s="47" t="s">
        <v>1230</v>
      </c>
      <c r="N309" s="47" t="s">
        <v>1230</v>
      </c>
      <c r="O309" s="49" t="s">
        <v>1230</v>
      </c>
      <c r="P309" s="47">
        <v>56.879089702527025</v>
      </c>
      <c r="Q309" s="26">
        <v>7.7542040249736024</v>
      </c>
      <c r="R309" s="47" t="s">
        <v>1230</v>
      </c>
      <c r="S309" s="47" t="s">
        <v>1230</v>
      </c>
      <c r="T309" s="49" t="s">
        <v>1230</v>
      </c>
      <c r="U309" s="47">
        <v>56.879089702527025</v>
      </c>
      <c r="V309" s="26">
        <v>7.7542040249736024</v>
      </c>
      <c r="W309" s="47" t="s">
        <v>1230</v>
      </c>
      <c r="X309" s="47" t="s">
        <v>1230</v>
      </c>
      <c r="Y309" s="49" t="s">
        <v>1230</v>
      </c>
    </row>
    <row r="310" spans="1:25" x14ac:dyDescent="0.25">
      <c r="A310" s="40" t="s">
        <v>633</v>
      </c>
      <c r="B310" s="40" t="s">
        <v>1143</v>
      </c>
      <c r="C310" s="40" t="s">
        <v>812</v>
      </c>
      <c r="D310" s="40" t="s">
        <v>632</v>
      </c>
      <c r="E310" s="48">
        <v>3.2558723611151672</v>
      </c>
      <c r="F310" s="26">
        <v>0.61823496321872062</v>
      </c>
      <c r="G310" s="26">
        <v>2.6376373978964467</v>
      </c>
      <c r="H310" s="26">
        <v>-13.472337111158934</v>
      </c>
      <c r="I310" s="26">
        <v>2.4398145930542134</v>
      </c>
      <c r="J310" s="49">
        <v>0.5</v>
      </c>
      <c r="K310" s="47" t="s">
        <v>1230</v>
      </c>
      <c r="L310" s="26">
        <v>0.61823496321872062</v>
      </c>
      <c r="M310" s="47" t="s">
        <v>1230</v>
      </c>
      <c r="N310" s="47" t="s">
        <v>1230</v>
      </c>
      <c r="O310" s="49" t="s">
        <v>1230</v>
      </c>
      <c r="P310" s="47" t="s">
        <v>1230</v>
      </c>
      <c r="Q310" s="26">
        <v>2.6376373978964467</v>
      </c>
      <c r="R310" s="47" t="s">
        <v>1230</v>
      </c>
      <c r="S310" s="47" t="s">
        <v>1230</v>
      </c>
      <c r="T310" s="49" t="s">
        <v>1230</v>
      </c>
      <c r="U310" s="47" t="s">
        <v>1230</v>
      </c>
      <c r="V310" s="26">
        <v>3.2558723611151672</v>
      </c>
      <c r="W310" s="47" t="s">
        <v>1230</v>
      </c>
      <c r="X310" s="47" t="s">
        <v>1230</v>
      </c>
      <c r="Y310" s="49" t="s">
        <v>1230</v>
      </c>
    </row>
    <row r="311" spans="1:25" x14ac:dyDescent="0.25">
      <c r="A311" s="40" t="s">
        <v>635</v>
      </c>
      <c r="B311" s="40" t="s">
        <v>1144</v>
      </c>
      <c r="C311" s="40" t="s">
        <v>862</v>
      </c>
      <c r="D311" s="40" t="s">
        <v>634</v>
      </c>
      <c r="E311" s="48">
        <v>135.18716740198238</v>
      </c>
      <c r="F311" s="26">
        <v>40.687196357704522</v>
      </c>
      <c r="G311" s="26">
        <v>94.499971044277871</v>
      </c>
      <c r="H311" s="26">
        <v>71.679822432673845</v>
      </c>
      <c r="I311" s="26">
        <v>87.41247321595705</v>
      </c>
      <c r="J311" s="49">
        <v>0</v>
      </c>
      <c r="K311" s="47">
        <v>40.687196357704522</v>
      </c>
      <c r="L311" s="26" t="s">
        <v>1230</v>
      </c>
      <c r="M311" s="47" t="s">
        <v>1230</v>
      </c>
      <c r="N311" s="47" t="s">
        <v>1230</v>
      </c>
      <c r="O311" s="49" t="s">
        <v>1230</v>
      </c>
      <c r="P311" s="47">
        <v>94.499971044277871</v>
      </c>
      <c r="Q311" s="26" t="s">
        <v>1230</v>
      </c>
      <c r="R311" s="47" t="s">
        <v>1230</v>
      </c>
      <c r="S311" s="47" t="s">
        <v>1230</v>
      </c>
      <c r="T311" s="49" t="s">
        <v>1230</v>
      </c>
      <c r="U311" s="47">
        <v>135.18716740198238</v>
      </c>
      <c r="V311" s="26" t="s">
        <v>1230</v>
      </c>
      <c r="W311" s="47" t="s">
        <v>1230</v>
      </c>
      <c r="X311" s="47" t="s">
        <v>1230</v>
      </c>
      <c r="Y311" s="49" t="s">
        <v>1230</v>
      </c>
    </row>
    <row r="312" spans="1:25" x14ac:dyDescent="0.25">
      <c r="A312" s="40" t="s">
        <v>637</v>
      </c>
      <c r="B312" s="40" t="s">
        <v>1145</v>
      </c>
      <c r="C312" s="40" t="s">
        <v>819</v>
      </c>
      <c r="D312" s="40" t="s">
        <v>1146</v>
      </c>
      <c r="E312" s="48">
        <v>15.202735353999259</v>
      </c>
      <c r="F312" s="26">
        <v>6.2200690295960044</v>
      </c>
      <c r="G312" s="26">
        <v>8.9826663244032545</v>
      </c>
      <c r="H312" s="26">
        <v>5.6407949536426276</v>
      </c>
      <c r="I312" s="26">
        <v>8.3089663500730104</v>
      </c>
      <c r="J312" s="49">
        <v>0</v>
      </c>
      <c r="K312" s="47" t="s">
        <v>1230</v>
      </c>
      <c r="L312" s="26" t="s">
        <v>1230</v>
      </c>
      <c r="M312" s="47">
        <v>6.2200690295960044</v>
      </c>
      <c r="N312" s="47" t="s">
        <v>1230</v>
      </c>
      <c r="O312" s="49" t="s">
        <v>1230</v>
      </c>
      <c r="P312" s="47" t="s">
        <v>1230</v>
      </c>
      <c r="Q312" s="26" t="s">
        <v>1230</v>
      </c>
      <c r="R312" s="47">
        <v>8.9826663244032545</v>
      </c>
      <c r="S312" s="47" t="s">
        <v>1230</v>
      </c>
      <c r="T312" s="49" t="s">
        <v>1230</v>
      </c>
      <c r="U312" s="47" t="s">
        <v>1230</v>
      </c>
      <c r="V312" s="26" t="s">
        <v>1230</v>
      </c>
      <c r="W312" s="47">
        <v>15.202735353999259</v>
      </c>
      <c r="X312" s="47" t="s">
        <v>1230</v>
      </c>
      <c r="Y312" s="49" t="s">
        <v>1230</v>
      </c>
    </row>
    <row r="313" spans="1:25" x14ac:dyDescent="0.25">
      <c r="A313" s="40" t="s">
        <v>639</v>
      </c>
      <c r="B313" s="40" t="s">
        <v>1147</v>
      </c>
      <c r="C313" s="40" t="s">
        <v>812</v>
      </c>
      <c r="D313" s="40" t="s">
        <v>638</v>
      </c>
      <c r="E313" s="48">
        <v>3.1404469462064899</v>
      </c>
      <c r="F313" s="26">
        <v>0.69144773554190064</v>
      </c>
      <c r="G313" s="26">
        <v>2.448999210664589</v>
      </c>
      <c r="H313" s="26">
        <v>-5.1623300200737159</v>
      </c>
      <c r="I313" s="26">
        <v>2.2653242698647449</v>
      </c>
      <c r="J313" s="49">
        <v>0.5</v>
      </c>
      <c r="K313" s="47" t="s">
        <v>1230</v>
      </c>
      <c r="L313" s="26">
        <v>0.69144773554190064</v>
      </c>
      <c r="M313" s="47" t="s">
        <v>1230</v>
      </c>
      <c r="N313" s="47" t="s">
        <v>1230</v>
      </c>
      <c r="O313" s="49" t="s">
        <v>1230</v>
      </c>
      <c r="P313" s="47" t="s">
        <v>1230</v>
      </c>
      <c r="Q313" s="26">
        <v>2.448999210664589</v>
      </c>
      <c r="R313" s="47" t="s">
        <v>1230</v>
      </c>
      <c r="S313" s="47" t="s">
        <v>1230</v>
      </c>
      <c r="T313" s="49" t="s">
        <v>1230</v>
      </c>
      <c r="U313" s="47" t="s">
        <v>1230</v>
      </c>
      <c r="V313" s="26">
        <v>3.1404469462064899</v>
      </c>
      <c r="W313" s="47" t="s">
        <v>1230</v>
      </c>
      <c r="X313" s="47" t="s">
        <v>1230</v>
      </c>
      <c r="Y313" s="49" t="s">
        <v>1230</v>
      </c>
    </row>
    <row r="314" spans="1:25" x14ac:dyDescent="0.25">
      <c r="A314" s="40" t="s">
        <v>641</v>
      </c>
      <c r="B314" s="40" t="s">
        <v>1148</v>
      </c>
      <c r="C314" s="40" t="s">
        <v>812</v>
      </c>
      <c r="D314" s="40" t="s">
        <v>640</v>
      </c>
      <c r="E314" s="48">
        <v>3.0922860970172277</v>
      </c>
      <c r="F314" s="26">
        <v>0.68996853587062468</v>
      </c>
      <c r="G314" s="26">
        <v>2.402317561146603</v>
      </c>
      <c r="H314" s="26">
        <v>-14.306739752693353</v>
      </c>
      <c r="I314" s="26">
        <v>2.2221437440606078</v>
      </c>
      <c r="J314" s="49">
        <v>0.5</v>
      </c>
      <c r="K314" s="47" t="s">
        <v>1230</v>
      </c>
      <c r="L314" s="26">
        <v>0.68996853587062468</v>
      </c>
      <c r="M314" s="47" t="s">
        <v>1230</v>
      </c>
      <c r="N314" s="47" t="s">
        <v>1230</v>
      </c>
      <c r="O314" s="49" t="s">
        <v>1230</v>
      </c>
      <c r="P314" s="47" t="s">
        <v>1230</v>
      </c>
      <c r="Q314" s="26">
        <v>2.402317561146603</v>
      </c>
      <c r="R314" s="47" t="s">
        <v>1230</v>
      </c>
      <c r="S314" s="47" t="s">
        <v>1230</v>
      </c>
      <c r="T314" s="49" t="s">
        <v>1230</v>
      </c>
      <c r="U314" s="47" t="s">
        <v>1230</v>
      </c>
      <c r="V314" s="26">
        <v>3.0922860970172277</v>
      </c>
      <c r="W314" s="47" t="s">
        <v>1230</v>
      </c>
      <c r="X314" s="47" t="s">
        <v>1230</v>
      </c>
      <c r="Y314" s="49" t="s">
        <v>1230</v>
      </c>
    </row>
    <row r="315" spans="1:25" x14ac:dyDescent="0.25">
      <c r="A315" s="40" t="s">
        <v>643</v>
      </c>
      <c r="B315" s="40" t="s">
        <v>1149</v>
      </c>
      <c r="C315" s="40" t="s">
        <v>827</v>
      </c>
      <c r="D315" s="40" t="s">
        <v>642</v>
      </c>
      <c r="E315" s="48">
        <v>78.104498967343417</v>
      </c>
      <c r="F315" s="26">
        <v>0</v>
      </c>
      <c r="G315" s="26">
        <v>78.104498967343417</v>
      </c>
      <c r="H315" s="26">
        <v>-1.415355940961361</v>
      </c>
      <c r="I315" s="26">
        <v>72.246661544792673</v>
      </c>
      <c r="J315" s="49">
        <v>1.7798774187822941E-2</v>
      </c>
      <c r="K315" s="47">
        <v>0</v>
      </c>
      <c r="L315" s="26">
        <v>0</v>
      </c>
      <c r="M315" s="47" t="s">
        <v>1230</v>
      </c>
      <c r="N315" s="47" t="s">
        <v>1230</v>
      </c>
      <c r="O315" s="49" t="s">
        <v>1230</v>
      </c>
      <c r="P315" s="47">
        <v>70.028912404828731</v>
      </c>
      <c r="Q315" s="26">
        <v>8.0755865625146974</v>
      </c>
      <c r="R315" s="47" t="s">
        <v>1230</v>
      </c>
      <c r="S315" s="47" t="s">
        <v>1230</v>
      </c>
      <c r="T315" s="49" t="s">
        <v>1230</v>
      </c>
      <c r="U315" s="47">
        <v>70.028912404828731</v>
      </c>
      <c r="V315" s="26">
        <v>8.0755865625146974</v>
      </c>
      <c r="W315" s="47" t="s">
        <v>1230</v>
      </c>
      <c r="X315" s="47" t="s">
        <v>1230</v>
      </c>
      <c r="Y315" s="49" t="s">
        <v>1230</v>
      </c>
    </row>
    <row r="316" spans="1:25" x14ac:dyDescent="0.25">
      <c r="A316" s="40" t="s">
        <v>645</v>
      </c>
      <c r="B316" s="40" t="s">
        <v>1150</v>
      </c>
      <c r="C316" s="40" t="s">
        <v>833</v>
      </c>
      <c r="D316" s="40" t="s">
        <v>644</v>
      </c>
      <c r="E316" s="48">
        <v>51.694547847603864</v>
      </c>
      <c r="F316" s="26">
        <v>14.647904298855591</v>
      </c>
      <c r="G316" s="26">
        <v>37.046643548748271</v>
      </c>
      <c r="H316" s="26">
        <v>1.6335816547935531</v>
      </c>
      <c r="I316" s="26">
        <v>34.268145282592151</v>
      </c>
      <c r="J316" s="49">
        <v>0</v>
      </c>
      <c r="K316" s="47">
        <v>13.293218444605529</v>
      </c>
      <c r="L316" s="26">
        <v>1.3546858542500622</v>
      </c>
      <c r="M316" s="47" t="s">
        <v>1230</v>
      </c>
      <c r="N316" s="47" t="s">
        <v>1230</v>
      </c>
      <c r="O316" s="49" t="s">
        <v>1230</v>
      </c>
      <c r="P316" s="47">
        <v>31.078838984459839</v>
      </c>
      <c r="Q316" s="26">
        <v>5.967804564288433</v>
      </c>
      <c r="R316" s="47" t="s">
        <v>1230</v>
      </c>
      <c r="S316" s="47" t="s">
        <v>1230</v>
      </c>
      <c r="T316" s="49" t="s">
        <v>1230</v>
      </c>
      <c r="U316" s="47">
        <v>44.372057429065364</v>
      </c>
      <c r="V316" s="26">
        <v>7.3224904185384947</v>
      </c>
      <c r="W316" s="47" t="s">
        <v>1230</v>
      </c>
      <c r="X316" s="47" t="s">
        <v>1230</v>
      </c>
      <c r="Y316" s="49" t="s">
        <v>1230</v>
      </c>
    </row>
    <row r="317" spans="1:25" x14ac:dyDescent="0.25">
      <c r="A317" s="40" t="s">
        <v>647</v>
      </c>
      <c r="B317" s="40" t="s">
        <v>1151</v>
      </c>
      <c r="C317" s="40" t="s">
        <v>833</v>
      </c>
      <c r="D317" s="40" t="s">
        <v>646</v>
      </c>
      <c r="E317" s="48">
        <v>105.80852906768797</v>
      </c>
      <c r="F317" s="26">
        <v>37.759630042658898</v>
      </c>
      <c r="G317" s="26">
        <v>68.048899025029073</v>
      </c>
      <c r="H317" s="26">
        <v>28.53136357764555</v>
      </c>
      <c r="I317" s="26">
        <v>62.945231598151899</v>
      </c>
      <c r="J317" s="49">
        <v>0</v>
      </c>
      <c r="K317" s="47">
        <v>34.294775089200328</v>
      </c>
      <c r="L317" s="26">
        <v>3.4648549534585737</v>
      </c>
      <c r="M317" s="47" t="s">
        <v>1230</v>
      </c>
      <c r="N317" s="47" t="s">
        <v>1230</v>
      </c>
      <c r="O317" s="49" t="s">
        <v>1230</v>
      </c>
      <c r="P317" s="47">
        <v>58.896196938346549</v>
      </c>
      <c r="Q317" s="26">
        <v>9.1527020866825293</v>
      </c>
      <c r="R317" s="47" t="s">
        <v>1230</v>
      </c>
      <c r="S317" s="47" t="s">
        <v>1230</v>
      </c>
      <c r="T317" s="49" t="s">
        <v>1230</v>
      </c>
      <c r="U317" s="47">
        <v>93.190972027546877</v>
      </c>
      <c r="V317" s="26">
        <v>12.617557040141103</v>
      </c>
      <c r="W317" s="47" t="s">
        <v>1230</v>
      </c>
      <c r="X317" s="47" t="s">
        <v>1230</v>
      </c>
      <c r="Y317" s="49" t="s">
        <v>1230</v>
      </c>
    </row>
    <row r="318" spans="1:25" x14ac:dyDescent="0.25">
      <c r="A318" s="40" t="s">
        <v>649</v>
      </c>
      <c r="B318" s="40" t="s">
        <v>1152</v>
      </c>
      <c r="C318" s="40" t="s">
        <v>812</v>
      </c>
      <c r="D318" s="40" t="s">
        <v>648</v>
      </c>
      <c r="E318" s="48">
        <v>2.798437237006997</v>
      </c>
      <c r="F318" s="26">
        <v>0.49140015342920368</v>
      </c>
      <c r="G318" s="26">
        <v>2.3070370835777934</v>
      </c>
      <c r="H318" s="26">
        <v>-17.946167124280286</v>
      </c>
      <c r="I318" s="26">
        <v>2.1340093023094591</v>
      </c>
      <c r="J318" s="49">
        <v>0.5</v>
      </c>
      <c r="K318" s="47" t="s">
        <v>1230</v>
      </c>
      <c r="L318" s="26">
        <v>0.49140015342920368</v>
      </c>
      <c r="M318" s="47" t="s">
        <v>1230</v>
      </c>
      <c r="N318" s="47" t="s">
        <v>1230</v>
      </c>
      <c r="O318" s="49" t="s">
        <v>1230</v>
      </c>
      <c r="P318" s="47" t="s">
        <v>1230</v>
      </c>
      <c r="Q318" s="26">
        <v>2.3070370835777934</v>
      </c>
      <c r="R318" s="47" t="s">
        <v>1230</v>
      </c>
      <c r="S318" s="47" t="s">
        <v>1230</v>
      </c>
      <c r="T318" s="49" t="s">
        <v>1230</v>
      </c>
      <c r="U318" s="47" t="s">
        <v>1230</v>
      </c>
      <c r="V318" s="26">
        <v>2.798437237006997</v>
      </c>
      <c r="W318" s="47" t="s">
        <v>1230</v>
      </c>
      <c r="X318" s="47" t="s">
        <v>1230</v>
      </c>
      <c r="Y318" s="49" t="s">
        <v>1230</v>
      </c>
    </row>
    <row r="319" spans="1:25" x14ac:dyDescent="0.25">
      <c r="A319" s="40" t="s">
        <v>651</v>
      </c>
      <c r="B319" s="40" t="s">
        <v>1153</v>
      </c>
      <c r="C319" s="40" t="s">
        <v>812</v>
      </c>
      <c r="D319" s="40" t="s">
        <v>650</v>
      </c>
      <c r="E319" s="48">
        <v>2.6534160954200403</v>
      </c>
      <c r="F319" s="26">
        <v>0.34660971413837188</v>
      </c>
      <c r="G319" s="26">
        <v>2.3068063812816684</v>
      </c>
      <c r="H319" s="26">
        <v>-7.3947474756325784</v>
      </c>
      <c r="I319" s="26">
        <v>2.1337959026855433</v>
      </c>
      <c r="J319" s="49">
        <v>0.5</v>
      </c>
      <c r="K319" s="47" t="s">
        <v>1230</v>
      </c>
      <c r="L319" s="26">
        <v>0.34660971413837188</v>
      </c>
      <c r="M319" s="47" t="s">
        <v>1230</v>
      </c>
      <c r="N319" s="47" t="s">
        <v>1230</v>
      </c>
      <c r="O319" s="49" t="s">
        <v>1230</v>
      </c>
      <c r="P319" s="47" t="s">
        <v>1230</v>
      </c>
      <c r="Q319" s="26">
        <v>2.3068063812816684</v>
      </c>
      <c r="R319" s="47" t="s">
        <v>1230</v>
      </c>
      <c r="S319" s="47" t="s">
        <v>1230</v>
      </c>
      <c r="T319" s="49" t="s">
        <v>1230</v>
      </c>
      <c r="U319" s="47" t="s">
        <v>1230</v>
      </c>
      <c r="V319" s="26">
        <v>2.6534160954200403</v>
      </c>
      <c r="W319" s="47" t="s">
        <v>1230</v>
      </c>
      <c r="X319" s="47" t="s">
        <v>1230</v>
      </c>
      <c r="Y319" s="49" t="s">
        <v>1230</v>
      </c>
    </row>
    <row r="320" spans="1:25" x14ac:dyDescent="0.25">
      <c r="A320" s="40" t="s">
        <v>653</v>
      </c>
      <c r="B320" s="40" t="s">
        <v>1154</v>
      </c>
      <c r="C320" s="40" t="s">
        <v>862</v>
      </c>
      <c r="D320" s="40" t="s">
        <v>652</v>
      </c>
      <c r="E320" s="48">
        <v>141.10363435573797</v>
      </c>
      <c r="F320" s="26">
        <v>45.190955648119733</v>
      </c>
      <c r="G320" s="26">
        <v>95.912678707618241</v>
      </c>
      <c r="H320" s="26">
        <v>72.93402679771421</v>
      </c>
      <c r="I320" s="26">
        <v>88.719227804546875</v>
      </c>
      <c r="J320" s="49">
        <v>0</v>
      </c>
      <c r="K320" s="47">
        <v>41.634908142294108</v>
      </c>
      <c r="L320" s="26" t="s">
        <v>1230</v>
      </c>
      <c r="M320" s="47">
        <v>3.5560475058256218</v>
      </c>
      <c r="N320" s="47" t="s">
        <v>1230</v>
      </c>
      <c r="O320" s="49" t="s">
        <v>1230</v>
      </c>
      <c r="P320" s="47">
        <v>90.810772361436676</v>
      </c>
      <c r="Q320" s="26" t="s">
        <v>1230</v>
      </c>
      <c r="R320" s="47">
        <v>5.1019063461815639</v>
      </c>
      <c r="S320" s="47" t="s">
        <v>1230</v>
      </c>
      <c r="T320" s="49" t="s">
        <v>1230</v>
      </c>
      <c r="U320" s="47">
        <v>132.44568050373078</v>
      </c>
      <c r="V320" s="26" t="s">
        <v>1230</v>
      </c>
      <c r="W320" s="47">
        <v>8.6579538520071857</v>
      </c>
      <c r="X320" s="47" t="s">
        <v>1230</v>
      </c>
      <c r="Y320" s="49" t="s">
        <v>1230</v>
      </c>
    </row>
    <row r="321" spans="1:25" x14ac:dyDescent="0.25">
      <c r="A321" s="40" t="s">
        <v>655</v>
      </c>
      <c r="B321" s="40" t="s">
        <v>1155</v>
      </c>
      <c r="C321" s="40" t="s">
        <v>812</v>
      </c>
      <c r="D321" s="40" t="s">
        <v>654</v>
      </c>
      <c r="E321" s="48">
        <v>3.2882325029755473</v>
      </c>
      <c r="F321" s="26">
        <v>0.59784957959248497</v>
      </c>
      <c r="G321" s="26">
        <v>2.6903829233830625</v>
      </c>
      <c r="H321" s="26">
        <v>-14.813660406145681</v>
      </c>
      <c r="I321" s="26">
        <v>2.488604204129333</v>
      </c>
      <c r="J321" s="49">
        <v>0.5</v>
      </c>
      <c r="K321" s="47" t="s">
        <v>1230</v>
      </c>
      <c r="L321" s="26">
        <v>0.59784957959248497</v>
      </c>
      <c r="M321" s="47" t="s">
        <v>1230</v>
      </c>
      <c r="N321" s="47" t="s">
        <v>1230</v>
      </c>
      <c r="O321" s="49" t="s">
        <v>1230</v>
      </c>
      <c r="P321" s="47" t="s">
        <v>1230</v>
      </c>
      <c r="Q321" s="26">
        <v>2.6903829233830625</v>
      </c>
      <c r="R321" s="47" t="s">
        <v>1230</v>
      </c>
      <c r="S321" s="47" t="s">
        <v>1230</v>
      </c>
      <c r="T321" s="49" t="s">
        <v>1230</v>
      </c>
      <c r="U321" s="47" t="s">
        <v>1230</v>
      </c>
      <c r="V321" s="26">
        <v>3.2882325029755473</v>
      </c>
      <c r="W321" s="47" t="s">
        <v>1230</v>
      </c>
      <c r="X321" s="47" t="s">
        <v>1230</v>
      </c>
      <c r="Y321" s="49" t="s">
        <v>1230</v>
      </c>
    </row>
    <row r="322" spans="1:25" x14ac:dyDescent="0.25">
      <c r="A322" s="40" t="s">
        <v>657</v>
      </c>
      <c r="B322" s="40" t="s">
        <v>1156</v>
      </c>
      <c r="C322" s="40" t="s">
        <v>827</v>
      </c>
      <c r="D322" s="40" t="s">
        <v>656</v>
      </c>
      <c r="E322" s="48">
        <v>124.90238603472032</v>
      </c>
      <c r="F322" s="26">
        <v>44.711689965673884</v>
      </c>
      <c r="G322" s="26">
        <v>80.190696069046439</v>
      </c>
      <c r="H322" s="26">
        <v>40.69906465027691</v>
      </c>
      <c r="I322" s="26">
        <v>74.176393863867958</v>
      </c>
      <c r="J322" s="49">
        <v>0</v>
      </c>
      <c r="K322" s="47">
        <v>40.676775294551327</v>
      </c>
      <c r="L322" s="26">
        <v>4.0349146711225581</v>
      </c>
      <c r="M322" s="47" t="s">
        <v>1230</v>
      </c>
      <c r="N322" s="47" t="s">
        <v>1230</v>
      </c>
      <c r="O322" s="49" t="s">
        <v>1230</v>
      </c>
      <c r="P322" s="47">
        <v>69.254662131032347</v>
      </c>
      <c r="Q322" s="26">
        <v>10.936033938014088</v>
      </c>
      <c r="R322" s="47" t="s">
        <v>1230</v>
      </c>
      <c r="S322" s="47" t="s">
        <v>1230</v>
      </c>
      <c r="T322" s="49" t="s">
        <v>1230</v>
      </c>
      <c r="U322" s="47">
        <v>109.93143742558368</v>
      </c>
      <c r="V322" s="26">
        <v>14.970948609136645</v>
      </c>
      <c r="W322" s="47" t="s">
        <v>1230</v>
      </c>
      <c r="X322" s="47" t="s">
        <v>1230</v>
      </c>
      <c r="Y322" s="49" t="s">
        <v>1230</v>
      </c>
    </row>
    <row r="323" spans="1:25" x14ac:dyDescent="0.25">
      <c r="A323" s="40" t="s">
        <v>659</v>
      </c>
      <c r="B323" s="40" t="s">
        <v>1157</v>
      </c>
      <c r="C323" s="40" t="s">
        <v>862</v>
      </c>
      <c r="D323" s="40" t="s">
        <v>658</v>
      </c>
      <c r="E323" s="48">
        <v>135.50394830807437</v>
      </c>
      <c r="F323" s="26">
        <v>27.995584043953389</v>
      </c>
      <c r="G323" s="26">
        <v>107.50836426412098</v>
      </c>
      <c r="H323" s="26">
        <v>58.551670129440318</v>
      </c>
      <c r="I323" s="26">
        <v>99.445236944311915</v>
      </c>
      <c r="J323" s="49">
        <v>0</v>
      </c>
      <c r="K323" s="47">
        <v>25.91731315746981</v>
      </c>
      <c r="L323" s="26" t="s">
        <v>1230</v>
      </c>
      <c r="M323" s="47">
        <v>2.0782708864835797</v>
      </c>
      <c r="N323" s="47" t="s">
        <v>1230</v>
      </c>
      <c r="O323" s="49" t="s">
        <v>1230</v>
      </c>
      <c r="P323" s="47">
        <v>96.608001838763727</v>
      </c>
      <c r="Q323" s="26" t="s">
        <v>1230</v>
      </c>
      <c r="R323" s="47">
        <v>10.900362425357253</v>
      </c>
      <c r="S323" s="47" t="s">
        <v>1230</v>
      </c>
      <c r="T323" s="49" t="s">
        <v>1230</v>
      </c>
      <c r="U323" s="47">
        <v>122.52531499623353</v>
      </c>
      <c r="V323" s="26" t="s">
        <v>1230</v>
      </c>
      <c r="W323" s="47">
        <v>12.978633311840833</v>
      </c>
      <c r="X323" s="47" t="s">
        <v>1230</v>
      </c>
      <c r="Y323" s="49" t="s">
        <v>1230</v>
      </c>
    </row>
    <row r="324" spans="1:25" x14ac:dyDescent="0.25">
      <c r="A324" s="40" t="s">
        <v>661</v>
      </c>
      <c r="B324" s="40" t="s">
        <v>1158</v>
      </c>
      <c r="C324" s="40" t="s">
        <v>812</v>
      </c>
      <c r="D324" s="40" t="s">
        <v>660</v>
      </c>
      <c r="E324" s="48">
        <v>1.4646633251867485</v>
      </c>
      <c r="F324" s="26">
        <v>0</v>
      </c>
      <c r="G324" s="26">
        <v>1.4646633251867485</v>
      </c>
      <c r="H324" s="26">
        <v>-11.925168934490404</v>
      </c>
      <c r="I324" s="26">
        <v>1.3548135757977424</v>
      </c>
      <c r="J324" s="49">
        <v>0.5</v>
      </c>
      <c r="K324" s="47" t="s">
        <v>1230</v>
      </c>
      <c r="L324" s="26">
        <v>0</v>
      </c>
      <c r="M324" s="47" t="s">
        <v>1230</v>
      </c>
      <c r="N324" s="47" t="s">
        <v>1230</v>
      </c>
      <c r="O324" s="49" t="s">
        <v>1230</v>
      </c>
      <c r="P324" s="47" t="s">
        <v>1230</v>
      </c>
      <c r="Q324" s="26">
        <v>1.4646633251867485</v>
      </c>
      <c r="R324" s="47" t="s">
        <v>1230</v>
      </c>
      <c r="S324" s="47" t="s">
        <v>1230</v>
      </c>
      <c r="T324" s="49" t="s">
        <v>1230</v>
      </c>
      <c r="U324" s="47" t="s">
        <v>1230</v>
      </c>
      <c r="V324" s="26">
        <v>1.4646633251867485</v>
      </c>
      <c r="W324" s="47" t="s">
        <v>1230</v>
      </c>
      <c r="X324" s="47" t="s">
        <v>1230</v>
      </c>
      <c r="Y324" s="49" t="s">
        <v>1230</v>
      </c>
    </row>
    <row r="325" spans="1:25" x14ac:dyDescent="0.25">
      <c r="A325" s="40" t="s">
        <v>663</v>
      </c>
      <c r="B325" s="40" t="s">
        <v>1159</v>
      </c>
      <c r="C325" s="40" t="s">
        <v>824</v>
      </c>
      <c r="D325" s="40" t="s">
        <v>662</v>
      </c>
      <c r="E325" s="48">
        <v>50.839296312057385</v>
      </c>
      <c r="F325" s="26">
        <v>16.830344827976063</v>
      </c>
      <c r="G325" s="26">
        <v>34.008951484081322</v>
      </c>
      <c r="H325" s="26">
        <v>18.111971068276695</v>
      </c>
      <c r="I325" s="26">
        <v>31.458280122775221</v>
      </c>
      <c r="J325" s="49">
        <v>0</v>
      </c>
      <c r="K325" s="47">
        <v>15.914075008610457</v>
      </c>
      <c r="L325" s="26">
        <v>0.9162698193656057</v>
      </c>
      <c r="M325" s="47" t="s">
        <v>1230</v>
      </c>
      <c r="N325" s="47" t="s">
        <v>1230</v>
      </c>
      <c r="O325" s="49" t="s">
        <v>1230</v>
      </c>
      <c r="P325" s="47">
        <v>27.254245842404167</v>
      </c>
      <c r="Q325" s="26">
        <v>6.7547056416771545</v>
      </c>
      <c r="R325" s="47" t="s">
        <v>1230</v>
      </c>
      <c r="S325" s="47" t="s">
        <v>1230</v>
      </c>
      <c r="T325" s="49" t="s">
        <v>1230</v>
      </c>
      <c r="U325" s="47">
        <v>43.168320851014627</v>
      </c>
      <c r="V325" s="26">
        <v>7.6709754610427598</v>
      </c>
      <c r="W325" s="47" t="s">
        <v>1230</v>
      </c>
      <c r="X325" s="47" t="s">
        <v>1230</v>
      </c>
      <c r="Y325" s="49" t="s">
        <v>1230</v>
      </c>
    </row>
    <row r="326" spans="1:25" x14ac:dyDescent="0.25">
      <c r="A326" s="40" t="s">
        <v>665</v>
      </c>
      <c r="B326" s="40" t="s">
        <v>1160</v>
      </c>
      <c r="C326" s="40" t="s">
        <v>812</v>
      </c>
      <c r="D326" s="40" t="s">
        <v>664</v>
      </c>
      <c r="E326" s="48">
        <v>5.2446906674890075</v>
      </c>
      <c r="F326" s="26">
        <v>1.238108486608563</v>
      </c>
      <c r="G326" s="26">
        <v>4.0065821808804447</v>
      </c>
      <c r="H326" s="26">
        <v>-10.872979189644647</v>
      </c>
      <c r="I326" s="26">
        <v>3.7060885173144116</v>
      </c>
      <c r="J326" s="49">
        <v>0.5</v>
      </c>
      <c r="K326" s="47" t="s">
        <v>1230</v>
      </c>
      <c r="L326" s="26">
        <v>1.238108486608563</v>
      </c>
      <c r="M326" s="47" t="s">
        <v>1230</v>
      </c>
      <c r="N326" s="47" t="s">
        <v>1230</v>
      </c>
      <c r="O326" s="49" t="s">
        <v>1230</v>
      </c>
      <c r="P326" s="47" t="s">
        <v>1230</v>
      </c>
      <c r="Q326" s="26">
        <v>4.0065821808804447</v>
      </c>
      <c r="R326" s="47" t="s">
        <v>1230</v>
      </c>
      <c r="S326" s="47" t="s">
        <v>1230</v>
      </c>
      <c r="T326" s="49" t="s">
        <v>1230</v>
      </c>
      <c r="U326" s="47" t="s">
        <v>1230</v>
      </c>
      <c r="V326" s="26">
        <v>5.2446906674890075</v>
      </c>
      <c r="W326" s="47" t="s">
        <v>1230</v>
      </c>
      <c r="X326" s="47" t="s">
        <v>1230</v>
      </c>
      <c r="Y326" s="49" t="s">
        <v>1230</v>
      </c>
    </row>
    <row r="327" spans="1:25" x14ac:dyDescent="0.25">
      <c r="A327" s="40" t="s">
        <v>667</v>
      </c>
      <c r="B327" s="40" t="s">
        <v>1161</v>
      </c>
      <c r="C327" s="40" t="s">
        <v>833</v>
      </c>
      <c r="D327" s="40" t="s">
        <v>666</v>
      </c>
      <c r="E327" s="48">
        <v>43.732472761990287</v>
      </c>
      <c r="F327" s="26">
        <v>13.577378599346916</v>
      </c>
      <c r="G327" s="26">
        <v>30.155094162643369</v>
      </c>
      <c r="H327" s="26">
        <v>-15.969472265509964</v>
      </c>
      <c r="I327" s="26">
        <v>27.893462100445117</v>
      </c>
      <c r="J327" s="49">
        <v>0.3462248754226247</v>
      </c>
      <c r="K327" s="47">
        <v>12.487639073606305</v>
      </c>
      <c r="L327" s="26">
        <v>1.0897395257406124</v>
      </c>
      <c r="M327" s="47" t="s">
        <v>1230</v>
      </c>
      <c r="N327" s="47" t="s">
        <v>1230</v>
      </c>
      <c r="O327" s="49" t="s">
        <v>1230</v>
      </c>
      <c r="P327" s="47">
        <v>23.999609642835658</v>
      </c>
      <c r="Q327" s="26">
        <v>6.1554845198077102</v>
      </c>
      <c r="R327" s="47" t="s">
        <v>1230</v>
      </c>
      <c r="S327" s="47" t="s">
        <v>1230</v>
      </c>
      <c r="T327" s="49" t="s">
        <v>1230</v>
      </c>
      <c r="U327" s="47">
        <v>36.487248716441961</v>
      </c>
      <c r="V327" s="26">
        <v>7.2452240455483228</v>
      </c>
      <c r="W327" s="47" t="s">
        <v>1230</v>
      </c>
      <c r="X327" s="47" t="s">
        <v>1230</v>
      </c>
      <c r="Y327" s="49" t="s">
        <v>1230</v>
      </c>
    </row>
    <row r="328" spans="1:25" x14ac:dyDescent="0.25">
      <c r="A328" s="40" t="s">
        <v>669</v>
      </c>
      <c r="B328" s="40" t="s">
        <v>1162</v>
      </c>
      <c r="C328" s="40" t="s">
        <v>827</v>
      </c>
      <c r="D328" s="40" t="s">
        <v>668</v>
      </c>
      <c r="E328" s="48">
        <v>93.335972072855114</v>
      </c>
      <c r="F328" s="26">
        <v>0</v>
      </c>
      <c r="G328" s="26">
        <v>93.335972072855114</v>
      </c>
      <c r="H328" s="26">
        <v>43.634949903203662</v>
      </c>
      <c r="I328" s="26">
        <v>86.335774167390994</v>
      </c>
      <c r="J328" s="49">
        <v>0</v>
      </c>
      <c r="K328" s="47">
        <v>0</v>
      </c>
      <c r="L328" s="26">
        <v>0</v>
      </c>
      <c r="M328" s="47" t="s">
        <v>1230</v>
      </c>
      <c r="N328" s="47" t="s">
        <v>1230</v>
      </c>
      <c r="O328" s="49" t="s">
        <v>1230</v>
      </c>
      <c r="P328" s="47">
        <v>83.323954996370446</v>
      </c>
      <c r="Q328" s="26">
        <v>10.012017076484673</v>
      </c>
      <c r="R328" s="47" t="s">
        <v>1230</v>
      </c>
      <c r="S328" s="47" t="s">
        <v>1230</v>
      </c>
      <c r="T328" s="49" t="s">
        <v>1230</v>
      </c>
      <c r="U328" s="47">
        <v>83.323954996370446</v>
      </c>
      <c r="V328" s="26">
        <v>10.012017076484673</v>
      </c>
      <c r="W328" s="47" t="s">
        <v>1230</v>
      </c>
      <c r="X328" s="47" t="s">
        <v>1230</v>
      </c>
      <c r="Y328" s="49" t="s">
        <v>1230</v>
      </c>
    </row>
    <row r="329" spans="1:25" x14ac:dyDescent="0.25">
      <c r="A329" s="40" t="s">
        <v>671</v>
      </c>
      <c r="B329" s="40" t="s">
        <v>1163</v>
      </c>
      <c r="C329" s="40" t="s">
        <v>812</v>
      </c>
      <c r="D329" s="40" t="s">
        <v>670</v>
      </c>
      <c r="E329" s="48">
        <v>2.9548517448813612</v>
      </c>
      <c r="F329" s="26">
        <v>0.77099628343441895</v>
      </c>
      <c r="G329" s="26">
        <v>2.1838554614469423</v>
      </c>
      <c r="H329" s="26">
        <v>-9.7917080107736059</v>
      </c>
      <c r="I329" s="26">
        <v>2.0200663018384217</v>
      </c>
      <c r="J329" s="49">
        <v>0.5</v>
      </c>
      <c r="K329" s="47" t="s">
        <v>1230</v>
      </c>
      <c r="L329" s="26">
        <v>0.77099628343441895</v>
      </c>
      <c r="M329" s="47" t="s">
        <v>1230</v>
      </c>
      <c r="N329" s="47" t="s">
        <v>1230</v>
      </c>
      <c r="O329" s="49" t="s">
        <v>1230</v>
      </c>
      <c r="P329" s="47" t="s">
        <v>1230</v>
      </c>
      <c r="Q329" s="26">
        <v>2.1838554614469423</v>
      </c>
      <c r="R329" s="47" t="s">
        <v>1230</v>
      </c>
      <c r="S329" s="47" t="s">
        <v>1230</v>
      </c>
      <c r="T329" s="49" t="s">
        <v>1230</v>
      </c>
      <c r="U329" s="47" t="s">
        <v>1230</v>
      </c>
      <c r="V329" s="26">
        <v>2.9548517448813612</v>
      </c>
      <c r="W329" s="47" t="s">
        <v>1230</v>
      </c>
      <c r="X329" s="47" t="s">
        <v>1230</v>
      </c>
      <c r="Y329" s="49" t="s">
        <v>1230</v>
      </c>
    </row>
    <row r="330" spans="1:25" x14ac:dyDescent="0.25">
      <c r="A330" s="40" t="s">
        <v>673</v>
      </c>
      <c r="B330" s="40" t="s">
        <v>1164</v>
      </c>
      <c r="C330" s="40" t="s">
        <v>812</v>
      </c>
      <c r="D330" s="40" t="s">
        <v>672</v>
      </c>
      <c r="E330" s="48">
        <v>1.3626629727894601</v>
      </c>
      <c r="F330" s="26">
        <v>0</v>
      </c>
      <c r="G330" s="26">
        <v>1.3626629727894601</v>
      </c>
      <c r="H330" s="26">
        <v>-7.1968234959556447</v>
      </c>
      <c r="I330" s="26">
        <v>1.2604632498302506</v>
      </c>
      <c r="J330" s="49">
        <v>0.5</v>
      </c>
      <c r="K330" s="47" t="s">
        <v>1230</v>
      </c>
      <c r="L330" s="26">
        <v>0</v>
      </c>
      <c r="M330" s="47" t="s">
        <v>1230</v>
      </c>
      <c r="N330" s="47" t="s">
        <v>1230</v>
      </c>
      <c r="O330" s="49" t="s">
        <v>1230</v>
      </c>
      <c r="P330" s="47" t="s">
        <v>1230</v>
      </c>
      <c r="Q330" s="26">
        <v>1.3626629727894601</v>
      </c>
      <c r="R330" s="47" t="s">
        <v>1230</v>
      </c>
      <c r="S330" s="47" t="s">
        <v>1230</v>
      </c>
      <c r="T330" s="49" t="s">
        <v>1230</v>
      </c>
      <c r="U330" s="47" t="s">
        <v>1230</v>
      </c>
      <c r="V330" s="26">
        <v>1.3626629727894601</v>
      </c>
      <c r="W330" s="47" t="s">
        <v>1230</v>
      </c>
      <c r="X330" s="47" t="s">
        <v>1230</v>
      </c>
      <c r="Y330" s="49" t="s">
        <v>1230</v>
      </c>
    </row>
    <row r="331" spans="1:25" x14ac:dyDescent="0.25">
      <c r="A331" s="40" t="s">
        <v>675</v>
      </c>
      <c r="B331" s="40" t="s">
        <v>1165</v>
      </c>
      <c r="C331" s="40" t="s">
        <v>812</v>
      </c>
      <c r="D331" s="40" t="s">
        <v>674</v>
      </c>
      <c r="E331" s="48">
        <v>3.1738355491478836</v>
      </c>
      <c r="F331" s="26">
        <v>0.64480126993358045</v>
      </c>
      <c r="G331" s="26">
        <v>2.529034279214303</v>
      </c>
      <c r="H331" s="26">
        <v>-12.262201245613314</v>
      </c>
      <c r="I331" s="26">
        <v>2.3393567082732307</v>
      </c>
      <c r="J331" s="49">
        <v>0.5</v>
      </c>
      <c r="K331" s="47" t="s">
        <v>1230</v>
      </c>
      <c r="L331" s="26">
        <v>0.64480126993358045</v>
      </c>
      <c r="M331" s="47" t="s">
        <v>1230</v>
      </c>
      <c r="N331" s="47" t="s">
        <v>1230</v>
      </c>
      <c r="O331" s="49" t="s">
        <v>1230</v>
      </c>
      <c r="P331" s="47" t="s">
        <v>1230</v>
      </c>
      <c r="Q331" s="26">
        <v>2.529034279214303</v>
      </c>
      <c r="R331" s="47" t="s">
        <v>1230</v>
      </c>
      <c r="S331" s="47" t="s">
        <v>1230</v>
      </c>
      <c r="T331" s="49" t="s">
        <v>1230</v>
      </c>
      <c r="U331" s="47" t="s">
        <v>1230</v>
      </c>
      <c r="V331" s="26">
        <v>3.1738355491478836</v>
      </c>
      <c r="W331" s="47" t="s">
        <v>1230</v>
      </c>
      <c r="X331" s="47" t="s">
        <v>1230</v>
      </c>
      <c r="Y331" s="49" t="s">
        <v>1230</v>
      </c>
    </row>
    <row r="332" spans="1:25" x14ac:dyDescent="0.25">
      <c r="A332" s="40" t="s">
        <v>677</v>
      </c>
      <c r="B332" s="40" t="s">
        <v>1166</v>
      </c>
      <c r="C332" s="40" t="s">
        <v>812</v>
      </c>
      <c r="D332" s="40" t="s">
        <v>676</v>
      </c>
      <c r="E332" s="48">
        <v>4.0163943411696836</v>
      </c>
      <c r="F332" s="26">
        <v>0.84703880688273536</v>
      </c>
      <c r="G332" s="26">
        <v>3.1693555342869484</v>
      </c>
      <c r="H332" s="26">
        <v>-8.4960966151460351</v>
      </c>
      <c r="I332" s="26">
        <v>2.9316538692154275</v>
      </c>
      <c r="J332" s="49">
        <v>0.5</v>
      </c>
      <c r="K332" s="47" t="s">
        <v>1230</v>
      </c>
      <c r="L332" s="26">
        <v>0.84703880688273536</v>
      </c>
      <c r="M332" s="47" t="s">
        <v>1230</v>
      </c>
      <c r="N332" s="47" t="s">
        <v>1230</v>
      </c>
      <c r="O332" s="49" t="s">
        <v>1230</v>
      </c>
      <c r="P332" s="47" t="s">
        <v>1230</v>
      </c>
      <c r="Q332" s="26">
        <v>3.1693555342869484</v>
      </c>
      <c r="R332" s="47" t="s">
        <v>1230</v>
      </c>
      <c r="S332" s="47" t="s">
        <v>1230</v>
      </c>
      <c r="T332" s="49" t="s">
        <v>1230</v>
      </c>
      <c r="U332" s="47" t="s">
        <v>1230</v>
      </c>
      <c r="V332" s="26">
        <v>4.0163943411696836</v>
      </c>
      <c r="W332" s="47" t="s">
        <v>1230</v>
      </c>
      <c r="X332" s="47" t="s">
        <v>1230</v>
      </c>
      <c r="Y332" s="49" t="s">
        <v>1230</v>
      </c>
    </row>
    <row r="333" spans="1:25" x14ac:dyDescent="0.25">
      <c r="A333" s="40" t="s">
        <v>679</v>
      </c>
      <c r="B333" s="40" t="s">
        <v>1167</v>
      </c>
      <c r="C333" s="40" t="s">
        <v>833</v>
      </c>
      <c r="D333" s="40" t="s">
        <v>678</v>
      </c>
      <c r="E333" s="48">
        <v>54.63497764771337</v>
      </c>
      <c r="F333" s="26">
        <v>18.456519447721046</v>
      </c>
      <c r="G333" s="26">
        <v>36.17845819999232</v>
      </c>
      <c r="H333" s="26">
        <v>4.3644533160856733</v>
      </c>
      <c r="I333" s="26">
        <v>33.4650738349929</v>
      </c>
      <c r="J333" s="49">
        <v>0</v>
      </c>
      <c r="K333" s="47">
        <v>17.017104269461541</v>
      </c>
      <c r="L333" s="26">
        <v>1.4394151782595022</v>
      </c>
      <c r="M333" s="47" t="s">
        <v>1230</v>
      </c>
      <c r="N333" s="47" t="s">
        <v>1230</v>
      </c>
      <c r="O333" s="49" t="s">
        <v>1230</v>
      </c>
      <c r="P333" s="47">
        <v>31.485052446352668</v>
      </c>
      <c r="Q333" s="26">
        <v>4.693405753639655</v>
      </c>
      <c r="R333" s="47" t="s">
        <v>1230</v>
      </c>
      <c r="S333" s="47" t="s">
        <v>1230</v>
      </c>
      <c r="T333" s="49" t="s">
        <v>1230</v>
      </c>
      <c r="U333" s="47">
        <v>48.502156715814209</v>
      </c>
      <c r="V333" s="26">
        <v>6.1328209318991576</v>
      </c>
      <c r="W333" s="47" t="s">
        <v>1230</v>
      </c>
      <c r="X333" s="47" t="s">
        <v>1230</v>
      </c>
      <c r="Y333" s="49" t="s">
        <v>1230</v>
      </c>
    </row>
    <row r="334" spans="1:25" x14ac:dyDescent="0.25">
      <c r="A334" s="40" t="s">
        <v>681</v>
      </c>
      <c r="B334" s="40" t="s">
        <v>1168</v>
      </c>
      <c r="C334" s="40" t="s">
        <v>812</v>
      </c>
      <c r="D334" s="40" t="s">
        <v>680</v>
      </c>
      <c r="E334" s="48">
        <v>6.3747802680944723</v>
      </c>
      <c r="F334" s="26">
        <v>1.6504133769392344</v>
      </c>
      <c r="G334" s="26">
        <v>4.7243668911552374</v>
      </c>
      <c r="H334" s="26">
        <v>-5.1544771306293873</v>
      </c>
      <c r="I334" s="26">
        <v>4.370039374318595</v>
      </c>
      <c r="J334" s="49">
        <v>0.5</v>
      </c>
      <c r="K334" s="47" t="s">
        <v>1230</v>
      </c>
      <c r="L334" s="26">
        <v>1.6504133769392344</v>
      </c>
      <c r="M334" s="47" t="s">
        <v>1230</v>
      </c>
      <c r="N334" s="47" t="s">
        <v>1230</v>
      </c>
      <c r="O334" s="49" t="s">
        <v>1230</v>
      </c>
      <c r="P334" s="47" t="s">
        <v>1230</v>
      </c>
      <c r="Q334" s="26">
        <v>4.7243668911552374</v>
      </c>
      <c r="R334" s="47" t="s">
        <v>1230</v>
      </c>
      <c r="S334" s="47" t="s">
        <v>1230</v>
      </c>
      <c r="T334" s="49" t="s">
        <v>1230</v>
      </c>
      <c r="U334" s="47" t="s">
        <v>1230</v>
      </c>
      <c r="V334" s="26">
        <v>6.3747802680944723</v>
      </c>
      <c r="W334" s="47" t="s">
        <v>1230</v>
      </c>
      <c r="X334" s="47" t="s">
        <v>1230</v>
      </c>
      <c r="Y334" s="49" t="s">
        <v>1230</v>
      </c>
    </row>
    <row r="335" spans="1:25" x14ac:dyDescent="0.25">
      <c r="A335" s="40" t="s">
        <v>683</v>
      </c>
      <c r="B335" s="40" t="s">
        <v>1169</v>
      </c>
      <c r="C335" s="40" t="s">
        <v>812</v>
      </c>
      <c r="D335" s="40" t="s">
        <v>682</v>
      </c>
      <c r="E335" s="48">
        <v>2.6412942023707791</v>
      </c>
      <c r="F335" s="26">
        <v>0.41749258503500375</v>
      </c>
      <c r="G335" s="26">
        <v>2.2238016173357753</v>
      </c>
      <c r="H335" s="26">
        <v>-16.069560498648741</v>
      </c>
      <c r="I335" s="26">
        <v>2.0570164960355926</v>
      </c>
      <c r="J335" s="49">
        <v>0.5</v>
      </c>
      <c r="K335" s="47" t="s">
        <v>1230</v>
      </c>
      <c r="L335" s="26">
        <v>0.41749258503500375</v>
      </c>
      <c r="M335" s="47" t="s">
        <v>1230</v>
      </c>
      <c r="N335" s="47" t="s">
        <v>1230</v>
      </c>
      <c r="O335" s="49" t="s">
        <v>1230</v>
      </c>
      <c r="P335" s="47" t="s">
        <v>1230</v>
      </c>
      <c r="Q335" s="26">
        <v>2.2238016173357753</v>
      </c>
      <c r="R335" s="47" t="s">
        <v>1230</v>
      </c>
      <c r="S335" s="47" t="s">
        <v>1230</v>
      </c>
      <c r="T335" s="49" t="s">
        <v>1230</v>
      </c>
      <c r="U335" s="47" t="s">
        <v>1230</v>
      </c>
      <c r="V335" s="26">
        <v>2.6412942023707791</v>
      </c>
      <c r="W335" s="47" t="s">
        <v>1230</v>
      </c>
      <c r="X335" s="47" t="s">
        <v>1230</v>
      </c>
      <c r="Y335" s="49" t="s">
        <v>1230</v>
      </c>
    </row>
    <row r="336" spans="1:25" x14ac:dyDescent="0.25">
      <c r="A336" s="40" t="s">
        <v>685</v>
      </c>
      <c r="B336" s="40" t="s">
        <v>1170</v>
      </c>
      <c r="C336" s="40" t="s">
        <v>812</v>
      </c>
      <c r="D336" s="40" t="s">
        <v>684</v>
      </c>
      <c r="E336" s="48">
        <v>2.239390863183254</v>
      </c>
      <c r="F336" s="26">
        <v>0.51525257242020595</v>
      </c>
      <c r="G336" s="26">
        <v>1.7241382907630478</v>
      </c>
      <c r="H336" s="26">
        <v>-12.323406757256382</v>
      </c>
      <c r="I336" s="26">
        <v>1.5948279189558192</v>
      </c>
      <c r="J336" s="49">
        <v>0.5</v>
      </c>
      <c r="K336" s="47" t="s">
        <v>1230</v>
      </c>
      <c r="L336" s="26">
        <v>0.51525257242020595</v>
      </c>
      <c r="M336" s="47" t="s">
        <v>1230</v>
      </c>
      <c r="N336" s="47" t="s">
        <v>1230</v>
      </c>
      <c r="O336" s="49" t="s">
        <v>1230</v>
      </c>
      <c r="P336" s="47" t="s">
        <v>1230</v>
      </c>
      <c r="Q336" s="26">
        <v>1.7241382907630478</v>
      </c>
      <c r="R336" s="47" t="s">
        <v>1230</v>
      </c>
      <c r="S336" s="47" t="s">
        <v>1230</v>
      </c>
      <c r="T336" s="49" t="s">
        <v>1230</v>
      </c>
      <c r="U336" s="47" t="s">
        <v>1230</v>
      </c>
      <c r="V336" s="26">
        <v>2.239390863183254</v>
      </c>
      <c r="W336" s="47" t="s">
        <v>1230</v>
      </c>
      <c r="X336" s="47" t="s">
        <v>1230</v>
      </c>
      <c r="Y336" s="49" t="s">
        <v>1230</v>
      </c>
    </row>
    <row r="337" spans="1:25" x14ac:dyDescent="0.25">
      <c r="A337" s="40" t="s">
        <v>687</v>
      </c>
      <c r="B337" s="40" t="s">
        <v>1171</v>
      </c>
      <c r="C337" s="40" t="s">
        <v>812</v>
      </c>
      <c r="D337" s="40" t="s">
        <v>686</v>
      </c>
      <c r="E337" s="48">
        <v>6.1654080174400292</v>
      </c>
      <c r="F337" s="26">
        <v>1.4457755077819341</v>
      </c>
      <c r="G337" s="26">
        <v>4.7196325096580951</v>
      </c>
      <c r="H337" s="26">
        <v>-7.9810288961900593</v>
      </c>
      <c r="I337" s="26">
        <v>4.365660071433739</v>
      </c>
      <c r="J337" s="49">
        <v>0.5</v>
      </c>
      <c r="K337" s="47" t="s">
        <v>1230</v>
      </c>
      <c r="L337" s="26">
        <v>1.4457755077819341</v>
      </c>
      <c r="M337" s="47" t="s">
        <v>1230</v>
      </c>
      <c r="N337" s="47" t="s">
        <v>1230</v>
      </c>
      <c r="O337" s="49" t="s">
        <v>1230</v>
      </c>
      <c r="P337" s="47" t="s">
        <v>1230</v>
      </c>
      <c r="Q337" s="26">
        <v>4.7196325096580951</v>
      </c>
      <c r="R337" s="47" t="s">
        <v>1230</v>
      </c>
      <c r="S337" s="47" t="s">
        <v>1230</v>
      </c>
      <c r="T337" s="49" t="s">
        <v>1230</v>
      </c>
      <c r="U337" s="47" t="s">
        <v>1230</v>
      </c>
      <c r="V337" s="26">
        <v>6.1654080174400292</v>
      </c>
      <c r="W337" s="47" t="s">
        <v>1230</v>
      </c>
      <c r="X337" s="47" t="s">
        <v>1230</v>
      </c>
      <c r="Y337" s="49" t="s">
        <v>1230</v>
      </c>
    </row>
    <row r="338" spans="1:25" x14ac:dyDescent="0.25">
      <c r="A338" s="40" t="s">
        <v>689</v>
      </c>
      <c r="B338" s="40" t="s">
        <v>1172</v>
      </c>
      <c r="C338" s="40" t="s">
        <v>812</v>
      </c>
      <c r="D338" s="40" t="s">
        <v>688</v>
      </c>
      <c r="E338" s="48">
        <v>2.198937006187633</v>
      </c>
      <c r="F338" s="26">
        <v>0.33605824259195383</v>
      </c>
      <c r="G338" s="26">
        <v>1.8628787635956792</v>
      </c>
      <c r="H338" s="26">
        <v>-8.0524976660605621</v>
      </c>
      <c r="I338" s="26">
        <v>1.7231628563260033</v>
      </c>
      <c r="J338" s="49">
        <v>0.5</v>
      </c>
      <c r="K338" s="47" t="s">
        <v>1230</v>
      </c>
      <c r="L338" s="26">
        <v>0.33605824259195383</v>
      </c>
      <c r="M338" s="47" t="s">
        <v>1230</v>
      </c>
      <c r="N338" s="47" t="s">
        <v>1230</v>
      </c>
      <c r="O338" s="49" t="s">
        <v>1230</v>
      </c>
      <c r="P338" s="47" t="s">
        <v>1230</v>
      </c>
      <c r="Q338" s="26">
        <v>1.8628787635956792</v>
      </c>
      <c r="R338" s="47" t="s">
        <v>1230</v>
      </c>
      <c r="S338" s="47" t="s">
        <v>1230</v>
      </c>
      <c r="T338" s="49" t="s">
        <v>1230</v>
      </c>
      <c r="U338" s="47" t="s">
        <v>1230</v>
      </c>
      <c r="V338" s="26">
        <v>2.198937006187633</v>
      </c>
      <c r="W338" s="47" t="s">
        <v>1230</v>
      </c>
      <c r="X338" s="47" t="s">
        <v>1230</v>
      </c>
      <c r="Y338" s="49" t="s">
        <v>1230</v>
      </c>
    </row>
    <row r="339" spans="1:25" x14ac:dyDescent="0.25">
      <c r="A339" s="40" t="s">
        <v>691</v>
      </c>
      <c r="B339" s="40" t="s">
        <v>1173</v>
      </c>
      <c r="C339" s="40" t="s">
        <v>833</v>
      </c>
      <c r="D339" s="40" t="s">
        <v>690</v>
      </c>
      <c r="E339" s="48">
        <v>45.670660960439996</v>
      </c>
      <c r="F339" s="26">
        <v>14.659645832914673</v>
      </c>
      <c r="G339" s="26">
        <v>31.011015127525322</v>
      </c>
      <c r="H339" s="26">
        <v>-18.959377556128633</v>
      </c>
      <c r="I339" s="26">
        <v>28.685188992960928</v>
      </c>
      <c r="J339" s="49">
        <v>0.37941221867424946</v>
      </c>
      <c r="K339" s="47">
        <v>13.25327342277623</v>
      </c>
      <c r="L339" s="26">
        <v>1.4063724101384432</v>
      </c>
      <c r="M339" s="47" t="s">
        <v>1230</v>
      </c>
      <c r="N339" s="47" t="s">
        <v>1230</v>
      </c>
      <c r="O339" s="49" t="s">
        <v>1230</v>
      </c>
      <c r="P339" s="47">
        <v>25.780594207326896</v>
      </c>
      <c r="Q339" s="26">
        <v>5.2304209201984246</v>
      </c>
      <c r="R339" s="47" t="s">
        <v>1230</v>
      </c>
      <c r="S339" s="47" t="s">
        <v>1230</v>
      </c>
      <c r="T339" s="49" t="s">
        <v>1230</v>
      </c>
      <c r="U339" s="47">
        <v>39.033867630103124</v>
      </c>
      <c r="V339" s="26">
        <v>6.636793330336868</v>
      </c>
      <c r="W339" s="47" t="s">
        <v>1230</v>
      </c>
      <c r="X339" s="47" t="s">
        <v>1230</v>
      </c>
      <c r="Y339" s="49" t="s">
        <v>1230</v>
      </c>
    </row>
    <row r="340" spans="1:25" x14ac:dyDescent="0.25">
      <c r="A340" s="40" t="s">
        <v>693</v>
      </c>
      <c r="B340" s="40" t="s">
        <v>1174</v>
      </c>
      <c r="C340" s="40" t="s">
        <v>812</v>
      </c>
      <c r="D340" s="40" t="s">
        <v>692</v>
      </c>
      <c r="E340" s="48">
        <v>2.1495315891198663</v>
      </c>
      <c r="F340" s="26">
        <v>0</v>
      </c>
      <c r="G340" s="26">
        <v>2.1495315891198663</v>
      </c>
      <c r="H340" s="26">
        <v>-19.970635324563663</v>
      </c>
      <c r="I340" s="26">
        <v>1.9883167199358764</v>
      </c>
      <c r="J340" s="49">
        <v>0.5</v>
      </c>
      <c r="K340" s="47" t="s">
        <v>1230</v>
      </c>
      <c r="L340" s="26">
        <v>0</v>
      </c>
      <c r="M340" s="47" t="s">
        <v>1230</v>
      </c>
      <c r="N340" s="47" t="s">
        <v>1230</v>
      </c>
      <c r="O340" s="49" t="s">
        <v>1230</v>
      </c>
      <c r="P340" s="47" t="s">
        <v>1230</v>
      </c>
      <c r="Q340" s="26">
        <v>2.1495315891198663</v>
      </c>
      <c r="R340" s="47" t="s">
        <v>1230</v>
      </c>
      <c r="S340" s="47" t="s">
        <v>1230</v>
      </c>
      <c r="T340" s="49" t="s">
        <v>1230</v>
      </c>
      <c r="U340" s="47" t="s">
        <v>1230</v>
      </c>
      <c r="V340" s="26">
        <v>2.1495315891198663</v>
      </c>
      <c r="W340" s="47" t="s">
        <v>1230</v>
      </c>
      <c r="X340" s="47" t="s">
        <v>1230</v>
      </c>
      <c r="Y340" s="49" t="s">
        <v>1230</v>
      </c>
    </row>
    <row r="341" spans="1:25" x14ac:dyDescent="0.25">
      <c r="A341" s="40" t="s">
        <v>695</v>
      </c>
      <c r="B341" s="40" t="s">
        <v>1175</v>
      </c>
      <c r="C341" s="40" t="s">
        <v>833</v>
      </c>
      <c r="D341" s="40" t="s">
        <v>694</v>
      </c>
      <c r="E341" s="48">
        <v>44.576464444896168</v>
      </c>
      <c r="F341" s="26">
        <v>14.187913320934991</v>
      </c>
      <c r="G341" s="26">
        <v>30.388551123961179</v>
      </c>
      <c r="H341" s="26">
        <v>13.997304728268219</v>
      </c>
      <c r="I341" s="26">
        <v>28.109409789664092</v>
      </c>
      <c r="J341" s="49">
        <v>0</v>
      </c>
      <c r="K341" s="47">
        <v>12.974218887632855</v>
      </c>
      <c r="L341" s="26">
        <v>1.2136944333021362</v>
      </c>
      <c r="M341" s="47" t="s">
        <v>1230</v>
      </c>
      <c r="N341" s="47" t="s">
        <v>1230</v>
      </c>
      <c r="O341" s="49" t="s">
        <v>1230</v>
      </c>
      <c r="P341" s="47">
        <v>26.487888375966598</v>
      </c>
      <c r="Q341" s="26">
        <v>3.9006627479945815</v>
      </c>
      <c r="R341" s="47" t="s">
        <v>1230</v>
      </c>
      <c r="S341" s="47" t="s">
        <v>1230</v>
      </c>
      <c r="T341" s="49" t="s">
        <v>1230</v>
      </c>
      <c r="U341" s="47">
        <v>39.462107263599449</v>
      </c>
      <c r="V341" s="26">
        <v>5.1143571812967181</v>
      </c>
      <c r="W341" s="47" t="s">
        <v>1230</v>
      </c>
      <c r="X341" s="47" t="s">
        <v>1230</v>
      </c>
      <c r="Y341" s="49" t="s">
        <v>1230</v>
      </c>
    </row>
    <row r="342" spans="1:25" x14ac:dyDescent="0.25">
      <c r="A342" s="40" t="s">
        <v>697</v>
      </c>
      <c r="B342" s="40" t="s">
        <v>1176</v>
      </c>
      <c r="C342" s="40" t="s">
        <v>812</v>
      </c>
      <c r="D342" s="40" t="s">
        <v>696</v>
      </c>
      <c r="E342" s="48">
        <v>2.9391681157810265</v>
      </c>
      <c r="F342" s="26">
        <v>0.71606046293812753</v>
      </c>
      <c r="G342" s="26">
        <v>2.223107652842899</v>
      </c>
      <c r="H342" s="26">
        <v>-2.23806645136542</v>
      </c>
      <c r="I342" s="26">
        <v>2.0563745788796814</v>
      </c>
      <c r="J342" s="49">
        <v>0.5</v>
      </c>
      <c r="K342" s="47" t="s">
        <v>1230</v>
      </c>
      <c r="L342" s="26">
        <v>0.71606046293812753</v>
      </c>
      <c r="M342" s="47" t="s">
        <v>1230</v>
      </c>
      <c r="N342" s="47" t="s">
        <v>1230</v>
      </c>
      <c r="O342" s="49" t="s">
        <v>1230</v>
      </c>
      <c r="P342" s="47" t="s">
        <v>1230</v>
      </c>
      <c r="Q342" s="26">
        <v>2.223107652842899</v>
      </c>
      <c r="R342" s="47" t="s">
        <v>1230</v>
      </c>
      <c r="S342" s="47" t="s">
        <v>1230</v>
      </c>
      <c r="T342" s="49" t="s">
        <v>1230</v>
      </c>
      <c r="U342" s="47" t="s">
        <v>1230</v>
      </c>
      <c r="V342" s="26">
        <v>2.9391681157810265</v>
      </c>
      <c r="W342" s="47" t="s">
        <v>1230</v>
      </c>
      <c r="X342" s="47" t="s">
        <v>1230</v>
      </c>
      <c r="Y342" s="49" t="s">
        <v>1230</v>
      </c>
    </row>
    <row r="343" spans="1:25" x14ac:dyDescent="0.25">
      <c r="A343" s="40" t="s">
        <v>699</v>
      </c>
      <c r="B343" s="40" t="s">
        <v>1177</v>
      </c>
      <c r="C343" s="40" t="s">
        <v>824</v>
      </c>
      <c r="D343" s="40" t="s">
        <v>698</v>
      </c>
      <c r="E343" s="48">
        <v>158.10480406105447</v>
      </c>
      <c r="F343" s="26">
        <v>53.958157431032269</v>
      </c>
      <c r="G343" s="26">
        <v>104.14664663002219</v>
      </c>
      <c r="H343" s="26">
        <v>-5.7052380841128487</v>
      </c>
      <c r="I343" s="26">
        <v>96.33564813277053</v>
      </c>
      <c r="J343" s="49">
        <v>5.1935732363258547E-2</v>
      </c>
      <c r="K343" s="47">
        <v>41.288778559347961</v>
      </c>
      <c r="L343" s="26">
        <v>12.669378871684316</v>
      </c>
      <c r="M343" s="47" t="s">
        <v>1230</v>
      </c>
      <c r="N343" s="47" t="s">
        <v>1230</v>
      </c>
      <c r="O343" s="49" t="s">
        <v>1230</v>
      </c>
      <c r="P343" s="47">
        <v>73.354085641361337</v>
      </c>
      <c r="Q343" s="26">
        <v>30.792560988660838</v>
      </c>
      <c r="R343" s="47" t="s">
        <v>1230</v>
      </c>
      <c r="S343" s="47" t="s">
        <v>1230</v>
      </c>
      <c r="T343" s="49" t="s">
        <v>1230</v>
      </c>
      <c r="U343" s="47">
        <v>114.6428642007093</v>
      </c>
      <c r="V343" s="26">
        <v>43.461939860345154</v>
      </c>
      <c r="W343" s="47" t="s">
        <v>1230</v>
      </c>
      <c r="X343" s="47" t="s">
        <v>1230</v>
      </c>
      <c r="Y343" s="49" t="s">
        <v>1230</v>
      </c>
    </row>
    <row r="344" spans="1:25" x14ac:dyDescent="0.25">
      <c r="A344" s="40" t="s">
        <v>701</v>
      </c>
      <c r="B344" s="40" t="s">
        <v>1178</v>
      </c>
      <c r="C344" s="40" t="s">
        <v>827</v>
      </c>
      <c r="D344" s="40" t="s">
        <v>700</v>
      </c>
      <c r="E344" s="48">
        <v>62.004124742157856</v>
      </c>
      <c r="F344" s="26">
        <v>0</v>
      </c>
      <c r="G344" s="26">
        <v>62.004124742157856</v>
      </c>
      <c r="H344" s="26">
        <v>-77.399400650729774</v>
      </c>
      <c r="I344" s="26">
        <v>57.353815386496017</v>
      </c>
      <c r="J344" s="49">
        <v>0.5</v>
      </c>
      <c r="K344" s="47">
        <v>0</v>
      </c>
      <c r="L344" s="26">
        <v>0</v>
      </c>
      <c r="M344" s="47" t="s">
        <v>1230</v>
      </c>
      <c r="N344" s="47" t="s">
        <v>1230</v>
      </c>
      <c r="O344" s="49" t="s">
        <v>1230</v>
      </c>
      <c r="P344" s="47">
        <v>54.86092360794251</v>
      </c>
      <c r="Q344" s="26">
        <v>7.1432011342153467</v>
      </c>
      <c r="R344" s="47" t="s">
        <v>1230</v>
      </c>
      <c r="S344" s="47" t="s">
        <v>1230</v>
      </c>
      <c r="T344" s="49" t="s">
        <v>1230</v>
      </c>
      <c r="U344" s="47">
        <v>54.86092360794251</v>
      </c>
      <c r="V344" s="26">
        <v>7.1432011342153467</v>
      </c>
      <c r="W344" s="47" t="s">
        <v>1230</v>
      </c>
      <c r="X344" s="47" t="s">
        <v>1230</v>
      </c>
      <c r="Y344" s="49" t="s">
        <v>1230</v>
      </c>
    </row>
    <row r="345" spans="1:25" x14ac:dyDescent="0.25">
      <c r="A345" s="40" t="s">
        <v>703</v>
      </c>
      <c r="B345" s="40" t="s">
        <v>1179</v>
      </c>
      <c r="C345" s="40" t="s">
        <v>812</v>
      </c>
      <c r="D345" s="40" t="s">
        <v>702</v>
      </c>
      <c r="E345" s="48">
        <v>2.4192497063151981</v>
      </c>
      <c r="F345" s="26">
        <v>0.20160925528069773</v>
      </c>
      <c r="G345" s="26">
        <v>2.2176404510345002</v>
      </c>
      <c r="H345" s="26">
        <v>-17.348655595293337</v>
      </c>
      <c r="I345" s="26">
        <v>2.0513174172069126</v>
      </c>
      <c r="J345" s="49">
        <v>0.5</v>
      </c>
      <c r="K345" s="47" t="s">
        <v>1230</v>
      </c>
      <c r="L345" s="26">
        <v>0.20160925528069773</v>
      </c>
      <c r="M345" s="47" t="s">
        <v>1230</v>
      </c>
      <c r="N345" s="47" t="s">
        <v>1230</v>
      </c>
      <c r="O345" s="49" t="s">
        <v>1230</v>
      </c>
      <c r="P345" s="47" t="s">
        <v>1230</v>
      </c>
      <c r="Q345" s="26">
        <v>2.2176404510345002</v>
      </c>
      <c r="R345" s="47" t="s">
        <v>1230</v>
      </c>
      <c r="S345" s="47" t="s">
        <v>1230</v>
      </c>
      <c r="T345" s="49" t="s">
        <v>1230</v>
      </c>
      <c r="U345" s="47" t="s">
        <v>1230</v>
      </c>
      <c r="V345" s="26">
        <v>2.4192497063151981</v>
      </c>
      <c r="W345" s="47" t="s">
        <v>1230</v>
      </c>
      <c r="X345" s="47" t="s">
        <v>1230</v>
      </c>
      <c r="Y345" s="49" t="s">
        <v>1230</v>
      </c>
    </row>
    <row r="346" spans="1:25" x14ac:dyDescent="0.25">
      <c r="A346" s="40" t="s">
        <v>705</v>
      </c>
      <c r="B346" s="40" t="s">
        <v>1180</v>
      </c>
      <c r="C346" s="40" t="s">
        <v>819</v>
      </c>
      <c r="D346" s="40" t="s">
        <v>704</v>
      </c>
      <c r="E346" s="48">
        <v>25.41498980821445</v>
      </c>
      <c r="F346" s="26">
        <v>10.897790573813309</v>
      </c>
      <c r="G346" s="26">
        <v>14.51719923440114</v>
      </c>
      <c r="H346" s="26">
        <v>10.687827027082896</v>
      </c>
      <c r="I346" s="26">
        <v>13.428409291821055</v>
      </c>
      <c r="J346" s="49">
        <v>0</v>
      </c>
      <c r="K346" s="47" t="s">
        <v>1230</v>
      </c>
      <c r="L346" s="26" t="s">
        <v>1230</v>
      </c>
      <c r="M346" s="47">
        <v>10.897790573813309</v>
      </c>
      <c r="N346" s="47" t="s">
        <v>1230</v>
      </c>
      <c r="O346" s="49" t="s">
        <v>1230</v>
      </c>
      <c r="P346" s="47" t="s">
        <v>1230</v>
      </c>
      <c r="Q346" s="26" t="s">
        <v>1230</v>
      </c>
      <c r="R346" s="47">
        <v>14.51719923440114</v>
      </c>
      <c r="S346" s="47" t="s">
        <v>1230</v>
      </c>
      <c r="T346" s="49" t="s">
        <v>1230</v>
      </c>
      <c r="U346" s="47" t="s">
        <v>1230</v>
      </c>
      <c r="V346" s="26" t="s">
        <v>1230</v>
      </c>
      <c r="W346" s="47">
        <v>25.41498980821445</v>
      </c>
      <c r="X346" s="47" t="s">
        <v>1230</v>
      </c>
      <c r="Y346" s="49" t="s">
        <v>1230</v>
      </c>
    </row>
    <row r="347" spans="1:25" x14ac:dyDescent="0.25">
      <c r="A347" s="40" t="s">
        <v>707</v>
      </c>
      <c r="B347" s="40" t="s">
        <v>1181</v>
      </c>
      <c r="C347" s="40" t="s">
        <v>812</v>
      </c>
      <c r="D347" s="40" t="s">
        <v>706</v>
      </c>
      <c r="E347" s="48">
        <v>1.701156226357496</v>
      </c>
      <c r="F347" s="26">
        <v>0.25153282710866909</v>
      </c>
      <c r="G347" s="26">
        <v>1.4496233992488268</v>
      </c>
      <c r="H347" s="26">
        <v>-14.317151813774167</v>
      </c>
      <c r="I347" s="26">
        <v>1.3409016443051649</v>
      </c>
      <c r="J347" s="49">
        <v>0.5</v>
      </c>
      <c r="K347" s="47" t="s">
        <v>1230</v>
      </c>
      <c r="L347" s="26">
        <v>0.25153282710866909</v>
      </c>
      <c r="M347" s="47" t="s">
        <v>1230</v>
      </c>
      <c r="N347" s="47" t="s">
        <v>1230</v>
      </c>
      <c r="O347" s="49" t="s">
        <v>1230</v>
      </c>
      <c r="P347" s="47" t="s">
        <v>1230</v>
      </c>
      <c r="Q347" s="26">
        <v>1.4496233992488268</v>
      </c>
      <c r="R347" s="47" t="s">
        <v>1230</v>
      </c>
      <c r="S347" s="47" t="s">
        <v>1230</v>
      </c>
      <c r="T347" s="49" t="s">
        <v>1230</v>
      </c>
      <c r="U347" s="47" t="s">
        <v>1230</v>
      </c>
      <c r="V347" s="26">
        <v>1.701156226357496</v>
      </c>
      <c r="W347" s="47" t="s">
        <v>1230</v>
      </c>
      <c r="X347" s="47" t="s">
        <v>1230</v>
      </c>
      <c r="Y347" s="49" t="s">
        <v>1230</v>
      </c>
    </row>
    <row r="348" spans="1:25" x14ac:dyDescent="0.25">
      <c r="A348" s="40" t="s">
        <v>709</v>
      </c>
      <c r="B348" s="40" t="s">
        <v>1182</v>
      </c>
      <c r="C348" s="40" t="s">
        <v>812</v>
      </c>
      <c r="D348" s="40" t="s">
        <v>708</v>
      </c>
      <c r="E348" s="48">
        <v>2.7260271492597505</v>
      </c>
      <c r="F348" s="26">
        <v>0.51271701845860485</v>
      </c>
      <c r="G348" s="26">
        <v>2.2133101308011458</v>
      </c>
      <c r="H348" s="26">
        <v>-19.615005640194237</v>
      </c>
      <c r="I348" s="26">
        <v>2.0473118709910598</v>
      </c>
      <c r="J348" s="49">
        <v>0.5</v>
      </c>
      <c r="K348" s="47" t="s">
        <v>1230</v>
      </c>
      <c r="L348" s="26">
        <v>0.51271701845860485</v>
      </c>
      <c r="M348" s="47" t="s">
        <v>1230</v>
      </c>
      <c r="N348" s="47" t="s">
        <v>1230</v>
      </c>
      <c r="O348" s="49" t="s">
        <v>1230</v>
      </c>
      <c r="P348" s="47" t="s">
        <v>1230</v>
      </c>
      <c r="Q348" s="26">
        <v>2.2133101308011458</v>
      </c>
      <c r="R348" s="47" t="s">
        <v>1230</v>
      </c>
      <c r="S348" s="47" t="s">
        <v>1230</v>
      </c>
      <c r="T348" s="49" t="s">
        <v>1230</v>
      </c>
      <c r="U348" s="47" t="s">
        <v>1230</v>
      </c>
      <c r="V348" s="26">
        <v>2.7260271492597505</v>
      </c>
      <c r="W348" s="47" t="s">
        <v>1230</v>
      </c>
      <c r="X348" s="47" t="s">
        <v>1230</v>
      </c>
      <c r="Y348" s="49" t="s">
        <v>1230</v>
      </c>
    </row>
    <row r="349" spans="1:25" x14ac:dyDescent="0.25">
      <c r="A349" s="40" t="s">
        <v>711</v>
      </c>
      <c r="B349" s="40" t="s">
        <v>1183</v>
      </c>
      <c r="C349" s="40" t="s">
        <v>827</v>
      </c>
      <c r="D349" s="40" t="s">
        <v>710</v>
      </c>
      <c r="E349" s="48">
        <v>97.931248309224074</v>
      </c>
      <c r="F349" s="26">
        <v>30.566875262248828</v>
      </c>
      <c r="G349" s="26">
        <v>67.364373046975246</v>
      </c>
      <c r="H349" s="26">
        <v>13.043435406357609</v>
      </c>
      <c r="I349" s="26">
        <v>62.3120450684521</v>
      </c>
      <c r="J349" s="49">
        <v>0</v>
      </c>
      <c r="K349" s="47">
        <v>28.146146529323175</v>
      </c>
      <c r="L349" s="26">
        <v>2.4207287329256553</v>
      </c>
      <c r="M349" s="47" t="s">
        <v>1230</v>
      </c>
      <c r="N349" s="47" t="s">
        <v>1230</v>
      </c>
      <c r="O349" s="49" t="s">
        <v>1230</v>
      </c>
      <c r="P349" s="47">
        <v>57.945323749646839</v>
      </c>
      <c r="Q349" s="26">
        <v>9.4190492973283977</v>
      </c>
      <c r="R349" s="47" t="s">
        <v>1230</v>
      </c>
      <c r="S349" s="47" t="s">
        <v>1230</v>
      </c>
      <c r="T349" s="49" t="s">
        <v>1230</v>
      </c>
      <c r="U349" s="47">
        <v>86.091470278970007</v>
      </c>
      <c r="V349" s="26">
        <v>11.839778030254053</v>
      </c>
      <c r="W349" s="47" t="s">
        <v>1230</v>
      </c>
      <c r="X349" s="47" t="s">
        <v>1230</v>
      </c>
      <c r="Y349" s="49" t="s">
        <v>1230</v>
      </c>
    </row>
    <row r="350" spans="1:25" x14ac:dyDescent="0.25">
      <c r="A350" s="40" t="s">
        <v>713</v>
      </c>
      <c r="B350" s="40" t="s">
        <v>1184</v>
      </c>
      <c r="C350" s="40" t="s">
        <v>827</v>
      </c>
      <c r="D350" s="40" t="s">
        <v>712</v>
      </c>
      <c r="E350" s="48">
        <v>103.57426788727724</v>
      </c>
      <c r="F350" s="26">
        <v>0</v>
      </c>
      <c r="G350" s="26">
        <v>103.57426788727724</v>
      </c>
      <c r="H350" s="26">
        <v>32.569391362555443</v>
      </c>
      <c r="I350" s="26">
        <v>95.80619779573145</v>
      </c>
      <c r="J350" s="49">
        <v>0</v>
      </c>
      <c r="K350" s="47">
        <v>0</v>
      </c>
      <c r="L350" s="26">
        <v>0</v>
      </c>
      <c r="M350" s="47" t="s">
        <v>1230</v>
      </c>
      <c r="N350" s="47" t="s">
        <v>1230</v>
      </c>
      <c r="O350" s="49" t="s">
        <v>1230</v>
      </c>
      <c r="P350" s="47">
        <v>90.983676357388532</v>
      </c>
      <c r="Q350" s="26">
        <v>12.590591529888712</v>
      </c>
      <c r="R350" s="47" t="s">
        <v>1230</v>
      </c>
      <c r="S350" s="47" t="s">
        <v>1230</v>
      </c>
      <c r="T350" s="49" t="s">
        <v>1230</v>
      </c>
      <c r="U350" s="47">
        <v>90.983676357388532</v>
      </c>
      <c r="V350" s="26">
        <v>12.590591529888712</v>
      </c>
      <c r="W350" s="47" t="s">
        <v>1230</v>
      </c>
      <c r="X350" s="47" t="s">
        <v>1230</v>
      </c>
      <c r="Y350" s="49" t="s">
        <v>1230</v>
      </c>
    </row>
    <row r="351" spans="1:25" x14ac:dyDescent="0.25">
      <c r="A351" s="40" t="s">
        <v>715</v>
      </c>
      <c r="B351" s="40" t="s">
        <v>1185</v>
      </c>
      <c r="C351" s="40" t="s">
        <v>824</v>
      </c>
      <c r="D351" s="40" t="s">
        <v>714</v>
      </c>
      <c r="E351" s="48">
        <v>98.979156178210701</v>
      </c>
      <c r="F351" s="26">
        <v>33.462636202007324</v>
      </c>
      <c r="G351" s="26">
        <v>65.516519976203384</v>
      </c>
      <c r="H351" s="26">
        <v>44.6365178645108</v>
      </c>
      <c r="I351" s="26">
        <v>60.602780977988132</v>
      </c>
      <c r="J351" s="49">
        <v>0</v>
      </c>
      <c r="K351" s="47">
        <v>28.669656262173184</v>
      </c>
      <c r="L351" s="26">
        <v>4.7929799398341437</v>
      </c>
      <c r="M351" s="47" t="s">
        <v>1230</v>
      </c>
      <c r="N351" s="47" t="s">
        <v>1230</v>
      </c>
      <c r="O351" s="49" t="s">
        <v>1230</v>
      </c>
      <c r="P351" s="47">
        <v>51.749324687308686</v>
      </c>
      <c r="Q351" s="26">
        <v>13.767195288894701</v>
      </c>
      <c r="R351" s="47" t="s">
        <v>1230</v>
      </c>
      <c r="S351" s="47" t="s">
        <v>1230</v>
      </c>
      <c r="T351" s="49" t="s">
        <v>1230</v>
      </c>
      <c r="U351" s="47">
        <v>80.418980949481863</v>
      </c>
      <c r="V351" s="26">
        <v>18.560175228728845</v>
      </c>
      <c r="W351" s="47" t="s">
        <v>1230</v>
      </c>
      <c r="X351" s="47" t="s">
        <v>1230</v>
      </c>
      <c r="Y351" s="49" t="s">
        <v>1230</v>
      </c>
    </row>
    <row r="352" spans="1:25" x14ac:dyDescent="0.25">
      <c r="A352" s="40" t="s">
        <v>717</v>
      </c>
      <c r="B352" s="40" t="s">
        <v>1186</v>
      </c>
      <c r="C352" s="40" t="s">
        <v>824</v>
      </c>
      <c r="D352" s="40" t="s">
        <v>716</v>
      </c>
      <c r="E352" s="48">
        <v>106.0369404150033</v>
      </c>
      <c r="F352" s="26">
        <v>37.013873989816112</v>
      </c>
      <c r="G352" s="26">
        <v>69.023066425187196</v>
      </c>
      <c r="H352" s="26">
        <v>34.538346931146329</v>
      </c>
      <c r="I352" s="26">
        <v>63.846336443298163</v>
      </c>
      <c r="J352" s="49">
        <v>0</v>
      </c>
      <c r="K352" s="47">
        <v>27.560786809829136</v>
      </c>
      <c r="L352" s="26">
        <v>9.4530871799869765</v>
      </c>
      <c r="M352" s="47" t="s">
        <v>1230</v>
      </c>
      <c r="N352" s="47" t="s">
        <v>1230</v>
      </c>
      <c r="O352" s="49" t="s">
        <v>1230</v>
      </c>
      <c r="P352" s="47">
        <v>44.766038465510924</v>
      </c>
      <c r="Q352" s="26">
        <v>24.257027959676265</v>
      </c>
      <c r="R352" s="47" t="s">
        <v>1230</v>
      </c>
      <c r="S352" s="47" t="s">
        <v>1230</v>
      </c>
      <c r="T352" s="49" t="s">
        <v>1230</v>
      </c>
      <c r="U352" s="47">
        <v>72.326825275340056</v>
      </c>
      <c r="V352" s="26">
        <v>33.710115139663245</v>
      </c>
      <c r="W352" s="47" t="s">
        <v>1230</v>
      </c>
      <c r="X352" s="47" t="s">
        <v>1230</v>
      </c>
      <c r="Y352" s="49" t="s">
        <v>1230</v>
      </c>
    </row>
    <row r="353" spans="1:25" x14ac:dyDescent="0.25">
      <c r="A353" s="40" t="s">
        <v>719</v>
      </c>
      <c r="B353" s="40" t="s">
        <v>1187</v>
      </c>
      <c r="C353" s="40" t="s">
        <v>833</v>
      </c>
      <c r="D353" s="40" t="s">
        <v>718</v>
      </c>
      <c r="E353" s="48">
        <v>39.51743910947738</v>
      </c>
      <c r="F353" s="26">
        <v>10.25917132653224</v>
      </c>
      <c r="G353" s="26">
        <v>29.25826778294514</v>
      </c>
      <c r="H353" s="26">
        <v>-16.22812959012742</v>
      </c>
      <c r="I353" s="26">
        <v>27.063897699224256</v>
      </c>
      <c r="J353" s="49">
        <v>0.35676884799265929</v>
      </c>
      <c r="K353" s="47">
        <v>9.7130041382136039</v>
      </c>
      <c r="L353" s="26">
        <v>0.54616718831863442</v>
      </c>
      <c r="M353" s="47" t="s">
        <v>1230</v>
      </c>
      <c r="N353" s="47" t="s">
        <v>1230</v>
      </c>
      <c r="O353" s="49" t="s">
        <v>1230</v>
      </c>
      <c r="P353" s="47">
        <v>24.18716820460633</v>
      </c>
      <c r="Q353" s="26">
        <v>5.0710995783388118</v>
      </c>
      <c r="R353" s="47" t="s">
        <v>1230</v>
      </c>
      <c r="S353" s="47" t="s">
        <v>1230</v>
      </c>
      <c r="T353" s="49" t="s">
        <v>1230</v>
      </c>
      <c r="U353" s="47">
        <v>33.900172342819936</v>
      </c>
      <c r="V353" s="26">
        <v>5.6172667666574458</v>
      </c>
      <c r="W353" s="47" t="s">
        <v>1230</v>
      </c>
      <c r="X353" s="47" t="s">
        <v>1230</v>
      </c>
      <c r="Y353" s="49" t="s">
        <v>1230</v>
      </c>
    </row>
    <row r="354" spans="1:25" x14ac:dyDescent="0.25">
      <c r="A354" s="40" t="s">
        <v>721</v>
      </c>
      <c r="B354" s="40" t="s">
        <v>1188</v>
      </c>
      <c r="C354" s="40" t="s">
        <v>812</v>
      </c>
      <c r="D354" s="40" t="s">
        <v>720</v>
      </c>
      <c r="E354" s="48">
        <v>4.0125953440885489</v>
      </c>
      <c r="F354" s="26">
        <v>0.7936753584773466</v>
      </c>
      <c r="G354" s="26">
        <v>3.2189199856112025</v>
      </c>
      <c r="H354" s="26">
        <v>-21.658850150482159</v>
      </c>
      <c r="I354" s="26">
        <v>2.9775009866903623</v>
      </c>
      <c r="J354" s="49">
        <v>0.5</v>
      </c>
      <c r="K354" s="47" t="s">
        <v>1230</v>
      </c>
      <c r="L354" s="26">
        <v>0.7936753584773466</v>
      </c>
      <c r="M354" s="47" t="s">
        <v>1230</v>
      </c>
      <c r="N354" s="47" t="s">
        <v>1230</v>
      </c>
      <c r="O354" s="49" t="s">
        <v>1230</v>
      </c>
      <c r="P354" s="47" t="s">
        <v>1230</v>
      </c>
      <c r="Q354" s="26">
        <v>3.2189199856112025</v>
      </c>
      <c r="R354" s="47" t="s">
        <v>1230</v>
      </c>
      <c r="S354" s="47" t="s">
        <v>1230</v>
      </c>
      <c r="T354" s="49" t="s">
        <v>1230</v>
      </c>
      <c r="U354" s="47" t="s">
        <v>1230</v>
      </c>
      <c r="V354" s="26">
        <v>4.0125953440885489</v>
      </c>
      <c r="W354" s="47" t="s">
        <v>1230</v>
      </c>
      <c r="X354" s="47" t="s">
        <v>1230</v>
      </c>
      <c r="Y354" s="49" t="s">
        <v>1230</v>
      </c>
    </row>
    <row r="355" spans="1:25" x14ac:dyDescent="0.25">
      <c r="A355" s="40" t="s">
        <v>723</v>
      </c>
      <c r="B355" s="40" t="s">
        <v>1189</v>
      </c>
      <c r="C355" s="40" t="s">
        <v>862</v>
      </c>
      <c r="D355" s="40" t="s">
        <v>722</v>
      </c>
      <c r="E355" s="48">
        <v>80.245863406962656</v>
      </c>
      <c r="F355" s="26">
        <v>20.388670907387247</v>
      </c>
      <c r="G355" s="26">
        <v>59.857192499575412</v>
      </c>
      <c r="H355" s="26">
        <v>37.774489456520733</v>
      </c>
      <c r="I355" s="26">
        <v>55.36790306210726</v>
      </c>
      <c r="J355" s="49">
        <v>0</v>
      </c>
      <c r="K355" s="47">
        <v>18.236172624425233</v>
      </c>
      <c r="L355" s="26" t="s">
        <v>1230</v>
      </c>
      <c r="M355" s="47">
        <v>2.152498282962017</v>
      </c>
      <c r="N355" s="47" t="s">
        <v>1230</v>
      </c>
      <c r="O355" s="49" t="s">
        <v>1230</v>
      </c>
      <c r="P355" s="47">
        <v>55.903961667597834</v>
      </c>
      <c r="Q355" s="26" t="s">
        <v>1230</v>
      </c>
      <c r="R355" s="47">
        <v>3.9532308319775868</v>
      </c>
      <c r="S355" s="47" t="s">
        <v>1230</v>
      </c>
      <c r="T355" s="49" t="s">
        <v>1230</v>
      </c>
      <c r="U355" s="47">
        <v>74.140134292023063</v>
      </c>
      <c r="V355" s="26" t="s">
        <v>1230</v>
      </c>
      <c r="W355" s="47">
        <v>6.1057291149396038</v>
      </c>
      <c r="X355" s="47" t="s">
        <v>1230</v>
      </c>
      <c r="Y355" s="49" t="s">
        <v>1230</v>
      </c>
    </row>
    <row r="356" spans="1:25" x14ac:dyDescent="0.25">
      <c r="A356" s="40" t="s">
        <v>725</v>
      </c>
      <c r="B356" s="40" t="s">
        <v>1190</v>
      </c>
      <c r="C356" s="40" t="s">
        <v>812</v>
      </c>
      <c r="D356" s="40" t="s">
        <v>724</v>
      </c>
      <c r="E356" s="48">
        <v>3.2165624156370605</v>
      </c>
      <c r="F356" s="26">
        <v>0.56519583865117284</v>
      </c>
      <c r="G356" s="26">
        <v>2.6513665769858874</v>
      </c>
      <c r="H356" s="26">
        <v>-22.121117086093964</v>
      </c>
      <c r="I356" s="26">
        <v>2.4525140837119461</v>
      </c>
      <c r="J356" s="49">
        <v>0.5</v>
      </c>
      <c r="K356" s="47" t="s">
        <v>1230</v>
      </c>
      <c r="L356" s="26">
        <v>0.56519583865117284</v>
      </c>
      <c r="M356" s="47" t="s">
        <v>1230</v>
      </c>
      <c r="N356" s="47" t="s">
        <v>1230</v>
      </c>
      <c r="O356" s="49" t="s">
        <v>1230</v>
      </c>
      <c r="P356" s="47" t="s">
        <v>1230</v>
      </c>
      <c r="Q356" s="26">
        <v>2.6513665769858874</v>
      </c>
      <c r="R356" s="47" t="s">
        <v>1230</v>
      </c>
      <c r="S356" s="47" t="s">
        <v>1230</v>
      </c>
      <c r="T356" s="49" t="s">
        <v>1230</v>
      </c>
      <c r="U356" s="47" t="s">
        <v>1230</v>
      </c>
      <c r="V356" s="26">
        <v>3.2165624156370605</v>
      </c>
      <c r="W356" s="47" t="s">
        <v>1230</v>
      </c>
      <c r="X356" s="47" t="s">
        <v>1230</v>
      </c>
      <c r="Y356" s="49" t="s">
        <v>1230</v>
      </c>
    </row>
    <row r="357" spans="1:25" x14ac:dyDescent="0.25">
      <c r="A357" s="40" t="s">
        <v>727</v>
      </c>
      <c r="B357" s="40" t="s">
        <v>1191</v>
      </c>
      <c r="C357" s="40" t="s">
        <v>812</v>
      </c>
      <c r="D357" s="40" t="s">
        <v>726</v>
      </c>
      <c r="E357" s="48">
        <v>5.0723537550774376</v>
      </c>
      <c r="F357" s="26">
        <v>1.2957276215094011</v>
      </c>
      <c r="G357" s="26">
        <v>3.7766261335680364</v>
      </c>
      <c r="H357" s="26">
        <v>-6.9906287690093221</v>
      </c>
      <c r="I357" s="26">
        <v>3.493379173550434</v>
      </c>
      <c r="J357" s="49">
        <v>0.5</v>
      </c>
      <c r="K357" s="47" t="s">
        <v>1230</v>
      </c>
      <c r="L357" s="26">
        <v>1.2957276215094011</v>
      </c>
      <c r="M357" s="47" t="s">
        <v>1230</v>
      </c>
      <c r="N357" s="47" t="s">
        <v>1230</v>
      </c>
      <c r="O357" s="49" t="s">
        <v>1230</v>
      </c>
      <c r="P357" s="47" t="s">
        <v>1230</v>
      </c>
      <c r="Q357" s="26">
        <v>3.7766261335680364</v>
      </c>
      <c r="R357" s="47" t="s">
        <v>1230</v>
      </c>
      <c r="S357" s="47" t="s">
        <v>1230</v>
      </c>
      <c r="T357" s="49" t="s">
        <v>1230</v>
      </c>
      <c r="U357" s="47" t="s">
        <v>1230</v>
      </c>
      <c r="V357" s="26">
        <v>5.0723537550774376</v>
      </c>
      <c r="W357" s="47" t="s">
        <v>1230</v>
      </c>
      <c r="X357" s="47" t="s">
        <v>1230</v>
      </c>
      <c r="Y357" s="49" t="s">
        <v>1230</v>
      </c>
    </row>
    <row r="358" spans="1:25" x14ac:dyDescent="0.25">
      <c r="A358" s="40" t="s">
        <v>729</v>
      </c>
      <c r="B358" s="40" t="s">
        <v>1192</v>
      </c>
      <c r="C358" s="40" t="s">
        <v>812</v>
      </c>
      <c r="D358" s="40" t="s">
        <v>728</v>
      </c>
      <c r="E358" s="48">
        <v>1.9311137262323341</v>
      </c>
      <c r="F358" s="26">
        <v>6.0909009607626123E-2</v>
      </c>
      <c r="G358" s="26">
        <v>1.870204716624708</v>
      </c>
      <c r="H358" s="26">
        <v>-13.518062892593171</v>
      </c>
      <c r="I358" s="26">
        <v>1.7299393628778548</v>
      </c>
      <c r="J358" s="49">
        <v>0.5</v>
      </c>
      <c r="K358" s="47" t="s">
        <v>1230</v>
      </c>
      <c r="L358" s="26">
        <v>6.0909009607626123E-2</v>
      </c>
      <c r="M358" s="47" t="s">
        <v>1230</v>
      </c>
      <c r="N358" s="47" t="s">
        <v>1230</v>
      </c>
      <c r="O358" s="49" t="s">
        <v>1230</v>
      </c>
      <c r="P358" s="47" t="s">
        <v>1230</v>
      </c>
      <c r="Q358" s="26">
        <v>1.870204716624708</v>
      </c>
      <c r="R358" s="47" t="s">
        <v>1230</v>
      </c>
      <c r="S358" s="47" t="s">
        <v>1230</v>
      </c>
      <c r="T358" s="49" t="s">
        <v>1230</v>
      </c>
      <c r="U358" s="47" t="s">
        <v>1230</v>
      </c>
      <c r="V358" s="26">
        <v>1.9311137262323341</v>
      </c>
      <c r="W358" s="47" t="s">
        <v>1230</v>
      </c>
      <c r="X358" s="47" t="s">
        <v>1230</v>
      </c>
      <c r="Y358" s="49" t="s">
        <v>1230</v>
      </c>
    </row>
    <row r="359" spans="1:25" x14ac:dyDescent="0.25">
      <c r="A359" s="40" t="s">
        <v>731</v>
      </c>
      <c r="B359" s="40" t="s">
        <v>1193</v>
      </c>
      <c r="C359" s="40" t="s">
        <v>812</v>
      </c>
      <c r="D359" s="40" t="s">
        <v>730</v>
      </c>
      <c r="E359" s="48">
        <v>3.045318488767859</v>
      </c>
      <c r="F359" s="26">
        <v>0.28772412222011762</v>
      </c>
      <c r="G359" s="26">
        <v>2.7575943665477416</v>
      </c>
      <c r="H359" s="26">
        <v>-9.2391528813639123</v>
      </c>
      <c r="I359" s="26">
        <v>2.550774789056661</v>
      </c>
      <c r="J359" s="49">
        <v>0.5</v>
      </c>
      <c r="K359" s="47" t="s">
        <v>1230</v>
      </c>
      <c r="L359" s="26">
        <v>0.28772412222011762</v>
      </c>
      <c r="M359" s="47" t="s">
        <v>1230</v>
      </c>
      <c r="N359" s="47" t="s">
        <v>1230</v>
      </c>
      <c r="O359" s="49" t="s">
        <v>1230</v>
      </c>
      <c r="P359" s="47" t="s">
        <v>1230</v>
      </c>
      <c r="Q359" s="26">
        <v>2.7575943665477416</v>
      </c>
      <c r="R359" s="47" t="s">
        <v>1230</v>
      </c>
      <c r="S359" s="47" t="s">
        <v>1230</v>
      </c>
      <c r="T359" s="49" t="s">
        <v>1230</v>
      </c>
      <c r="U359" s="47" t="s">
        <v>1230</v>
      </c>
      <c r="V359" s="26">
        <v>3.045318488767859</v>
      </c>
      <c r="W359" s="47" t="s">
        <v>1230</v>
      </c>
      <c r="X359" s="47" t="s">
        <v>1230</v>
      </c>
      <c r="Y359" s="49" t="s">
        <v>1230</v>
      </c>
    </row>
    <row r="360" spans="1:25" x14ac:dyDescent="0.25">
      <c r="A360" s="40" t="s">
        <v>733</v>
      </c>
      <c r="B360" s="40" t="s">
        <v>1194</v>
      </c>
      <c r="C360" s="40" t="s">
        <v>812</v>
      </c>
      <c r="D360" s="40" t="s">
        <v>732</v>
      </c>
      <c r="E360" s="48">
        <v>3.0664453176079842</v>
      </c>
      <c r="F360" s="26">
        <v>0.80605487136300835</v>
      </c>
      <c r="G360" s="26">
        <v>2.2603904462449758</v>
      </c>
      <c r="H360" s="26">
        <v>-7.4959057508174514</v>
      </c>
      <c r="I360" s="26">
        <v>2.0908611627766023</v>
      </c>
      <c r="J360" s="49">
        <v>0.5</v>
      </c>
      <c r="K360" s="47" t="s">
        <v>1230</v>
      </c>
      <c r="L360" s="26">
        <v>0.80605487136300835</v>
      </c>
      <c r="M360" s="47" t="s">
        <v>1230</v>
      </c>
      <c r="N360" s="47" t="s">
        <v>1230</v>
      </c>
      <c r="O360" s="49" t="s">
        <v>1230</v>
      </c>
      <c r="P360" s="47" t="s">
        <v>1230</v>
      </c>
      <c r="Q360" s="26">
        <v>2.2603904462449758</v>
      </c>
      <c r="R360" s="47" t="s">
        <v>1230</v>
      </c>
      <c r="S360" s="47" t="s">
        <v>1230</v>
      </c>
      <c r="T360" s="49" t="s">
        <v>1230</v>
      </c>
      <c r="U360" s="47" t="s">
        <v>1230</v>
      </c>
      <c r="V360" s="26">
        <v>3.0664453176079842</v>
      </c>
      <c r="W360" s="47" t="s">
        <v>1230</v>
      </c>
      <c r="X360" s="47" t="s">
        <v>1230</v>
      </c>
      <c r="Y360" s="49" t="s">
        <v>1230</v>
      </c>
    </row>
    <row r="361" spans="1:25" x14ac:dyDescent="0.25">
      <c r="A361" s="40" t="s">
        <v>735</v>
      </c>
      <c r="B361" s="40" t="s">
        <v>1195</v>
      </c>
      <c r="C361" s="40" t="s">
        <v>812</v>
      </c>
      <c r="D361" s="40" t="s">
        <v>734</v>
      </c>
      <c r="E361" s="48">
        <v>3.2763519687772598</v>
      </c>
      <c r="F361" s="26">
        <v>0.55794130681706966</v>
      </c>
      <c r="G361" s="26">
        <v>2.7184106619601902</v>
      </c>
      <c r="H361" s="26">
        <v>-19.15742323930661</v>
      </c>
      <c r="I361" s="26">
        <v>2.514529862313176</v>
      </c>
      <c r="J361" s="49">
        <v>0.5</v>
      </c>
      <c r="K361" s="47" t="s">
        <v>1230</v>
      </c>
      <c r="L361" s="26">
        <v>0.55794130681706966</v>
      </c>
      <c r="M361" s="47" t="s">
        <v>1230</v>
      </c>
      <c r="N361" s="47" t="s">
        <v>1230</v>
      </c>
      <c r="O361" s="49" t="s">
        <v>1230</v>
      </c>
      <c r="P361" s="47" t="s">
        <v>1230</v>
      </c>
      <c r="Q361" s="26">
        <v>2.7184106619601902</v>
      </c>
      <c r="R361" s="47" t="s">
        <v>1230</v>
      </c>
      <c r="S361" s="47" t="s">
        <v>1230</v>
      </c>
      <c r="T361" s="49" t="s">
        <v>1230</v>
      </c>
      <c r="U361" s="47" t="s">
        <v>1230</v>
      </c>
      <c r="V361" s="26">
        <v>3.2763519687772598</v>
      </c>
      <c r="W361" s="47" t="s">
        <v>1230</v>
      </c>
      <c r="X361" s="47" t="s">
        <v>1230</v>
      </c>
      <c r="Y361" s="49" t="s">
        <v>1230</v>
      </c>
    </row>
    <row r="362" spans="1:25" x14ac:dyDescent="0.25">
      <c r="A362" s="40" t="s">
        <v>737</v>
      </c>
      <c r="B362" s="40" t="s">
        <v>1196</v>
      </c>
      <c r="C362" s="40" t="s">
        <v>833</v>
      </c>
      <c r="D362" s="40" t="s">
        <v>736</v>
      </c>
      <c r="E362" s="48">
        <v>20.600098891465848</v>
      </c>
      <c r="F362" s="26">
        <v>3.6963063189618959</v>
      </c>
      <c r="G362" s="26">
        <v>16.903792572503953</v>
      </c>
      <c r="H362" s="26">
        <v>-20.763844851671006</v>
      </c>
      <c r="I362" s="26">
        <v>15.636008129566159</v>
      </c>
      <c r="J362" s="49">
        <v>0.5</v>
      </c>
      <c r="K362" s="47">
        <v>4.1255064311975014</v>
      </c>
      <c r="L362" s="26">
        <v>-0.42920011223560572</v>
      </c>
      <c r="M362" s="47" t="s">
        <v>1230</v>
      </c>
      <c r="N362" s="47" t="s">
        <v>1230</v>
      </c>
      <c r="O362" s="49" t="s">
        <v>1230</v>
      </c>
      <c r="P362" s="47">
        <v>12.631936108053345</v>
      </c>
      <c r="Q362" s="26">
        <v>4.2718564644506083</v>
      </c>
      <c r="R362" s="47" t="s">
        <v>1230</v>
      </c>
      <c r="S362" s="47" t="s">
        <v>1230</v>
      </c>
      <c r="T362" s="49" t="s">
        <v>1230</v>
      </c>
      <c r="U362" s="47">
        <v>16.757442539250846</v>
      </c>
      <c r="V362" s="26">
        <v>3.8426563522150028</v>
      </c>
      <c r="W362" s="47" t="s">
        <v>1230</v>
      </c>
      <c r="X362" s="47" t="s">
        <v>1230</v>
      </c>
      <c r="Y362" s="49" t="s">
        <v>1230</v>
      </c>
    </row>
    <row r="363" spans="1:25" x14ac:dyDescent="0.25">
      <c r="A363" s="40" t="s">
        <v>739</v>
      </c>
      <c r="B363" s="40" t="s">
        <v>1197</v>
      </c>
      <c r="C363" s="40" t="s">
        <v>812</v>
      </c>
      <c r="D363" s="40" t="s">
        <v>738</v>
      </c>
      <c r="E363" s="48">
        <v>1.7622570489858569</v>
      </c>
      <c r="F363" s="26">
        <v>0.22328423793264665</v>
      </c>
      <c r="G363" s="26">
        <v>1.5389728110532102</v>
      </c>
      <c r="H363" s="26">
        <v>-2.965583360365474</v>
      </c>
      <c r="I363" s="26">
        <v>1.4235498502242194</v>
      </c>
      <c r="J363" s="49">
        <v>0.5</v>
      </c>
      <c r="K363" s="47" t="s">
        <v>1230</v>
      </c>
      <c r="L363" s="26">
        <v>0.22328423793264665</v>
      </c>
      <c r="M363" s="47" t="s">
        <v>1230</v>
      </c>
      <c r="N363" s="47" t="s">
        <v>1230</v>
      </c>
      <c r="O363" s="49" t="s">
        <v>1230</v>
      </c>
      <c r="P363" s="47" t="s">
        <v>1230</v>
      </c>
      <c r="Q363" s="26">
        <v>1.5389728110532102</v>
      </c>
      <c r="R363" s="47" t="s">
        <v>1230</v>
      </c>
      <c r="S363" s="47" t="s">
        <v>1230</v>
      </c>
      <c r="T363" s="49" t="s">
        <v>1230</v>
      </c>
      <c r="U363" s="47" t="s">
        <v>1230</v>
      </c>
      <c r="V363" s="26">
        <v>1.7622570489858569</v>
      </c>
      <c r="W363" s="47" t="s">
        <v>1230</v>
      </c>
      <c r="X363" s="47" t="s">
        <v>1230</v>
      </c>
      <c r="Y363" s="49" t="s">
        <v>1230</v>
      </c>
    </row>
    <row r="364" spans="1:25" x14ac:dyDescent="0.25">
      <c r="A364" s="40" t="s">
        <v>741</v>
      </c>
      <c r="B364" s="40" t="s">
        <v>1198</v>
      </c>
      <c r="C364" s="40" t="s">
        <v>812</v>
      </c>
      <c r="D364" s="40" t="s">
        <v>740</v>
      </c>
      <c r="E364" s="48">
        <v>3.4143582734394036</v>
      </c>
      <c r="F364" s="26">
        <v>0.68406343690534865</v>
      </c>
      <c r="G364" s="26">
        <v>2.7302948365340551</v>
      </c>
      <c r="H364" s="26">
        <v>-9.7796461171270508</v>
      </c>
      <c r="I364" s="26">
        <v>2.5255227237940012</v>
      </c>
      <c r="J364" s="49">
        <v>0.5</v>
      </c>
      <c r="K364" s="47" t="s">
        <v>1230</v>
      </c>
      <c r="L364" s="26">
        <v>0.68406343690534865</v>
      </c>
      <c r="M364" s="47" t="s">
        <v>1230</v>
      </c>
      <c r="N364" s="47" t="s">
        <v>1230</v>
      </c>
      <c r="O364" s="49" t="s">
        <v>1230</v>
      </c>
      <c r="P364" s="47" t="s">
        <v>1230</v>
      </c>
      <c r="Q364" s="26">
        <v>2.7302948365340551</v>
      </c>
      <c r="R364" s="47" t="s">
        <v>1230</v>
      </c>
      <c r="S364" s="47" t="s">
        <v>1230</v>
      </c>
      <c r="T364" s="49" t="s">
        <v>1230</v>
      </c>
      <c r="U364" s="47" t="s">
        <v>1230</v>
      </c>
      <c r="V364" s="26">
        <v>3.4143582734394036</v>
      </c>
      <c r="W364" s="47" t="s">
        <v>1230</v>
      </c>
      <c r="X364" s="47" t="s">
        <v>1230</v>
      </c>
      <c r="Y364" s="49" t="s">
        <v>1230</v>
      </c>
    </row>
    <row r="365" spans="1:25" x14ac:dyDescent="0.25">
      <c r="A365" s="40" t="s">
        <v>743</v>
      </c>
      <c r="B365" s="40" t="s">
        <v>1199</v>
      </c>
      <c r="C365" s="40" t="s">
        <v>812</v>
      </c>
      <c r="D365" s="40" t="s">
        <v>742</v>
      </c>
      <c r="E365" s="48">
        <v>3.9662808035428583</v>
      </c>
      <c r="F365" s="26">
        <v>0.87075757060364256</v>
      </c>
      <c r="G365" s="26">
        <v>3.0955232329392155</v>
      </c>
      <c r="H365" s="26">
        <v>-8.2269216639876923</v>
      </c>
      <c r="I365" s="26">
        <v>2.8633589904687744</v>
      </c>
      <c r="J365" s="49">
        <v>0.5</v>
      </c>
      <c r="K365" s="47" t="s">
        <v>1230</v>
      </c>
      <c r="L365" s="26">
        <v>0.87075757060364256</v>
      </c>
      <c r="M365" s="47" t="s">
        <v>1230</v>
      </c>
      <c r="N365" s="47" t="s">
        <v>1230</v>
      </c>
      <c r="O365" s="49" t="s">
        <v>1230</v>
      </c>
      <c r="P365" s="47" t="s">
        <v>1230</v>
      </c>
      <c r="Q365" s="26">
        <v>3.0955232329392155</v>
      </c>
      <c r="R365" s="47" t="s">
        <v>1230</v>
      </c>
      <c r="S365" s="47" t="s">
        <v>1230</v>
      </c>
      <c r="T365" s="49" t="s">
        <v>1230</v>
      </c>
      <c r="U365" s="47" t="s">
        <v>1230</v>
      </c>
      <c r="V365" s="26">
        <v>3.9662808035428583</v>
      </c>
      <c r="W365" s="47" t="s">
        <v>1230</v>
      </c>
      <c r="X365" s="47" t="s">
        <v>1230</v>
      </c>
      <c r="Y365" s="49" t="s">
        <v>1230</v>
      </c>
    </row>
    <row r="366" spans="1:25" x14ac:dyDescent="0.25">
      <c r="A366" s="40" t="s">
        <v>745</v>
      </c>
      <c r="B366" s="40" t="s">
        <v>1200</v>
      </c>
      <c r="C366" s="40" t="s">
        <v>812</v>
      </c>
      <c r="D366" s="40" t="s">
        <v>744</v>
      </c>
      <c r="E366" s="48">
        <v>3.5835978725353383</v>
      </c>
      <c r="F366" s="26">
        <v>0.7608014231113428</v>
      </c>
      <c r="G366" s="26">
        <v>2.8227964494239957</v>
      </c>
      <c r="H366" s="26">
        <v>-3.3885222690272045</v>
      </c>
      <c r="I366" s="26">
        <v>2.6110867157171964</v>
      </c>
      <c r="J366" s="49">
        <v>0.5</v>
      </c>
      <c r="K366" s="47" t="s">
        <v>1230</v>
      </c>
      <c r="L366" s="26">
        <v>0.7608014231113428</v>
      </c>
      <c r="M366" s="47" t="s">
        <v>1230</v>
      </c>
      <c r="N366" s="47" t="s">
        <v>1230</v>
      </c>
      <c r="O366" s="49" t="s">
        <v>1230</v>
      </c>
      <c r="P366" s="47" t="s">
        <v>1230</v>
      </c>
      <c r="Q366" s="26">
        <v>2.8227964494239957</v>
      </c>
      <c r="R366" s="47" t="s">
        <v>1230</v>
      </c>
      <c r="S366" s="47" t="s">
        <v>1230</v>
      </c>
      <c r="T366" s="49" t="s">
        <v>1230</v>
      </c>
      <c r="U366" s="47" t="s">
        <v>1230</v>
      </c>
      <c r="V366" s="26">
        <v>3.5835978725353383</v>
      </c>
      <c r="W366" s="47" t="s">
        <v>1230</v>
      </c>
      <c r="X366" s="47" t="s">
        <v>1230</v>
      </c>
      <c r="Y366" s="49" t="s">
        <v>1230</v>
      </c>
    </row>
    <row r="367" spans="1:25" x14ac:dyDescent="0.25">
      <c r="A367" s="40" t="s">
        <v>747</v>
      </c>
      <c r="B367" s="40" t="s">
        <v>1201</v>
      </c>
      <c r="C367" s="40" t="s">
        <v>819</v>
      </c>
      <c r="D367" s="40" t="s">
        <v>746</v>
      </c>
      <c r="E367" s="48">
        <v>54.703243135160292</v>
      </c>
      <c r="F367" s="26">
        <v>23.202040320750385</v>
      </c>
      <c r="G367" s="26">
        <v>31.501202814409911</v>
      </c>
      <c r="H367" s="26">
        <v>22.287112761875591</v>
      </c>
      <c r="I367" s="26">
        <v>29.138612603329172</v>
      </c>
      <c r="J367" s="49">
        <v>0</v>
      </c>
      <c r="K367" s="47" t="s">
        <v>1230</v>
      </c>
      <c r="L367" s="26" t="s">
        <v>1230</v>
      </c>
      <c r="M367" s="47">
        <v>23.202040320750385</v>
      </c>
      <c r="N367" s="47" t="s">
        <v>1230</v>
      </c>
      <c r="O367" s="49" t="s">
        <v>1230</v>
      </c>
      <c r="P367" s="47" t="s">
        <v>1230</v>
      </c>
      <c r="Q367" s="26" t="s">
        <v>1230</v>
      </c>
      <c r="R367" s="47">
        <v>31.501202814409911</v>
      </c>
      <c r="S367" s="47" t="s">
        <v>1230</v>
      </c>
      <c r="T367" s="49" t="s">
        <v>1230</v>
      </c>
      <c r="U367" s="47" t="s">
        <v>1230</v>
      </c>
      <c r="V367" s="26" t="s">
        <v>1230</v>
      </c>
      <c r="W367" s="47">
        <v>54.703243135160292</v>
      </c>
      <c r="X367" s="47" t="s">
        <v>1230</v>
      </c>
      <c r="Y367" s="49" t="s">
        <v>1230</v>
      </c>
    </row>
    <row r="368" spans="1:25" x14ac:dyDescent="0.25">
      <c r="A368" s="40" t="s">
        <v>749</v>
      </c>
      <c r="B368" s="40" t="s">
        <v>1202</v>
      </c>
      <c r="C368" s="40" t="s">
        <v>812</v>
      </c>
      <c r="D368" s="40" t="s">
        <v>748</v>
      </c>
      <c r="E368" s="48">
        <v>2.6407416465402758</v>
      </c>
      <c r="F368" s="26">
        <v>0.63659699809303505</v>
      </c>
      <c r="G368" s="26">
        <v>2.0041446484472405</v>
      </c>
      <c r="H368" s="26">
        <v>-11.239870091612028</v>
      </c>
      <c r="I368" s="26">
        <v>1.8538337998136976</v>
      </c>
      <c r="J368" s="49">
        <v>0.5</v>
      </c>
      <c r="K368" s="47" t="s">
        <v>1230</v>
      </c>
      <c r="L368" s="26">
        <v>0.63659699809303505</v>
      </c>
      <c r="M368" s="47" t="s">
        <v>1230</v>
      </c>
      <c r="N368" s="47" t="s">
        <v>1230</v>
      </c>
      <c r="O368" s="49" t="s">
        <v>1230</v>
      </c>
      <c r="P368" s="47" t="s">
        <v>1230</v>
      </c>
      <c r="Q368" s="26">
        <v>2.0041446484472405</v>
      </c>
      <c r="R368" s="47" t="s">
        <v>1230</v>
      </c>
      <c r="S368" s="47" t="s">
        <v>1230</v>
      </c>
      <c r="T368" s="49" t="s">
        <v>1230</v>
      </c>
      <c r="U368" s="47" t="s">
        <v>1230</v>
      </c>
      <c r="V368" s="26">
        <v>2.6407416465402758</v>
      </c>
      <c r="W368" s="47" t="s">
        <v>1230</v>
      </c>
      <c r="X368" s="47" t="s">
        <v>1230</v>
      </c>
      <c r="Y368" s="49" t="s">
        <v>1230</v>
      </c>
    </row>
    <row r="369" spans="1:25" x14ac:dyDescent="0.25">
      <c r="A369" s="40" t="s">
        <v>751</v>
      </c>
      <c r="B369" s="40" t="s">
        <v>1203</v>
      </c>
      <c r="C369" s="40" t="s">
        <v>812</v>
      </c>
      <c r="D369" s="40" t="s">
        <v>750</v>
      </c>
      <c r="E369" s="48">
        <v>1.4400515768902051</v>
      </c>
      <c r="F369" s="26">
        <v>0.31688541044220048</v>
      </c>
      <c r="G369" s="26">
        <v>1.1231661664480046</v>
      </c>
      <c r="H369" s="26">
        <v>-6.0583687087923357</v>
      </c>
      <c r="I369" s="26">
        <v>1.0389287039644044</v>
      </c>
      <c r="J369" s="49">
        <v>0.5</v>
      </c>
      <c r="K369" s="47" t="s">
        <v>1230</v>
      </c>
      <c r="L369" s="26">
        <v>0.31688541044220048</v>
      </c>
      <c r="M369" s="47" t="s">
        <v>1230</v>
      </c>
      <c r="N369" s="47" t="s">
        <v>1230</v>
      </c>
      <c r="O369" s="49" t="s">
        <v>1230</v>
      </c>
      <c r="P369" s="47" t="s">
        <v>1230</v>
      </c>
      <c r="Q369" s="26">
        <v>1.1231661664480046</v>
      </c>
      <c r="R369" s="47" t="s">
        <v>1230</v>
      </c>
      <c r="S369" s="47" t="s">
        <v>1230</v>
      </c>
      <c r="T369" s="49" t="s">
        <v>1230</v>
      </c>
      <c r="U369" s="47" t="s">
        <v>1230</v>
      </c>
      <c r="V369" s="26">
        <v>1.4400515768902051</v>
      </c>
      <c r="W369" s="47" t="s">
        <v>1230</v>
      </c>
      <c r="X369" s="47" t="s">
        <v>1230</v>
      </c>
      <c r="Y369" s="49" t="s">
        <v>1230</v>
      </c>
    </row>
    <row r="370" spans="1:25" x14ac:dyDescent="0.25">
      <c r="A370" s="40" t="s">
        <v>753</v>
      </c>
      <c r="B370" s="40" t="s">
        <v>1204</v>
      </c>
      <c r="C370" s="40" t="s">
        <v>862</v>
      </c>
      <c r="D370" s="40" t="s">
        <v>752</v>
      </c>
      <c r="E370" s="48">
        <v>101.70809823208761</v>
      </c>
      <c r="F370" s="26">
        <v>27.692695396095875</v>
      </c>
      <c r="G370" s="26">
        <v>74.015402835991736</v>
      </c>
      <c r="H370" s="26">
        <v>42.636628637213732</v>
      </c>
      <c r="I370" s="26">
        <v>68.464247623292351</v>
      </c>
      <c r="J370" s="49">
        <v>0</v>
      </c>
      <c r="K370" s="47">
        <v>24.717279110464812</v>
      </c>
      <c r="L370" s="26" t="s">
        <v>1230</v>
      </c>
      <c r="M370" s="47">
        <v>2.9754162856310642</v>
      </c>
      <c r="N370" s="47" t="s">
        <v>1230</v>
      </c>
      <c r="O370" s="49" t="s">
        <v>1230</v>
      </c>
      <c r="P370" s="47">
        <v>68.843076714483161</v>
      </c>
      <c r="Q370" s="26" t="s">
        <v>1230</v>
      </c>
      <c r="R370" s="47">
        <v>5.1723261215085863</v>
      </c>
      <c r="S370" s="47" t="s">
        <v>1230</v>
      </c>
      <c r="T370" s="49" t="s">
        <v>1230</v>
      </c>
      <c r="U370" s="47">
        <v>93.560355824947976</v>
      </c>
      <c r="V370" s="26" t="s">
        <v>1230</v>
      </c>
      <c r="W370" s="47">
        <v>8.1477424071396509</v>
      </c>
      <c r="X370" s="47" t="s">
        <v>1230</v>
      </c>
      <c r="Y370" s="49" t="s">
        <v>1230</v>
      </c>
    </row>
    <row r="371" spans="1:25" x14ac:dyDescent="0.25">
      <c r="A371" s="40" t="s">
        <v>755</v>
      </c>
      <c r="B371" s="40" t="s">
        <v>1205</v>
      </c>
      <c r="C371" s="40" t="s">
        <v>819</v>
      </c>
      <c r="D371" s="40" t="s">
        <v>754</v>
      </c>
      <c r="E371" s="48">
        <v>39.851268824216604</v>
      </c>
      <c r="F371" s="26">
        <v>16.751228249732986</v>
      </c>
      <c r="G371" s="26">
        <v>23.100040574483614</v>
      </c>
      <c r="H371" s="26">
        <v>15.785238697609467</v>
      </c>
      <c r="I371" s="26">
        <v>21.367537531397343</v>
      </c>
      <c r="J371" s="49">
        <v>0</v>
      </c>
      <c r="K371" s="47" t="s">
        <v>1230</v>
      </c>
      <c r="L371" s="26" t="s">
        <v>1230</v>
      </c>
      <c r="M371" s="47">
        <v>16.751228249732986</v>
      </c>
      <c r="N371" s="47" t="s">
        <v>1230</v>
      </c>
      <c r="O371" s="49" t="s">
        <v>1230</v>
      </c>
      <c r="P371" s="47" t="s">
        <v>1230</v>
      </c>
      <c r="Q371" s="26" t="s">
        <v>1230</v>
      </c>
      <c r="R371" s="47">
        <v>23.100040574483614</v>
      </c>
      <c r="S371" s="47" t="s">
        <v>1230</v>
      </c>
      <c r="T371" s="49" t="s">
        <v>1230</v>
      </c>
      <c r="U371" s="47" t="s">
        <v>1230</v>
      </c>
      <c r="V371" s="26" t="s">
        <v>1230</v>
      </c>
      <c r="W371" s="47">
        <v>39.851268824216604</v>
      </c>
      <c r="X371" s="47" t="s">
        <v>1230</v>
      </c>
      <c r="Y371" s="49" t="s">
        <v>1230</v>
      </c>
    </row>
    <row r="372" spans="1:25" x14ac:dyDescent="0.25">
      <c r="A372" s="40" t="s">
        <v>757</v>
      </c>
      <c r="B372" s="40" t="s">
        <v>1206</v>
      </c>
      <c r="C372" s="40" t="s">
        <v>824</v>
      </c>
      <c r="D372" s="40" t="s">
        <v>756</v>
      </c>
      <c r="E372" s="48">
        <v>130.57105719284681</v>
      </c>
      <c r="F372" s="26">
        <v>46.165872166153399</v>
      </c>
      <c r="G372" s="26">
        <v>84.405185026693417</v>
      </c>
      <c r="H372" s="26">
        <v>-538.45159184646729</v>
      </c>
      <c r="I372" s="26">
        <v>78.074796149691423</v>
      </c>
      <c r="J372" s="49">
        <v>0.5</v>
      </c>
      <c r="K372" s="47">
        <v>30.135739589620872</v>
      </c>
      <c r="L372" s="26">
        <v>16.030132576532523</v>
      </c>
      <c r="M372" s="47" t="s">
        <v>1230</v>
      </c>
      <c r="N372" s="47" t="s">
        <v>1230</v>
      </c>
      <c r="O372" s="49" t="s">
        <v>1230</v>
      </c>
      <c r="P372" s="47">
        <v>49.819662573216966</v>
      </c>
      <c r="Q372" s="26">
        <v>34.58552245347645</v>
      </c>
      <c r="R372" s="47" t="s">
        <v>1230</v>
      </c>
      <c r="S372" s="47" t="s">
        <v>1230</v>
      </c>
      <c r="T372" s="49" t="s">
        <v>1230</v>
      </c>
      <c r="U372" s="47">
        <v>79.955402162837842</v>
      </c>
      <c r="V372" s="26">
        <v>50.615655030008973</v>
      </c>
      <c r="W372" s="47" t="s">
        <v>1230</v>
      </c>
      <c r="X372" s="47" t="s">
        <v>1230</v>
      </c>
      <c r="Y372" s="49" t="s">
        <v>1230</v>
      </c>
    </row>
    <row r="373" spans="1:25" x14ac:dyDescent="0.25">
      <c r="A373" s="40" t="s">
        <v>759</v>
      </c>
      <c r="B373" s="40" t="s">
        <v>1207</v>
      </c>
      <c r="C373" s="40" t="s">
        <v>812</v>
      </c>
      <c r="D373" s="40" t="s">
        <v>758</v>
      </c>
      <c r="E373" s="48">
        <v>2.1074091686371457</v>
      </c>
      <c r="F373" s="26">
        <v>0.20305128068191186</v>
      </c>
      <c r="G373" s="26">
        <v>1.9043578879552339</v>
      </c>
      <c r="H373" s="26">
        <v>-4.5598393464085794</v>
      </c>
      <c r="I373" s="26">
        <v>1.7615310463585914</v>
      </c>
      <c r="J373" s="49">
        <v>0.5</v>
      </c>
      <c r="K373" s="47" t="s">
        <v>1230</v>
      </c>
      <c r="L373" s="26">
        <v>0.20305128068191186</v>
      </c>
      <c r="M373" s="47" t="s">
        <v>1230</v>
      </c>
      <c r="N373" s="47" t="s">
        <v>1230</v>
      </c>
      <c r="O373" s="49" t="s">
        <v>1230</v>
      </c>
      <c r="P373" s="47" t="s">
        <v>1230</v>
      </c>
      <c r="Q373" s="26">
        <v>1.9043578879552339</v>
      </c>
      <c r="R373" s="47" t="s">
        <v>1230</v>
      </c>
      <c r="S373" s="47" t="s">
        <v>1230</v>
      </c>
      <c r="T373" s="49" t="s">
        <v>1230</v>
      </c>
      <c r="U373" s="47" t="s">
        <v>1230</v>
      </c>
      <c r="V373" s="26">
        <v>2.1074091686371457</v>
      </c>
      <c r="W373" s="47" t="s">
        <v>1230</v>
      </c>
      <c r="X373" s="47" t="s">
        <v>1230</v>
      </c>
      <c r="Y373" s="49" t="s">
        <v>1230</v>
      </c>
    </row>
    <row r="374" spans="1:25" x14ac:dyDescent="0.25">
      <c r="A374" s="40" t="s">
        <v>761</v>
      </c>
      <c r="B374" s="40" t="s">
        <v>1208</v>
      </c>
      <c r="C374" s="40" t="s">
        <v>827</v>
      </c>
      <c r="D374" s="40" t="s">
        <v>760</v>
      </c>
      <c r="E374" s="48">
        <v>124.09666522188164</v>
      </c>
      <c r="F374" s="26">
        <v>0</v>
      </c>
      <c r="G374" s="26">
        <v>124.09666522188164</v>
      </c>
      <c r="H374" s="26">
        <v>52.082648965952529</v>
      </c>
      <c r="I374" s="26">
        <v>114.78941533024052</v>
      </c>
      <c r="J374" s="49">
        <v>0</v>
      </c>
      <c r="K374" s="47">
        <v>0</v>
      </c>
      <c r="L374" s="26">
        <v>0</v>
      </c>
      <c r="M374" s="47" t="s">
        <v>1230</v>
      </c>
      <c r="N374" s="47" t="s">
        <v>1230</v>
      </c>
      <c r="O374" s="49" t="s">
        <v>1230</v>
      </c>
      <c r="P374" s="47">
        <v>110.9986938443701</v>
      </c>
      <c r="Q374" s="26">
        <v>13.097971377511543</v>
      </c>
      <c r="R374" s="47" t="s">
        <v>1230</v>
      </c>
      <c r="S374" s="47" t="s">
        <v>1230</v>
      </c>
      <c r="T374" s="49" t="s">
        <v>1230</v>
      </c>
      <c r="U374" s="47">
        <v>110.9986938443701</v>
      </c>
      <c r="V374" s="26">
        <v>13.097971377511543</v>
      </c>
      <c r="W374" s="47" t="s">
        <v>1230</v>
      </c>
      <c r="X374" s="47" t="s">
        <v>1230</v>
      </c>
      <c r="Y374" s="49" t="s">
        <v>1230</v>
      </c>
    </row>
    <row r="375" spans="1:25" x14ac:dyDescent="0.25">
      <c r="A375" s="40" t="s">
        <v>763</v>
      </c>
      <c r="B375" s="40" t="s">
        <v>1209</v>
      </c>
      <c r="C375" s="40" t="s">
        <v>833</v>
      </c>
      <c r="D375" s="40" t="s">
        <v>762</v>
      </c>
      <c r="E375" s="48">
        <v>72.348949062560166</v>
      </c>
      <c r="F375" s="26">
        <v>18.28766208997132</v>
      </c>
      <c r="G375" s="26">
        <v>54.061286972588853</v>
      </c>
      <c r="H375" s="26">
        <v>-13.642375441334105</v>
      </c>
      <c r="I375" s="26">
        <v>50.006690449644694</v>
      </c>
      <c r="J375" s="49">
        <v>0.20150129187883647</v>
      </c>
      <c r="K375" s="47">
        <v>17.613693872255027</v>
      </c>
      <c r="L375" s="26">
        <v>0.67396821771629156</v>
      </c>
      <c r="M375" s="47" t="s">
        <v>1230</v>
      </c>
      <c r="N375" s="47" t="s">
        <v>1230</v>
      </c>
      <c r="O375" s="49" t="s">
        <v>1230</v>
      </c>
      <c r="P375" s="47">
        <v>43.687556181021115</v>
      </c>
      <c r="Q375" s="26">
        <v>10.373730791567739</v>
      </c>
      <c r="R375" s="47" t="s">
        <v>1230</v>
      </c>
      <c r="S375" s="47" t="s">
        <v>1230</v>
      </c>
      <c r="T375" s="49" t="s">
        <v>1230</v>
      </c>
      <c r="U375" s="47">
        <v>61.301250053276142</v>
      </c>
      <c r="V375" s="26">
        <v>11.047699009284031</v>
      </c>
      <c r="W375" s="47" t="s">
        <v>1230</v>
      </c>
      <c r="X375" s="47" t="s">
        <v>1230</v>
      </c>
      <c r="Y375" s="49" t="s">
        <v>1230</v>
      </c>
    </row>
    <row r="376" spans="1:25" x14ac:dyDescent="0.25">
      <c r="A376" s="40" t="s">
        <v>765</v>
      </c>
      <c r="B376" s="40" t="s">
        <v>1210</v>
      </c>
      <c r="C376" s="40" t="s">
        <v>812</v>
      </c>
      <c r="D376" s="40" t="s">
        <v>764</v>
      </c>
      <c r="E376" s="48">
        <v>2.4635776986941518</v>
      </c>
      <c r="F376" s="26">
        <v>0.38101160984567178</v>
      </c>
      <c r="G376" s="26">
        <v>2.08256608884848</v>
      </c>
      <c r="H376" s="26">
        <v>-19.060658691770353</v>
      </c>
      <c r="I376" s="26">
        <v>1.9263736321848441</v>
      </c>
      <c r="J376" s="49">
        <v>0.5</v>
      </c>
      <c r="K376" s="47" t="s">
        <v>1230</v>
      </c>
      <c r="L376" s="26">
        <v>0.38101160984567178</v>
      </c>
      <c r="M376" s="47" t="s">
        <v>1230</v>
      </c>
      <c r="N376" s="47" t="s">
        <v>1230</v>
      </c>
      <c r="O376" s="49" t="s">
        <v>1230</v>
      </c>
      <c r="P376" s="47" t="s">
        <v>1230</v>
      </c>
      <c r="Q376" s="26">
        <v>2.08256608884848</v>
      </c>
      <c r="R376" s="47" t="s">
        <v>1230</v>
      </c>
      <c r="S376" s="47" t="s">
        <v>1230</v>
      </c>
      <c r="T376" s="49" t="s">
        <v>1230</v>
      </c>
      <c r="U376" s="47" t="s">
        <v>1230</v>
      </c>
      <c r="V376" s="26">
        <v>2.4635776986941518</v>
      </c>
      <c r="W376" s="47" t="s">
        <v>1230</v>
      </c>
      <c r="X376" s="47" t="s">
        <v>1230</v>
      </c>
      <c r="Y376" s="49" t="s">
        <v>1230</v>
      </c>
    </row>
    <row r="377" spans="1:25" x14ac:dyDescent="0.25">
      <c r="A377" s="40" t="s">
        <v>767</v>
      </c>
      <c r="B377" s="40" t="s">
        <v>1211</v>
      </c>
      <c r="C377" s="40" t="s">
        <v>833</v>
      </c>
      <c r="D377" s="40" t="s">
        <v>766</v>
      </c>
      <c r="E377" s="48">
        <v>15.102902499252055</v>
      </c>
      <c r="F377" s="26">
        <v>3.2169683369791469</v>
      </c>
      <c r="G377" s="26">
        <v>11.885934162272909</v>
      </c>
      <c r="H377" s="26">
        <v>-30.384730097067798</v>
      </c>
      <c r="I377" s="26">
        <v>10.99448910010244</v>
      </c>
      <c r="J377" s="49">
        <v>0.5</v>
      </c>
      <c r="K377" s="47">
        <v>3.8389613654781729</v>
      </c>
      <c r="L377" s="26">
        <v>-0.62199302849902582</v>
      </c>
      <c r="M377" s="47" t="s">
        <v>1230</v>
      </c>
      <c r="N377" s="47" t="s">
        <v>1230</v>
      </c>
      <c r="O377" s="49" t="s">
        <v>1230</v>
      </c>
      <c r="P377" s="47">
        <v>7.9655257538364577</v>
      </c>
      <c r="Q377" s="26">
        <v>3.920408408436451</v>
      </c>
      <c r="R377" s="47" t="s">
        <v>1230</v>
      </c>
      <c r="S377" s="47" t="s">
        <v>1230</v>
      </c>
      <c r="T377" s="49" t="s">
        <v>1230</v>
      </c>
      <c r="U377" s="47">
        <v>11.804487119314631</v>
      </c>
      <c r="V377" s="26">
        <v>3.298415379937425</v>
      </c>
      <c r="W377" s="47" t="s">
        <v>1230</v>
      </c>
      <c r="X377" s="47" t="s">
        <v>1230</v>
      </c>
      <c r="Y377" s="49" t="s">
        <v>1230</v>
      </c>
    </row>
    <row r="378" spans="1:25" x14ac:dyDescent="0.25">
      <c r="A378" s="40" t="s">
        <v>769</v>
      </c>
      <c r="B378" s="40" t="s">
        <v>1212</v>
      </c>
      <c r="C378" s="40" t="s">
        <v>827</v>
      </c>
      <c r="D378" s="40" t="s">
        <v>768</v>
      </c>
      <c r="E378" s="48">
        <v>114.44635759621283</v>
      </c>
      <c r="F378" s="26">
        <v>0</v>
      </c>
      <c r="G378" s="26">
        <v>114.44635759621283</v>
      </c>
      <c r="H378" s="26">
        <v>51.841695661095756</v>
      </c>
      <c r="I378" s="26">
        <v>105.86288077649687</v>
      </c>
      <c r="J378" s="49">
        <v>0</v>
      </c>
      <c r="K378" s="47">
        <v>0</v>
      </c>
      <c r="L378" s="26">
        <v>0</v>
      </c>
      <c r="M378" s="47" t="s">
        <v>1230</v>
      </c>
      <c r="N378" s="47" t="s">
        <v>1230</v>
      </c>
      <c r="O378" s="49" t="s">
        <v>1230</v>
      </c>
      <c r="P378" s="47">
        <v>100.60775653684772</v>
      </c>
      <c r="Q378" s="26">
        <v>13.838601059365125</v>
      </c>
      <c r="R378" s="47" t="s">
        <v>1230</v>
      </c>
      <c r="S378" s="47" t="s">
        <v>1230</v>
      </c>
      <c r="T378" s="49" t="s">
        <v>1230</v>
      </c>
      <c r="U378" s="47">
        <v>100.60775653684772</v>
      </c>
      <c r="V378" s="26">
        <v>13.838601059365125</v>
      </c>
      <c r="W378" s="47" t="s">
        <v>1230</v>
      </c>
      <c r="X378" s="47" t="s">
        <v>1230</v>
      </c>
      <c r="Y378" s="49" t="s">
        <v>1230</v>
      </c>
    </row>
    <row r="379" spans="1:25" x14ac:dyDescent="0.25">
      <c r="A379" s="40" t="s">
        <v>771</v>
      </c>
      <c r="B379" s="40" t="s">
        <v>1213</v>
      </c>
      <c r="C379" s="40" t="s">
        <v>812</v>
      </c>
      <c r="D379" s="40" t="s">
        <v>770</v>
      </c>
      <c r="E379" s="48">
        <v>1.9934576677180049</v>
      </c>
      <c r="F379" s="26">
        <v>0</v>
      </c>
      <c r="G379" s="26">
        <v>1.9934576677180049</v>
      </c>
      <c r="H379" s="26">
        <v>-15.290107595564171</v>
      </c>
      <c r="I379" s="26">
        <v>1.8439483426391545</v>
      </c>
      <c r="J379" s="49">
        <v>0.5</v>
      </c>
      <c r="K379" s="47" t="s">
        <v>1230</v>
      </c>
      <c r="L379" s="26">
        <v>0</v>
      </c>
      <c r="M379" s="47" t="s">
        <v>1230</v>
      </c>
      <c r="N379" s="47" t="s">
        <v>1230</v>
      </c>
      <c r="O379" s="49" t="s">
        <v>1230</v>
      </c>
      <c r="P379" s="47" t="s">
        <v>1230</v>
      </c>
      <c r="Q379" s="26">
        <v>1.9934576677180049</v>
      </c>
      <c r="R379" s="47" t="s">
        <v>1230</v>
      </c>
      <c r="S379" s="47" t="s">
        <v>1230</v>
      </c>
      <c r="T379" s="49" t="s">
        <v>1230</v>
      </c>
      <c r="U379" s="47" t="s">
        <v>1230</v>
      </c>
      <c r="V379" s="26">
        <v>1.9934576677180049</v>
      </c>
      <c r="W379" s="47" t="s">
        <v>1230</v>
      </c>
      <c r="X379" s="47" t="s">
        <v>1230</v>
      </c>
      <c r="Y379" s="49" t="s">
        <v>1230</v>
      </c>
    </row>
    <row r="380" spans="1:25" x14ac:dyDescent="0.25">
      <c r="A380" s="40" t="s">
        <v>773</v>
      </c>
      <c r="B380" s="40" t="s">
        <v>1214</v>
      </c>
      <c r="C380" s="40" t="s">
        <v>833</v>
      </c>
      <c r="D380" s="40" t="s">
        <v>772</v>
      </c>
      <c r="E380" s="48">
        <v>13.345068793259509</v>
      </c>
      <c r="F380" s="26">
        <v>0.15758326380074025</v>
      </c>
      <c r="G380" s="26">
        <v>13.187485529458769</v>
      </c>
      <c r="H380" s="26">
        <v>-17.062899751614616</v>
      </c>
      <c r="I380" s="26">
        <v>12.198424114749361</v>
      </c>
      <c r="J380" s="49">
        <v>0.5</v>
      </c>
      <c r="K380" s="47">
        <v>4.6368339524116289</v>
      </c>
      <c r="L380" s="26">
        <v>-4.4792506886108887</v>
      </c>
      <c r="M380" s="47" t="s">
        <v>1230</v>
      </c>
      <c r="N380" s="47" t="s">
        <v>1230</v>
      </c>
      <c r="O380" s="49" t="s">
        <v>1230</v>
      </c>
      <c r="P380" s="47">
        <v>6.2971848298361373</v>
      </c>
      <c r="Q380" s="26">
        <v>6.8903006996226299</v>
      </c>
      <c r="R380" s="47" t="s">
        <v>1230</v>
      </c>
      <c r="S380" s="47" t="s">
        <v>1230</v>
      </c>
      <c r="T380" s="49" t="s">
        <v>1230</v>
      </c>
      <c r="U380" s="47">
        <v>10.934018782247765</v>
      </c>
      <c r="V380" s="26">
        <v>2.4110500110117412</v>
      </c>
      <c r="W380" s="47" t="s">
        <v>1230</v>
      </c>
      <c r="X380" s="47" t="s">
        <v>1230</v>
      </c>
      <c r="Y380" s="49" t="s">
        <v>1230</v>
      </c>
    </row>
    <row r="381" spans="1:25" x14ac:dyDescent="0.25">
      <c r="A381" s="40" t="s">
        <v>775</v>
      </c>
      <c r="B381" s="40" t="s">
        <v>1215</v>
      </c>
      <c r="C381" s="40" t="s">
        <v>827</v>
      </c>
      <c r="D381" s="40" t="s">
        <v>774</v>
      </c>
      <c r="E381" s="48">
        <v>112.79753979143527</v>
      </c>
      <c r="F381" s="26">
        <v>0</v>
      </c>
      <c r="G381" s="26">
        <v>112.79753979143527</v>
      </c>
      <c r="H381" s="26">
        <v>42.105747197364195</v>
      </c>
      <c r="I381" s="26">
        <v>104.33772430707764</v>
      </c>
      <c r="J381" s="49">
        <v>0</v>
      </c>
      <c r="K381" s="47">
        <v>0</v>
      </c>
      <c r="L381" s="26">
        <v>0</v>
      </c>
      <c r="M381" s="47" t="s">
        <v>1230</v>
      </c>
      <c r="N381" s="47" t="s">
        <v>1230</v>
      </c>
      <c r="O381" s="49" t="s">
        <v>1230</v>
      </c>
      <c r="P381" s="47">
        <v>99.512021265312001</v>
      </c>
      <c r="Q381" s="26">
        <v>13.285518526123269</v>
      </c>
      <c r="R381" s="47" t="s">
        <v>1230</v>
      </c>
      <c r="S381" s="47" t="s">
        <v>1230</v>
      </c>
      <c r="T381" s="49" t="s">
        <v>1230</v>
      </c>
      <c r="U381" s="47">
        <v>99.512021265312001</v>
      </c>
      <c r="V381" s="26">
        <v>13.285518526123269</v>
      </c>
      <c r="W381" s="47" t="s">
        <v>1230</v>
      </c>
      <c r="X381" s="47" t="s">
        <v>1230</v>
      </c>
      <c r="Y381" s="49" t="s">
        <v>1230</v>
      </c>
    </row>
    <row r="382" spans="1:25" x14ac:dyDescent="0.25">
      <c r="A382" s="40" t="s">
        <v>777</v>
      </c>
      <c r="B382" s="40" t="s">
        <v>1216</v>
      </c>
      <c r="C382" s="40" t="s">
        <v>812</v>
      </c>
      <c r="D382" s="40" t="s">
        <v>776</v>
      </c>
      <c r="E382" s="48">
        <v>3.0953512914476593</v>
      </c>
      <c r="F382" s="26">
        <v>0.65312548619847932</v>
      </c>
      <c r="G382" s="26">
        <v>2.4422258052491799</v>
      </c>
      <c r="H382" s="26">
        <v>-12.505512446107819</v>
      </c>
      <c r="I382" s="26">
        <v>2.2590588698554916</v>
      </c>
      <c r="J382" s="49">
        <v>0.5</v>
      </c>
      <c r="K382" s="47" t="s">
        <v>1230</v>
      </c>
      <c r="L382" s="26">
        <v>0.65312548619847932</v>
      </c>
      <c r="M382" s="47" t="s">
        <v>1230</v>
      </c>
      <c r="N382" s="47" t="s">
        <v>1230</v>
      </c>
      <c r="O382" s="49" t="s">
        <v>1230</v>
      </c>
      <c r="P382" s="47" t="s">
        <v>1230</v>
      </c>
      <c r="Q382" s="26">
        <v>2.4422258052491799</v>
      </c>
      <c r="R382" s="47" t="s">
        <v>1230</v>
      </c>
      <c r="S382" s="47" t="s">
        <v>1230</v>
      </c>
      <c r="T382" s="49" t="s">
        <v>1230</v>
      </c>
      <c r="U382" s="47" t="s">
        <v>1230</v>
      </c>
      <c r="V382" s="26">
        <v>3.0953512914476593</v>
      </c>
      <c r="W382" s="47" t="s">
        <v>1230</v>
      </c>
      <c r="X382" s="47" t="s">
        <v>1230</v>
      </c>
      <c r="Y382" s="49" t="s">
        <v>1230</v>
      </c>
    </row>
    <row r="383" spans="1:25" x14ac:dyDescent="0.25">
      <c r="A383" s="40" t="s">
        <v>779</v>
      </c>
      <c r="B383" s="40" t="s">
        <v>1217</v>
      </c>
      <c r="C383" s="40" t="s">
        <v>862</v>
      </c>
      <c r="D383" s="40" t="s">
        <v>778</v>
      </c>
      <c r="E383" s="48">
        <v>79.186944929034155</v>
      </c>
      <c r="F383" s="26">
        <v>19.897084802121878</v>
      </c>
      <c r="G383" s="26">
        <v>59.289860126912274</v>
      </c>
      <c r="H383" s="26">
        <v>43.810748819598146</v>
      </c>
      <c r="I383" s="26">
        <v>54.843120617393858</v>
      </c>
      <c r="J383" s="49">
        <v>0</v>
      </c>
      <c r="K383" s="47">
        <v>19.897084802121878</v>
      </c>
      <c r="L383" s="26" t="s">
        <v>1230</v>
      </c>
      <c r="M383" s="47" t="s">
        <v>1230</v>
      </c>
      <c r="N383" s="47" t="s">
        <v>1230</v>
      </c>
      <c r="O383" s="49" t="s">
        <v>1230</v>
      </c>
      <c r="P383" s="47">
        <v>59.289860126912274</v>
      </c>
      <c r="Q383" s="26" t="s">
        <v>1230</v>
      </c>
      <c r="R383" s="47" t="s">
        <v>1230</v>
      </c>
      <c r="S383" s="47" t="s">
        <v>1230</v>
      </c>
      <c r="T383" s="49" t="s">
        <v>1230</v>
      </c>
      <c r="U383" s="47">
        <v>79.186944929034155</v>
      </c>
      <c r="V383" s="26" t="s">
        <v>1230</v>
      </c>
      <c r="W383" s="47" t="s">
        <v>1230</v>
      </c>
      <c r="X383" s="47" t="s">
        <v>1230</v>
      </c>
      <c r="Y383" s="49" t="s">
        <v>1230</v>
      </c>
    </row>
    <row r="384" spans="1:25" x14ac:dyDescent="0.25">
      <c r="A384" s="40" t="s">
        <v>781</v>
      </c>
      <c r="B384" s="40" t="s">
        <v>1218</v>
      </c>
      <c r="C384" s="40" t="s">
        <v>812</v>
      </c>
      <c r="D384" s="40" t="s">
        <v>780</v>
      </c>
      <c r="E384" s="48">
        <v>2.9674120605425003</v>
      </c>
      <c r="F384" s="26">
        <v>0.45292404153295235</v>
      </c>
      <c r="G384" s="26">
        <v>2.5144880190095478</v>
      </c>
      <c r="H384" s="26">
        <v>-9.5402779865746989</v>
      </c>
      <c r="I384" s="26">
        <v>2.3259014175838315</v>
      </c>
      <c r="J384" s="49">
        <v>0.5</v>
      </c>
      <c r="K384" s="47" t="s">
        <v>1230</v>
      </c>
      <c r="L384" s="26">
        <v>0.45292404153295235</v>
      </c>
      <c r="M384" s="47" t="s">
        <v>1230</v>
      </c>
      <c r="N384" s="47" t="s">
        <v>1230</v>
      </c>
      <c r="O384" s="49" t="s">
        <v>1230</v>
      </c>
      <c r="P384" s="47" t="s">
        <v>1230</v>
      </c>
      <c r="Q384" s="26">
        <v>2.5144880190095478</v>
      </c>
      <c r="R384" s="47" t="s">
        <v>1230</v>
      </c>
      <c r="S384" s="47" t="s">
        <v>1230</v>
      </c>
      <c r="T384" s="49" t="s">
        <v>1230</v>
      </c>
      <c r="U384" s="47" t="s">
        <v>1230</v>
      </c>
      <c r="V384" s="26">
        <v>2.9674120605425003</v>
      </c>
      <c r="W384" s="47" t="s">
        <v>1230</v>
      </c>
      <c r="X384" s="47" t="s">
        <v>1230</v>
      </c>
      <c r="Y384" s="49" t="s">
        <v>1230</v>
      </c>
    </row>
    <row r="385" spans="1:25" x14ac:dyDescent="0.25">
      <c r="A385" s="40" t="s">
        <v>783</v>
      </c>
      <c r="B385" s="40" t="s">
        <v>1219</v>
      </c>
      <c r="C385" s="40" t="s">
        <v>812</v>
      </c>
      <c r="D385" s="40" t="s">
        <v>782</v>
      </c>
      <c r="E385" s="48">
        <v>3.0435078720677504</v>
      </c>
      <c r="F385" s="26">
        <v>0.56665339525368064</v>
      </c>
      <c r="G385" s="26">
        <v>2.4768544768140699</v>
      </c>
      <c r="H385" s="26">
        <v>-12.578489281764945</v>
      </c>
      <c r="I385" s="26">
        <v>2.2910903910530145</v>
      </c>
      <c r="J385" s="49">
        <v>0.5</v>
      </c>
      <c r="K385" s="47" t="s">
        <v>1230</v>
      </c>
      <c r="L385" s="26">
        <v>0.56665339525368064</v>
      </c>
      <c r="M385" s="47" t="s">
        <v>1230</v>
      </c>
      <c r="N385" s="47" t="s">
        <v>1230</v>
      </c>
      <c r="O385" s="49" t="s">
        <v>1230</v>
      </c>
      <c r="P385" s="47" t="s">
        <v>1230</v>
      </c>
      <c r="Q385" s="26">
        <v>2.4768544768140699</v>
      </c>
      <c r="R385" s="47" t="s">
        <v>1230</v>
      </c>
      <c r="S385" s="47" t="s">
        <v>1230</v>
      </c>
      <c r="T385" s="49" t="s">
        <v>1230</v>
      </c>
      <c r="U385" s="47" t="s">
        <v>1230</v>
      </c>
      <c r="V385" s="26">
        <v>3.0435078720677504</v>
      </c>
      <c r="W385" s="47" t="s">
        <v>1230</v>
      </c>
      <c r="X385" s="47" t="s">
        <v>1230</v>
      </c>
      <c r="Y385" s="49" t="s">
        <v>1230</v>
      </c>
    </row>
    <row r="386" spans="1:25" x14ac:dyDescent="0.25">
      <c r="A386" s="40" t="s">
        <v>785</v>
      </c>
      <c r="B386" s="40" t="s">
        <v>1220</v>
      </c>
      <c r="C386" s="40" t="s">
        <v>812</v>
      </c>
      <c r="D386" s="40" t="s">
        <v>784</v>
      </c>
      <c r="E386" s="48">
        <v>3.7600494077812572</v>
      </c>
      <c r="F386" s="26">
        <v>0.63512180934997464</v>
      </c>
      <c r="G386" s="26">
        <v>3.1249275984312823</v>
      </c>
      <c r="H386" s="26">
        <v>-23.626155444377581</v>
      </c>
      <c r="I386" s="26">
        <v>2.8905580285489365</v>
      </c>
      <c r="J386" s="49">
        <v>0.5</v>
      </c>
      <c r="K386" s="47" t="s">
        <v>1230</v>
      </c>
      <c r="L386" s="26">
        <v>0.63512180934997464</v>
      </c>
      <c r="M386" s="47" t="s">
        <v>1230</v>
      </c>
      <c r="N386" s="47" t="s">
        <v>1230</v>
      </c>
      <c r="O386" s="49" t="s">
        <v>1230</v>
      </c>
      <c r="P386" s="47" t="s">
        <v>1230</v>
      </c>
      <c r="Q386" s="26">
        <v>3.1249275984312823</v>
      </c>
      <c r="R386" s="47" t="s">
        <v>1230</v>
      </c>
      <c r="S386" s="47" t="s">
        <v>1230</v>
      </c>
      <c r="T386" s="49" t="s">
        <v>1230</v>
      </c>
      <c r="U386" s="47" t="s">
        <v>1230</v>
      </c>
      <c r="V386" s="26">
        <v>3.7600494077812572</v>
      </c>
      <c r="W386" s="47" t="s">
        <v>1230</v>
      </c>
      <c r="X386" s="47" t="s">
        <v>1230</v>
      </c>
      <c r="Y386" s="49" t="s">
        <v>1230</v>
      </c>
    </row>
    <row r="387" spans="1:25" x14ac:dyDescent="0.25">
      <c r="A387" s="40" t="s">
        <v>787</v>
      </c>
      <c r="B387" s="40" t="s">
        <v>1221</v>
      </c>
      <c r="C387" s="40" t="s">
        <v>812</v>
      </c>
      <c r="D387" s="40" t="s">
        <v>786</v>
      </c>
      <c r="E387" s="48">
        <v>4.0960002810799434</v>
      </c>
      <c r="F387" s="26">
        <v>0.91219876014468815</v>
      </c>
      <c r="G387" s="26">
        <v>3.1838015209352548</v>
      </c>
      <c r="H387" s="26">
        <v>-6.4063661449660803</v>
      </c>
      <c r="I387" s="26">
        <v>2.9450164068651108</v>
      </c>
      <c r="J387" s="49">
        <v>0.5</v>
      </c>
      <c r="K387" s="47" t="s">
        <v>1230</v>
      </c>
      <c r="L387" s="26">
        <v>0.91219876014468815</v>
      </c>
      <c r="M387" s="47" t="s">
        <v>1230</v>
      </c>
      <c r="N387" s="47" t="s">
        <v>1230</v>
      </c>
      <c r="O387" s="49" t="s">
        <v>1230</v>
      </c>
      <c r="P387" s="47" t="s">
        <v>1230</v>
      </c>
      <c r="Q387" s="26">
        <v>3.1838015209352548</v>
      </c>
      <c r="R387" s="47" t="s">
        <v>1230</v>
      </c>
      <c r="S387" s="47" t="s">
        <v>1230</v>
      </c>
      <c r="T387" s="49" t="s">
        <v>1230</v>
      </c>
      <c r="U387" s="47" t="s">
        <v>1230</v>
      </c>
      <c r="V387" s="26">
        <v>4.0960002810799434</v>
      </c>
      <c r="W387" s="47" t="s">
        <v>1230</v>
      </c>
      <c r="X387" s="47" t="s">
        <v>1230</v>
      </c>
      <c r="Y387" s="49" t="s">
        <v>1230</v>
      </c>
    </row>
    <row r="388" spans="1:25" x14ac:dyDescent="0.25">
      <c r="A388" s="40" t="s">
        <v>789</v>
      </c>
      <c r="B388" s="40" t="s">
        <v>1222</v>
      </c>
      <c r="C388" s="40" t="s">
        <v>812</v>
      </c>
      <c r="D388" s="40" t="s">
        <v>788</v>
      </c>
      <c r="E388" s="48">
        <v>3.1654009403210872</v>
      </c>
      <c r="F388" s="26">
        <v>0.51021764282553639</v>
      </c>
      <c r="G388" s="26">
        <v>2.6551832974955509</v>
      </c>
      <c r="H388" s="26">
        <v>-7.9253363711523841</v>
      </c>
      <c r="I388" s="26">
        <v>2.4560445501833845</v>
      </c>
      <c r="J388" s="49">
        <v>0.5</v>
      </c>
      <c r="K388" s="47" t="s">
        <v>1230</v>
      </c>
      <c r="L388" s="26">
        <v>0.51021764282553639</v>
      </c>
      <c r="M388" s="47" t="s">
        <v>1230</v>
      </c>
      <c r="N388" s="47" t="s">
        <v>1230</v>
      </c>
      <c r="O388" s="49" t="s">
        <v>1230</v>
      </c>
      <c r="P388" s="47" t="s">
        <v>1230</v>
      </c>
      <c r="Q388" s="26">
        <v>2.6551832974955509</v>
      </c>
      <c r="R388" s="47" t="s">
        <v>1230</v>
      </c>
      <c r="S388" s="47" t="s">
        <v>1230</v>
      </c>
      <c r="T388" s="49" t="s">
        <v>1230</v>
      </c>
      <c r="U388" s="47" t="s">
        <v>1230</v>
      </c>
      <c r="V388" s="26">
        <v>3.1654009403210872</v>
      </c>
      <c r="W388" s="47" t="s">
        <v>1230</v>
      </c>
      <c r="X388" s="47" t="s">
        <v>1230</v>
      </c>
      <c r="Y388" s="49" t="s">
        <v>1230</v>
      </c>
    </row>
    <row r="389" spans="1:25" x14ac:dyDescent="0.25">
      <c r="A389" s="40" t="s">
        <v>791</v>
      </c>
      <c r="B389" s="40" t="s">
        <v>1223</v>
      </c>
      <c r="C389" s="40" t="s">
        <v>833</v>
      </c>
      <c r="D389" s="40" t="s">
        <v>790</v>
      </c>
      <c r="E389" s="48">
        <v>33.378419033061078</v>
      </c>
      <c r="F389" s="26">
        <v>8.5795396228100351</v>
      </c>
      <c r="G389" s="26">
        <v>24.798879410251043</v>
      </c>
      <c r="H389" s="26">
        <v>-20.378560748404656</v>
      </c>
      <c r="I389" s="26">
        <v>22.938963454482217</v>
      </c>
      <c r="J389" s="49">
        <v>0.45107825226127296</v>
      </c>
      <c r="K389" s="47">
        <v>7.9898000990011546</v>
      </c>
      <c r="L389" s="26">
        <v>0.58973952380888162</v>
      </c>
      <c r="M389" s="47" t="s">
        <v>1230</v>
      </c>
      <c r="N389" s="47" t="s">
        <v>1230</v>
      </c>
      <c r="O389" s="49" t="s">
        <v>1230</v>
      </c>
      <c r="P389" s="47">
        <v>19.484586139392153</v>
      </c>
      <c r="Q389" s="26">
        <v>5.3142932708588928</v>
      </c>
      <c r="R389" s="47" t="s">
        <v>1230</v>
      </c>
      <c r="S389" s="47" t="s">
        <v>1230</v>
      </c>
      <c r="T389" s="49" t="s">
        <v>1230</v>
      </c>
      <c r="U389" s="47">
        <v>27.474386238393308</v>
      </c>
      <c r="V389" s="26">
        <v>5.9040327946677742</v>
      </c>
      <c r="W389" s="47" t="s">
        <v>1230</v>
      </c>
      <c r="X389" s="47" t="s">
        <v>1230</v>
      </c>
      <c r="Y389" s="49" t="s">
        <v>1230</v>
      </c>
    </row>
    <row r="390" spans="1:25" x14ac:dyDescent="0.25">
      <c r="A390" s="25" t="s">
        <v>792</v>
      </c>
      <c r="D390" s="25" t="s">
        <v>2</v>
      </c>
      <c r="E390" s="48">
        <v>17.571999999999999</v>
      </c>
      <c r="F390" s="26">
        <v>0</v>
      </c>
      <c r="G390" s="26">
        <v>17.571999999999999</v>
      </c>
      <c r="H390" s="26">
        <v>-1.8769459807222113</v>
      </c>
      <c r="I390" s="26">
        <v>16.254100000000001</v>
      </c>
      <c r="J390" s="49">
        <v>0</v>
      </c>
      <c r="K390" s="47" t="s">
        <v>1230</v>
      </c>
      <c r="L390" s="26" t="s">
        <v>1230</v>
      </c>
      <c r="M390" s="47" t="s">
        <v>1230</v>
      </c>
      <c r="N390" s="47" t="s">
        <v>1230</v>
      </c>
      <c r="O390" s="49" t="s">
        <v>1230</v>
      </c>
      <c r="P390" s="47" t="s">
        <v>1230</v>
      </c>
      <c r="Q390" s="26" t="s">
        <v>1230</v>
      </c>
      <c r="R390" s="47" t="s">
        <v>1230</v>
      </c>
      <c r="S390" s="47" t="s">
        <v>1230</v>
      </c>
      <c r="T390" s="49" t="s">
        <v>1230</v>
      </c>
      <c r="U390" s="47" t="s">
        <v>1230</v>
      </c>
      <c r="V390" s="26" t="s">
        <v>1230</v>
      </c>
      <c r="W390" s="47" t="s">
        <v>1230</v>
      </c>
      <c r="X390" s="47" t="s">
        <v>1230</v>
      </c>
      <c r="Y390" s="49" t="s">
        <v>1230</v>
      </c>
    </row>
    <row r="391" spans="1:25" x14ac:dyDescent="0.25">
      <c r="A391" s="25" t="s">
        <v>794</v>
      </c>
      <c r="D391" s="25" t="s">
        <v>793</v>
      </c>
      <c r="E391" s="48">
        <v>43.377000000000002</v>
      </c>
      <c r="F391" s="26">
        <v>0</v>
      </c>
      <c r="G391" s="26">
        <v>43.377000000000002</v>
      </c>
      <c r="H391" s="26">
        <v>43.377000000000002</v>
      </c>
      <c r="I391" s="26">
        <v>40.123725</v>
      </c>
      <c r="J391" s="49">
        <v>0</v>
      </c>
      <c r="K391" s="47" t="s">
        <v>1230</v>
      </c>
      <c r="L391" s="26" t="s">
        <v>1230</v>
      </c>
      <c r="M391" s="47" t="s">
        <v>1230</v>
      </c>
      <c r="N391" s="47" t="s">
        <v>1230</v>
      </c>
      <c r="O391" s="49" t="s">
        <v>1230</v>
      </c>
      <c r="P391" s="47" t="s">
        <v>1230</v>
      </c>
      <c r="Q391" s="26" t="s">
        <v>1230</v>
      </c>
      <c r="R391" s="47" t="s">
        <v>1230</v>
      </c>
      <c r="S391" s="47" t="s">
        <v>1230</v>
      </c>
      <c r="T391" s="49" t="s">
        <v>1230</v>
      </c>
      <c r="U391" s="47" t="s">
        <v>1230</v>
      </c>
      <c r="V391" s="26" t="s">
        <v>1230</v>
      </c>
      <c r="W391" s="47" t="s">
        <v>1230</v>
      </c>
      <c r="X391" s="47" t="s">
        <v>1230</v>
      </c>
      <c r="Y391" s="49" t="s">
        <v>1230</v>
      </c>
    </row>
    <row r="393" spans="1:25" x14ac:dyDescent="0.25">
      <c r="A393" s="53"/>
      <c r="E393" s="29"/>
    </row>
    <row r="394" spans="1:25" x14ac:dyDescent="0.25">
      <c r="A394" s="53"/>
    </row>
    <row r="395" spans="1:25" x14ac:dyDescent="0.25">
      <c r="A395" s="53"/>
      <c r="E395" s="27"/>
      <c r="F395" s="27"/>
      <c r="G395" s="27"/>
      <c r="H395" s="27"/>
      <c r="I395" s="27"/>
      <c r="J395" s="27"/>
      <c r="K395" s="27"/>
      <c r="L395" s="27"/>
      <c r="M395" s="27"/>
      <c r="N395" s="27"/>
      <c r="O395" s="27"/>
      <c r="P395" s="27"/>
      <c r="Q395" s="27"/>
      <c r="R395" s="27"/>
      <c r="S395" s="27"/>
      <c r="T395" s="27"/>
      <c r="U395" s="27"/>
      <c r="V395" s="27"/>
      <c r="W395" s="27"/>
      <c r="X395" s="27"/>
      <c r="Y395" s="27"/>
    </row>
    <row r="396" spans="1:25" x14ac:dyDescent="0.25">
      <c r="A396" s="53"/>
      <c r="E396" s="27"/>
      <c r="F396" s="27"/>
      <c r="G396" s="27"/>
      <c r="H396" s="27"/>
      <c r="I396" s="27"/>
      <c r="J396" s="27"/>
      <c r="K396" s="27"/>
      <c r="L396" s="27"/>
      <c r="M396" s="27"/>
      <c r="N396" s="27"/>
      <c r="O396" s="27"/>
      <c r="P396" s="27"/>
      <c r="Q396" s="27"/>
      <c r="R396" s="27"/>
      <c r="S396" s="27"/>
      <c r="T396" s="27"/>
      <c r="U396" s="27"/>
      <c r="V396" s="27"/>
      <c r="W396" s="27"/>
      <c r="X396" s="27"/>
      <c r="Y396" s="27"/>
    </row>
    <row r="397" spans="1:25" x14ac:dyDescent="0.25">
      <c r="A397" s="53"/>
      <c r="E397" s="27"/>
      <c r="F397" s="27"/>
      <c r="G397" s="27"/>
      <c r="H397" s="27"/>
      <c r="I397" s="27"/>
      <c r="J397" s="27"/>
      <c r="K397" s="27"/>
      <c r="L397" s="27"/>
      <c r="M397" s="27"/>
      <c r="N397" s="27"/>
      <c r="O397" s="27"/>
      <c r="P397" s="27"/>
      <c r="Q397" s="27"/>
      <c r="R397" s="27"/>
      <c r="S397" s="27"/>
      <c r="T397" s="27"/>
      <c r="U397" s="27"/>
      <c r="V397" s="27"/>
      <c r="W397" s="27"/>
      <c r="X397" s="27"/>
      <c r="Y397" s="27"/>
    </row>
    <row r="398" spans="1:25" x14ac:dyDescent="0.25">
      <c r="A398" s="53"/>
      <c r="E398" s="27"/>
      <c r="F398" s="27"/>
      <c r="G398" s="27"/>
      <c r="H398" s="27"/>
      <c r="I398" s="27"/>
      <c r="J398" s="27"/>
      <c r="K398" s="27"/>
      <c r="L398" s="27"/>
      <c r="M398" s="27"/>
      <c r="N398" s="27"/>
      <c r="O398" s="27"/>
      <c r="P398" s="27"/>
      <c r="Q398" s="27"/>
      <c r="R398" s="27"/>
      <c r="S398" s="27"/>
      <c r="T398" s="27"/>
      <c r="U398" s="27"/>
      <c r="V398" s="27"/>
      <c r="W398" s="27"/>
      <c r="X398" s="27"/>
      <c r="Y398" s="27"/>
    </row>
    <row r="399" spans="1:25" x14ac:dyDescent="0.25">
      <c r="A399" s="53"/>
      <c r="E399" s="27"/>
      <c r="F399" s="27"/>
      <c r="G399" s="27"/>
      <c r="H399" s="27"/>
      <c r="I399" s="27"/>
      <c r="J399" s="27"/>
      <c r="K399" s="27"/>
      <c r="L399" s="27"/>
      <c r="M399" s="27"/>
      <c r="N399" s="27"/>
      <c r="O399" s="27"/>
      <c r="P399" s="27"/>
      <c r="Q399" s="27"/>
      <c r="R399" s="27"/>
      <c r="S399" s="27"/>
      <c r="T399" s="27"/>
      <c r="U399" s="27"/>
      <c r="V399" s="27"/>
      <c r="W399" s="27"/>
      <c r="X399" s="27"/>
      <c r="Y399" s="27"/>
    </row>
    <row r="400" spans="1:25" x14ac:dyDescent="0.25">
      <c r="A400" s="53"/>
      <c r="E400" s="27"/>
      <c r="F400" s="27"/>
      <c r="G400" s="27"/>
      <c r="H400" s="27"/>
      <c r="I400" s="27"/>
      <c r="J400" s="27"/>
      <c r="K400" s="27"/>
      <c r="L400" s="27"/>
      <c r="M400" s="27"/>
      <c r="N400" s="27"/>
      <c r="O400" s="27"/>
      <c r="P400" s="27"/>
      <c r="Q400" s="27"/>
      <c r="R400" s="27"/>
      <c r="S400" s="27"/>
      <c r="T400" s="27"/>
      <c r="U400" s="27"/>
      <c r="V400" s="27"/>
      <c r="W400" s="27"/>
      <c r="X400" s="27"/>
      <c r="Y400" s="27"/>
    </row>
    <row r="401" spans="1:25" x14ac:dyDescent="0.25">
      <c r="A401" s="53"/>
      <c r="E401" s="27"/>
      <c r="F401" s="27"/>
      <c r="G401" s="27"/>
      <c r="H401" s="27"/>
      <c r="I401" s="27"/>
      <c r="J401" s="27"/>
      <c r="K401" s="27"/>
      <c r="L401" s="27"/>
      <c r="M401" s="27"/>
      <c r="N401" s="27"/>
      <c r="O401" s="27"/>
      <c r="P401" s="27"/>
      <c r="Q401" s="27"/>
      <c r="R401" s="27"/>
      <c r="S401" s="27"/>
      <c r="T401" s="27"/>
      <c r="U401" s="27"/>
      <c r="V401" s="27"/>
      <c r="W401" s="27"/>
      <c r="X401" s="27"/>
      <c r="Y401" s="27"/>
    </row>
    <row r="403" spans="1:25" x14ac:dyDescent="0.25">
      <c r="A403" s="53"/>
      <c r="E403" s="27"/>
      <c r="F403" s="27"/>
      <c r="G403" s="27"/>
      <c r="H403" s="27"/>
      <c r="I403" s="27"/>
      <c r="J403" s="27"/>
      <c r="K403" s="27"/>
      <c r="L403" s="27"/>
      <c r="M403" s="27"/>
      <c r="N403" s="27"/>
      <c r="O403" s="27"/>
      <c r="P403" s="27"/>
      <c r="Q403" s="27"/>
      <c r="R403" s="27"/>
      <c r="S403" s="27"/>
      <c r="T403" s="27"/>
      <c r="U403" s="27"/>
      <c r="V403" s="27"/>
      <c r="W403" s="27"/>
      <c r="X403" s="27"/>
      <c r="Y403" s="27"/>
    </row>
    <row r="404" spans="1:25" x14ac:dyDescent="0.25">
      <c r="A404" s="53"/>
      <c r="E404" s="27"/>
      <c r="F404" s="27"/>
      <c r="G404" s="27"/>
      <c r="H404" s="27"/>
      <c r="I404" s="27"/>
      <c r="J404" s="27"/>
      <c r="K404" s="27"/>
      <c r="L404" s="27"/>
      <c r="M404" s="27"/>
      <c r="N404" s="27"/>
      <c r="O404" s="27"/>
      <c r="P404" s="27"/>
      <c r="Q404" s="27"/>
      <c r="R404" s="27"/>
      <c r="S404" s="27"/>
      <c r="T404" s="27"/>
      <c r="U404" s="27"/>
      <c r="V404" s="27"/>
      <c r="W404" s="27"/>
      <c r="X404" s="27"/>
      <c r="Y404" s="27"/>
    </row>
    <row r="405" spans="1:25" x14ac:dyDescent="0.25">
      <c r="A405" s="53"/>
      <c r="E405" s="27"/>
      <c r="F405" s="27"/>
      <c r="G405" s="27"/>
      <c r="H405" s="27"/>
      <c r="I405" s="27"/>
      <c r="J405" s="27"/>
      <c r="K405" s="27"/>
      <c r="L405" s="27"/>
      <c r="M405" s="27"/>
      <c r="N405" s="27"/>
      <c r="O405" s="27"/>
      <c r="P405" s="27"/>
      <c r="Q405" s="27"/>
      <c r="R405" s="27"/>
      <c r="S405" s="27"/>
      <c r="T405" s="27"/>
      <c r="U405" s="27"/>
      <c r="V405" s="27"/>
      <c r="W405" s="27"/>
      <c r="X405" s="27"/>
      <c r="Y405" s="27"/>
    </row>
    <row r="406" spans="1:25" x14ac:dyDescent="0.25">
      <c r="A406" s="53"/>
      <c r="E406" s="27"/>
      <c r="F406" s="27"/>
      <c r="G406" s="27"/>
      <c r="H406" s="27"/>
      <c r="I406" s="27"/>
      <c r="J406" s="27"/>
      <c r="K406" s="27"/>
      <c r="L406" s="27"/>
      <c r="M406" s="27"/>
      <c r="N406" s="27"/>
      <c r="O406" s="27"/>
      <c r="P406" s="27"/>
      <c r="Q406" s="27"/>
      <c r="R406" s="27"/>
      <c r="S406" s="27"/>
      <c r="T406" s="27"/>
      <c r="U406" s="27"/>
      <c r="V406" s="27"/>
      <c r="W406" s="27"/>
      <c r="X406" s="27"/>
      <c r="Y406" s="27"/>
    </row>
    <row r="407" spans="1:25" x14ac:dyDescent="0.25">
      <c r="A407" s="53"/>
      <c r="E407" s="27"/>
      <c r="F407" s="27"/>
      <c r="G407" s="27"/>
      <c r="H407" s="27"/>
      <c r="I407" s="27"/>
      <c r="J407" s="27"/>
      <c r="K407" s="27"/>
      <c r="L407" s="27"/>
      <c r="M407" s="27"/>
      <c r="N407" s="27"/>
      <c r="O407" s="27"/>
      <c r="P407" s="27"/>
      <c r="Q407" s="27"/>
      <c r="R407" s="27"/>
      <c r="S407" s="27"/>
      <c r="T407" s="27"/>
      <c r="U407" s="27"/>
      <c r="V407" s="27"/>
      <c r="W407" s="27"/>
      <c r="X407" s="27"/>
      <c r="Y407" s="27"/>
    </row>
    <row r="408" spans="1:25" x14ac:dyDescent="0.25">
      <c r="A408" s="53"/>
      <c r="E408" s="27"/>
      <c r="F408" s="27"/>
      <c r="G408" s="27"/>
      <c r="H408" s="27"/>
      <c r="I408" s="27"/>
      <c r="J408" s="27"/>
      <c r="K408" s="27"/>
      <c r="L408" s="27"/>
      <c r="M408" s="27"/>
      <c r="N408" s="27"/>
      <c r="O408" s="27"/>
      <c r="P408" s="27"/>
      <c r="Q408" s="27"/>
      <c r="R408" s="27"/>
      <c r="S408" s="27"/>
      <c r="T408" s="27"/>
      <c r="U408" s="27"/>
      <c r="V408" s="27"/>
      <c r="W408" s="27"/>
      <c r="X408" s="27"/>
      <c r="Y408" s="27"/>
    </row>
    <row r="409" spans="1:25" x14ac:dyDescent="0.25">
      <c r="A409" s="53"/>
      <c r="E409" s="27"/>
      <c r="F409" s="27"/>
      <c r="G409" s="27"/>
      <c r="H409" s="27"/>
      <c r="I409" s="27"/>
      <c r="J409" s="27"/>
      <c r="K409" s="27"/>
      <c r="L409" s="27"/>
      <c r="M409" s="27"/>
      <c r="N409" s="27"/>
      <c r="O409" s="27"/>
      <c r="P409" s="27"/>
      <c r="Q409" s="27"/>
      <c r="R409" s="27"/>
      <c r="S409" s="27"/>
      <c r="T409" s="27"/>
      <c r="U409" s="27"/>
      <c r="V409" s="27"/>
      <c r="W409" s="27"/>
      <c r="X409" s="27"/>
      <c r="Y409" s="27"/>
    </row>
    <row r="410" spans="1:25" x14ac:dyDescent="0.25">
      <c r="A410" s="53"/>
      <c r="E410" s="27"/>
      <c r="F410" s="27"/>
      <c r="G410" s="27"/>
      <c r="H410" s="27"/>
      <c r="I410" s="27"/>
      <c r="J410" s="27"/>
      <c r="K410" s="27"/>
      <c r="L410" s="27"/>
      <c r="M410" s="27"/>
      <c r="N410" s="27"/>
      <c r="O410" s="27"/>
      <c r="P410" s="27"/>
      <c r="Q410" s="27"/>
      <c r="R410" s="27"/>
      <c r="S410" s="27"/>
      <c r="T410" s="27"/>
      <c r="U410" s="27"/>
      <c r="V410" s="27"/>
      <c r="W410" s="27"/>
      <c r="X410" s="27"/>
      <c r="Y410" s="27"/>
    </row>
    <row r="411" spans="1:25" x14ac:dyDescent="0.25">
      <c r="A411" s="53"/>
      <c r="E411" s="27"/>
      <c r="F411" s="27"/>
      <c r="G411" s="27"/>
      <c r="H411" s="27"/>
      <c r="I411" s="27"/>
      <c r="J411" s="27"/>
      <c r="K411" s="27"/>
      <c r="L411" s="27"/>
      <c r="M411" s="27"/>
      <c r="N411" s="27"/>
      <c r="O411" s="27"/>
      <c r="P411" s="27"/>
      <c r="Q411" s="27"/>
      <c r="R411" s="27"/>
      <c r="S411" s="27"/>
      <c r="T411" s="27"/>
      <c r="U411" s="27"/>
      <c r="V411" s="27"/>
      <c r="W411" s="27"/>
      <c r="X411" s="27"/>
      <c r="Y411" s="27"/>
    </row>
  </sheetData>
  <mergeCells count="3">
    <mergeCell ref="K3:O3"/>
    <mergeCell ref="P3:T3"/>
    <mergeCell ref="U3:Y3"/>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411"/>
  <sheetViews>
    <sheetView workbookViewId="0">
      <pane xSplit="4" ySplit="4" topLeftCell="E370" activePane="bottomRight" state="frozen"/>
      <selection activeCell="O403" sqref="O403"/>
      <selection pane="topRight" activeCell="O403" sqref="O403"/>
      <selection pane="bottomLeft" activeCell="O403" sqref="O403"/>
      <selection pane="bottomRight" activeCell="F399" sqref="F399"/>
    </sheetView>
  </sheetViews>
  <sheetFormatPr defaultRowHeight="15" x14ac:dyDescent="0.25"/>
  <cols>
    <col min="1" max="3" width="0" style="25" hidden="1" customWidth="1"/>
    <col min="4" max="4" width="39.5703125" style="25" customWidth="1"/>
    <col min="5" max="25" width="13.85546875" style="26" customWidth="1"/>
    <col min="26" max="16384" width="9.140625" style="25"/>
  </cols>
  <sheetData>
    <row r="1" spans="1:25" x14ac:dyDescent="0.25">
      <c r="D1" s="24" t="s">
        <v>1225</v>
      </c>
      <c r="F1" s="27"/>
      <c r="G1" s="27"/>
      <c r="K1" s="28"/>
      <c r="L1" s="28"/>
      <c r="M1" s="28"/>
      <c r="N1" s="28"/>
      <c r="O1" s="28"/>
      <c r="P1" s="28"/>
      <c r="Q1" s="28"/>
      <c r="R1" s="28"/>
      <c r="S1" s="28"/>
      <c r="T1" s="28"/>
      <c r="U1" s="28"/>
      <c r="V1" s="28"/>
      <c r="W1" s="28"/>
      <c r="X1" s="28"/>
      <c r="Y1" s="28"/>
    </row>
    <row r="2" spans="1:25" ht="15.75" thickBot="1" x14ac:dyDescent="0.3">
      <c r="D2" s="24"/>
      <c r="E2" s="29"/>
      <c r="F2" s="29"/>
      <c r="G2" s="29"/>
      <c r="H2" s="29"/>
      <c r="I2" s="29"/>
      <c r="J2" s="29"/>
      <c r="K2" s="29"/>
      <c r="L2" s="29"/>
      <c r="M2" s="29"/>
      <c r="N2" s="29"/>
      <c r="O2" s="29"/>
      <c r="P2" s="29"/>
      <c r="Q2" s="29"/>
      <c r="R2" s="29"/>
      <c r="S2" s="29"/>
      <c r="T2" s="29"/>
      <c r="U2" s="29"/>
      <c r="V2" s="29"/>
      <c r="W2" s="29"/>
      <c r="X2" s="29"/>
      <c r="Y2" s="29"/>
    </row>
    <row r="3" spans="1:25" x14ac:dyDescent="0.25">
      <c r="A3" s="30"/>
      <c r="B3" s="30"/>
      <c r="C3" s="30"/>
      <c r="D3" s="31"/>
      <c r="E3" s="32"/>
      <c r="F3" s="32"/>
      <c r="G3" s="32"/>
      <c r="H3" s="32"/>
      <c r="I3" s="32"/>
      <c r="J3" s="32"/>
      <c r="K3" s="72" t="s">
        <v>796</v>
      </c>
      <c r="L3" s="73"/>
      <c r="M3" s="73"/>
      <c r="N3" s="73"/>
      <c r="O3" s="74"/>
      <c r="P3" s="72" t="s">
        <v>797</v>
      </c>
      <c r="Q3" s="73"/>
      <c r="R3" s="73"/>
      <c r="S3" s="73"/>
      <c r="T3" s="74"/>
      <c r="U3" s="72" t="s">
        <v>798</v>
      </c>
      <c r="V3" s="73"/>
      <c r="W3" s="73"/>
      <c r="X3" s="73"/>
      <c r="Y3" s="75"/>
    </row>
    <row r="4" spans="1:25" ht="61.5" customHeight="1" thickBot="1" x14ac:dyDescent="0.3">
      <c r="A4" s="33" t="s">
        <v>799</v>
      </c>
      <c r="B4" s="33" t="s">
        <v>800</v>
      </c>
      <c r="C4" s="33" t="s">
        <v>801</v>
      </c>
      <c r="D4" s="34" t="s">
        <v>802</v>
      </c>
      <c r="E4" s="35" t="s">
        <v>12</v>
      </c>
      <c r="F4" s="35" t="s">
        <v>18</v>
      </c>
      <c r="G4" s="35" t="s">
        <v>21</v>
      </c>
      <c r="H4" s="35" t="s">
        <v>803</v>
      </c>
      <c r="I4" s="35" t="s">
        <v>29</v>
      </c>
      <c r="J4" s="35" t="s">
        <v>804</v>
      </c>
      <c r="K4" s="36" t="s">
        <v>805</v>
      </c>
      <c r="L4" s="37" t="s">
        <v>806</v>
      </c>
      <c r="M4" s="37" t="s">
        <v>807</v>
      </c>
      <c r="N4" s="37" t="s">
        <v>808</v>
      </c>
      <c r="O4" s="38" t="s">
        <v>809</v>
      </c>
      <c r="P4" s="36" t="s">
        <v>805</v>
      </c>
      <c r="Q4" s="37" t="s">
        <v>806</v>
      </c>
      <c r="R4" s="37" t="s">
        <v>807</v>
      </c>
      <c r="S4" s="37" t="s">
        <v>808</v>
      </c>
      <c r="T4" s="38" t="s">
        <v>809</v>
      </c>
      <c r="U4" s="36" t="s">
        <v>805</v>
      </c>
      <c r="V4" s="37" t="s">
        <v>806</v>
      </c>
      <c r="W4" s="37" t="s">
        <v>807</v>
      </c>
      <c r="X4" s="37" t="s">
        <v>808</v>
      </c>
      <c r="Y4" s="39" t="s">
        <v>809</v>
      </c>
    </row>
    <row r="5" spans="1:25" x14ac:dyDescent="0.25">
      <c r="A5" s="40"/>
      <c r="B5" s="40"/>
      <c r="C5" s="40"/>
      <c r="D5" s="41"/>
      <c r="E5" s="42"/>
      <c r="F5" s="42"/>
      <c r="G5" s="42"/>
      <c r="H5" s="42"/>
      <c r="I5" s="42"/>
      <c r="J5" s="42"/>
      <c r="K5" s="43"/>
      <c r="L5" s="44"/>
      <c r="M5" s="44"/>
      <c r="N5" s="44"/>
      <c r="O5" s="45"/>
      <c r="P5" s="43"/>
      <c r="Q5" s="44"/>
      <c r="R5" s="44"/>
      <c r="S5" s="44"/>
      <c r="T5" s="45"/>
      <c r="U5" s="42"/>
      <c r="V5" s="42"/>
      <c r="W5" s="42"/>
      <c r="X5" s="42"/>
      <c r="Y5" s="49"/>
    </row>
    <row r="6" spans="1:25" x14ac:dyDescent="0.25">
      <c r="A6" s="40" t="s">
        <v>5</v>
      </c>
      <c r="B6" s="40"/>
      <c r="C6" s="40"/>
      <c r="D6" s="46" t="s">
        <v>810</v>
      </c>
      <c r="E6" s="47">
        <v>15598.773358235854</v>
      </c>
      <c r="F6" s="47">
        <v>3573.308348875169</v>
      </c>
      <c r="G6" s="47">
        <v>12025.465009360691</v>
      </c>
      <c r="K6" s="48">
        <v>2897.3012371126933</v>
      </c>
      <c r="L6" s="47">
        <v>300.82986178486181</v>
      </c>
      <c r="M6" s="47">
        <v>321.70539709438509</v>
      </c>
      <c r="N6" s="47">
        <v>22.277726735488002</v>
      </c>
      <c r="O6" s="49">
        <v>29.373645454240997</v>
      </c>
      <c r="P6" s="48">
        <v>8603.7835587526606</v>
      </c>
      <c r="Q6" s="47">
        <v>1945.0146303126714</v>
      </c>
      <c r="R6" s="47">
        <v>560.713490452668</v>
      </c>
      <c r="S6" s="47">
        <v>907.16792501352893</v>
      </c>
      <c r="T6" s="49">
        <v>7.3160080213770007</v>
      </c>
      <c r="U6" s="26">
        <v>11501.084795865354</v>
      </c>
      <c r="V6" s="26">
        <v>2245.8444920975335</v>
      </c>
      <c r="W6" s="26">
        <v>882.41888754705315</v>
      </c>
      <c r="X6" s="26">
        <v>929.44565174901697</v>
      </c>
      <c r="Y6" s="49">
        <v>36.689653475617995</v>
      </c>
    </row>
    <row r="7" spans="1:25" x14ac:dyDescent="0.25">
      <c r="A7" s="40" t="s">
        <v>11</v>
      </c>
      <c r="B7" s="40" t="s">
        <v>811</v>
      </c>
      <c r="C7" s="40" t="s">
        <v>812</v>
      </c>
      <c r="D7" s="46" t="s">
        <v>10</v>
      </c>
      <c r="E7" s="26">
        <v>1.7033815726419999</v>
      </c>
      <c r="F7" s="26" t="s">
        <v>1230</v>
      </c>
      <c r="G7" s="26">
        <v>1.7033815726419999</v>
      </c>
      <c r="H7" s="26">
        <v>-4.7904146465580002</v>
      </c>
      <c r="I7" s="26">
        <v>1.5756279546938499</v>
      </c>
      <c r="J7" s="49">
        <v>0.5</v>
      </c>
      <c r="K7" s="47" t="s">
        <v>1230</v>
      </c>
      <c r="L7" s="26" t="s">
        <v>1230</v>
      </c>
      <c r="M7" s="47" t="s">
        <v>1230</v>
      </c>
      <c r="N7" s="47" t="s">
        <v>1230</v>
      </c>
      <c r="O7" s="49" t="s">
        <v>1230</v>
      </c>
      <c r="P7" s="47" t="s">
        <v>1230</v>
      </c>
      <c r="Q7" s="26">
        <v>1.7033815726419999</v>
      </c>
      <c r="R7" s="47" t="s">
        <v>1230</v>
      </c>
      <c r="S7" s="47" t="s">
        <v>1230</v>
      </c>
      <c r="T7" s="49" t="s">
        <v>1230</v>
      </c>
      <c r="U7" s="47" t="s">
        <v>1230</v>
      </c>
      <c r="V7" s="26">
        <v>1.7033815726419999</v>
      </c>
      <c r="W7" s="47" t="s">
        <v>1230</v>
      </c>
      <c r="X7" s="47" t="s">
        <v>1230</v>
      </c>
      <c r="Y7" s="49" t="s">
        <v>1230</v>
      </c>
    </row>
    <row r="8" spans="1:25" x14ac:dyDescent="0.25">
      <c r="A8" s="40" t="s">
        <v>14</v>
      </c>
      <c r="B8" s="40" t="s">
        <v>813</v>
      </c>
      <c r="C8" s="40" t="s">
        <v>812</v>
      </c>
      <c r="D8" s="46" t="s">
        <v>13</v>
      </c>
      <c r="E8" s="26">
        <v>4.1760451179959999</v>
      </c>
      <c r="F8" s="26">
        <v>0.65236288731300007</v>
      </c>
      <c r="G8" s="26">
        <v>3.5236822306829998</v>
      </c>
      <c r="H8" s="26">
        <v>-7.1540243586579999</v>
      </c>
      <c r="I8" s="26">
        <v>3.2594060633817747</v>
      </c>
      <c r="J8" s="49">
        <v>0.5</v>
      </c>
      <c r="K8" s="47" t="s">
        <v>1230</v>
      </c>
      <c r="L8" s="26">
        <v>0.65236288731300007</v>
      </c>
      <c r="M8" s="47" t="s">
        <v>1230</v>
      </c>
      <c r="N8" s="47" t="s">
        <v>1230</v>
      </c>
      <c r="O8" s="49" t="s">
        <v>1230</v>
      </c>
      <c r="P8" s="47" t="s">
        <v>1230</v>
      </c>
      <c r="Q8" s="26">
        <v>3.5236822306829998</v>
      </c>
      <c r="R8" s="47" t="s">
        <v>1230</v>
      </c>
      <c r="S8" s="47" t="s">
        <v>1230</v>
      </c>
      <c r="T8" s="49" t="s">
        <v>1230</v>
      </c>
      <c r="U8" s="47" t="s">
        <v>1230</v>
      </c>
      <c r="V8" s="26">
        <v>4.1760451179959999</v>
      </c>
      <c r="W8" s="47" t="s">
        <v>1230</v>
      </c>
      <c r="X8" s="47" t="s">
        <v>1230</v>
      </c>
      <c r="Y8" s="49" t="s">
        <v>1230</v>
      </c>
    </row>
    <row r="9" spans="1:25" x14ac:dyDescent="0.25">
      <c r="A9" s="40" t="s">
        <v>17</v>
      </c>
      <c r="B9" s="40" t="s">
        <v>814</v>
      </c>
      <c r="C9" s="40" t="s">
        <v>812</v>
      </c>
      <c r="D9" s="46" t="s">
        <v>16</v>
      </c>
      <c r="E9" s="26">
        <v>3.5737061905989997</v>
      </c>
      <c r="F9" s="26">
        <v>0.46765328339599999</v>
      </c>
      <c r="G9" s="26">
        <v>3.1060529072029999</v>
      </c>
      <c r="H9" s="26">
        <v>-8.8930781746789993</v>
      </c>
      <c r="I9" s="26">
        <v>2.8730989391627748</v>
      </c>
      <c r="J9" s="49">
        <v>0.5</v>
      </c>
      <c r="K9" s="47" t="s">
        <v>1230</v>
      </c>
      <c r="L9" s="26">
        <v>0.46765328339599999</v>
      </c>
      <c r="M9" s="47" t="s">
        <v>1230</v>
      </c>
      <c r="N9" s="47" t="s">
        <v>1230</v>
      </c>
      <c r="O9" s="49" t="s">
        <v>1230</v>
      </c>
      <c r="P9" s="47" t="s">
        <v>1230</v>
      </c>
      <c r="Q9" s="26">
        <v>3.1060529072029999</v>
      </c>
      <c r="R9" s="47" t="s">
        <v>1230</v>
      </c>
      <c r="S9" s="47" t="s">
        <v>1230</v>
      </c>
      <c r="T9" s="49" t="s">
        <v>1230</v>
      </c>
      <c r="U9" s="47" t="s">
        <v>1230</v>
      </c>
      <c r="V9" s="26">
        <v>3.5737061905989997</v>
      </c>
      <c r="W9" s="47" t="s">
        <v>1230</v>
      </c>
      <c r="X9" s="47" t="s">
        <v>1230</v>
      </c>
      <c r="Y9" s="49" t="s">
        <v>1230</v>
      </c>
    </row>
    <row r="10" spans="1:25" x14ac:dyDescent="0.25">
      <c r="A10" s="40" t="s">
        <v>20</v>
      </c>
      <c r="B10" s="40" t="s">
        <v>815</v>
      </c>
      <c r="C10" s="40" t="s">
        <v>812</v>
      </c>
      <c r="D10" s="46" t="s">
        <v>19</v>
      </c>
      <c r="E10" s="26">
        <v>3.73005344701</v>
      </c>
      <c r="F10" s="26">
        <v>0.19375508815600001</v>
      </c>
      <c r="G10" s="26">
        <v>3.5362983588539998</v>
      </c>
      <c r="H10" s="26">
        <v>-8.9670100538989992</v>
      </c>
      <c r="I10" s="26">
        <v>3.27107598193995</v>
      </c>
      <c r="J10" s="49">
        <v>0.5</v>
      </c>
      <c r="K10" s="47" t="s">
        <v>1230</v>
      </c>
      <c r="L10" s="26">
        <v>0.19375508815600001</v>
      </c>
      <c r="M10" s="47" t="s">
        <v>1230</v>
      </c>
      <c r="N10" s="47" t="s">
        <v>1230</v>
      </c>
      <c r="O10" s="49" t="s">
        <v>1230</v>
      </c>
      <c r="P10" s="47" t="s">
        <v>1230</v>
      </c>
      <c r="Q10" s="26">
        <v>3.5362983588539998</v>
      </c>
      <c r="R10" s="47" t="s">
        <v>1230</v>
      </c>
      <c r="S10" s="47" t="s">
        <v>1230</v>
      </c>
      <c r="T10" s="49" t="s">
        <v>1230</v>
      </c>
      <c r="U10" s="47" t="s">
        <v>1230</v>
      </c>
      <c r="V10" s="26">
        <v>3.73005344701</v>
      </c>
      <c r="W10" s="47" t="s">
        <v>1230</v>
      </c>
      <c r="X10" s="47" t="s">
        <v>1230</v>
      </c>
      <c r="Y10" s="49" t="s">
        <v>1230</v>
      </c>
    </row>
    <row r="11" spans="1:25" x14ac:dyDescent="0.25">
      <c r="A11" s="40" t="s">
        <v>23</v>
      </c>
      <c r="B11" s="40" t="s">
        <v>816</v>
      </c>
      <c r="C11" s="40" t="s">
        <v>812</v>
      </c>
      <c r="D11" s="46" t="s">
        <v>22</v>
      </c>
      <c r="E11" s="26">
        <v>4.4423465192710001</v>
      </c>
      <c r="F11" s="26">
        <v>0.697338675839</v>
      </c>
      <c r="G11" s="26">
        <v>3.745007843432</v>
      </c>
      <c r="H11" s="26">
        <v>-9.3794045614190011</v>
      </c>
      <c r="I11" s="26">
        <v>3.4641322551745999</v>
      </c>
      <c r="J11" s="49">
        <v>0.5</v>
      </c>
      <c r="K11" s="47" t="s">
        <v>1230</v>
      </c>
      <c r="L11" s="26">
        <v>0.697338675839</v>
      </c>
      <c r="M11" s="47" t="s">
        <v>1230</v>
      </c>
      <c r="N11" s="47" t="s">
        <v>1230</v>
      </c>
      <c r="O11" s="49" t="s">
        <v>1230</v>
      </c>
      <c r="P11" s="47" t="s">
        <v>1230</v>
      </c>
      <c r="Q11" s="26">
        <v>3.745007843432</v>
      </c>
      <c r="R11" s="47" t="s">
        <v>1230</v>
      </c>
      <c r="S11" s="47" t="s">
        <v>1230</v>
      </c>
      <c r="T11" s="49" t="s">
        <v>1230</v>
      </c>
      <c r="U11" s="47" t="s">
        <v>1230</v>
      </c>
      <c r="V11" s="26">
        <v>4.4423465192710001</v>
      </c>
      <c r="W11" s="47" t="s">
        <v>1230</v>
      </c>
      <c r="X11" s="47" t="s">
        <v>1230</v>
      </c>
      <c r="Y11" s="49" t="s">
        <v>1230</v>
      </c>
    </row>
    <row r="12" spans="1:25" x14ac:dyDescent="0.25">
      <c r="A12" s="40" t="s">
        <v>25</v>
      </c>
      <c r="B12" s="40" t="s">
        <v>817</v>
      </c>
      <c r="C12" s="40" t="s">
        <v>812</v>
      </c>
      <c r="D12" s="46" t="s">
        <v>24</v>
      </c>
      <c r="E12" s="26">
        <v>2.9866543008109998</v>
      </c>
      <c r="F12" s="26">
        <v>0.212871682911</v>
      </c>
      <c r="G12" s="26">
        <v>2.7737826178999998</v>
      </c>
      <c r="H12" s="26">
        <v>-15.753477714461001</v>
      </c>
      <c r="I12" s="26">
        <v>2.5657489215575002</v>
      </c>
      <c r="J12" s="49">
        <v>0.5</v>
      </c>
      <c r="K12" s="47" t="s">
        <v>1230</v>
      </c>
      <c r="L12" s="26">
        <v>0.212871682911</v>
      </c>
      <c r="M12" s="47" t="s">
        <v>1230</v>
      </c>
      <c r="N12" s="47" t="s">
        <v>1230</v>
      </c>
      <c r="O12" s="49" t="s">
        <v>1230</v>
      </c>
      <c r="P12" s="47" t="s">
        <v>1230</v>
      </c>
      <c r="Q12" s="26">
        <v>2.7737826178999998</v>
      </c>
      <c r="R12" s="47" t="s">
        <v>1230</v>
      </c>
      <c r="S12" s="47" t="s">
        <v>1230</v>
      </c>
      <c r="T12" s="49" t="s">
        <v>1230</v>
      </c>
      <c r="U12" s="47" t="s">
        <v>1230</v>
      </c>
      <c r="V12" s="26">
        <v>2.9866543008109998</v>
      </c>
      <c r="W12" s="47" t="s">
        <v>1230</v>
      </c>
      <c r="X12" s="47" t="s">
        <v>1230</v>
      </c>
      <c r="Y12" s="49" t="s">
        <v>1230</v>
      </c>
    </row>
    <row r="13" spans="1:25" x14ac:dyDescent="0.25">
      <c r="A13" s="40" t="s">
        <v>28</v>
      </c>
      <c r="B13" s="40" t="s">
        <v>818</v>
      </c>
      <c r="C13" s="40" t="s">
        <v>819</v>
      </c>
      <c r="D13" s="46" t="s">
        <v>820</v>
      </c>
      <c r="E13" s="26">
        <v>16.183992428872003</v>
      </c>
      <c r="F13" s="26">
        <v>5.6702635089399998</v>
      </c>
      <c r="G13" s="26">
        <v>10.513728919932001</v>
      </c>
      <c r="H13" s="26">
        <v>5.9329422312939997</v>
      </c>
      <c r="I13" s="26">
        <v>9.7251992509371004</v>
      </c>
      <c r="J13" s="49">
        <v>0</v>
      </c>
      <c r="K13" s="47" t="s">
        <v>1230</v>
      </c>
      <c r="L13" s="26" t="s">
        <v>1230</v>
      </c>
      <c r="M13" s="47">
        <v>5.6702635089399998</v>
      </c>
      <c r="N13" s="47" t="s">
        <v>1230</v>
      </c>
      <c r="O13" s="49" t="s">
        <v>1230</v>
      </c>
      <c r="P13" s="47" t="s">
        <v>1230</v>
      </c>
      <c r="Q13" s="26" t="s">
        <v>1230</v>
      </c>
      <c r="R13" s="47">
        <v>10.513728919932001</v>
      </c>
      <c r="S13" s="47" t="s">
        <v>1230</v>
      </c>
      <c r="T13" s="49" t="s">
        <v>1230</v>
      </c>
      <c r="U13" s="47" t="s">
        <v>1230</v>
      </c>
      <c r="V13" s="26" t="s">
        <v>1230</v>
      </c>
      <c r="W13" s="47">
        <v>16.183992428872003</v>
      </c>
      <c r="X13" s="47" t="s">
        <v>1230</v>
      </c>
      <c r="Y13" s="49" t="s">
        <v>1230</v>
      </c>
    </row>
    <row r="14" spans="1:25" x14ac:dyDescent="0.25">
      <c r="A14" s="40" t="s">
        <v>31</v>
      </c>
      <c r="B14" s="40" t="s">
        <v>821</v>
      </c>
      <c r="C14" s="40" t="s">
        <v>812</v>
      </c>
      <c r="D14" s="46" t="s">
        <v>30</v>
      </c>
      <c r="E14" s="26">
        <v>3.8392325528710001</v>
      </c>
      <c r="F14" s="26" t="s">
        <v>1230</v>
      </c>
      <c r="G14" s="26">
        <v>3.8392325528710001</v>
      </c>
      <c r="H14" s="26">
        <v>-15.986623060457001</v>
      </c>
      <c r="I14" s="26">
        <v>3.5512901114056752</v>
      </c>
      <c r="J14" s="49">
        <v>0.5</v>
      </c>
      <c r="K14" s="47" t="s">
        <v>1230</v>
      </c>
      <c r="L14" s="26" t="s">
        <v>1230</v>
      </c>
      <c r="M14" s="47" t="s">
        <v>1230</v>
      </c>
      <c r="N14" s="47" t="s">
        <v>1230</v>
      </c>
      <c r="O14" s="49" t="s">
        <v>1230</v>
      </c>
      <c r="P14" s="47" t="s">
        <v>1230</v>
      </c>
      <c r="Q14" s="26">
        <v>3.8392325528710001</v>
      </c>
      <c r="R14" s="47" t="s">
        <v>1230</v>
      </c>
      <c r="S14" s="47" t="s">
        <v>1230</v>
      </c>
      <c r="T14" s="49" t="s">
        <v>1230</v>
      </c>
      <c r="U14" s="47" t="s">
        <v>1230</v>
      </c>
      <c r="V14" s="26">
        <v>3.8392325528710001</v>
      </c>
      <c r="W14" s="47" t="s">
        <v>1230</v>
      </c>
      <c r="X14" s="47" t="s">
        <v>1230</v>
      </c>
      <c r="Y14" s="49" t="s">
        <v>1230</v>
      </c>
    </row>
    <row r="15" spans="1:25" x14ac:dyDescent="0.25">
      <c r="A15" s="40" t="s">
        <v>34</v>
      </c>
      <c r="B15" s="40" t="s">
        <v>822</v>
      </c>
      <c r="C15" s="40" t="s">
        <v>812</v>
      </c>
      <c r="D15" s="46" t="s">
        <v>33</v>
      </c>
      <c r="E15" s="26">
        <v>2.2656171097689999</v>
      </c>
      <c r="F15" s="26">
        <v>0.20410003140899999</v>
      </c>
      <c r="G15" s="26">
        <v>2.0615170783600001</v>
      </c>
      <c r="H15" s="26">
        <v>-6.9317692668999999</v>
      </c>
      <c r="I15" s="26">
        <v>1.906903297483</v>
      </c>
      <c r="J15" s="49">
        <v>0.5</v>
      </c>
      <c r="K15" s="47" t="s">
        <v>1230</v>
      </c>
      <c r="L15" s="26">
        <v>0.20410003140899999</v>
      </c>
      <c r="M15" s="47" t="s">
        <v>1230</v>
      </c>
      <c r="N15" s="47" t="s">
        <v>1230</v>
      </c>
      <c r="O15" s="49" t="s">
        <v>1230</v>
      </c>
      <c r="P15" s="47" t="s">
        <v>1230</v>
      </c>
      <c r="Q15" s="26">
        <v>2.0615170783600001</v>
      </c>
      <c r="R15" s="47" t="s">
        <v>1230</v>
      </c>
      <c r="S15" s="47" t="s">
        <v>1230</v>
      </c>
      <c r="T15" s="49" t="s">
        <v>1230</v>
      </c>
      <c r="U15" s="47" t="s">
        <v>1230</v>
      </c>
      <c r="V15" s="26">
        <v>2.2656171097689999</v>
      </c>
      <c r="W15" s="47" t="s">
        <v>1230</v>
      </c>
      <c r="X15" s="47" t="s">
        <v>1230</v>
      </c>
      <c r="Y15" s="49" t="s">
        <v>1230</v>
      </c>
    </row>
    <row r="16" spans="1:25" x14ac:dyDescent="0.25">
      <c r="A16" s="40" t="s">
        <v>36</v>
      </c>
      <c r="B16" s="40" t="s">
        <v>823</v>
      </c>
      <c r="C16" s="40" t="s">
        <v>824</v>
      </c>
      <c r="D16" s="46" t="s">
        <v>35</v>
      </c>
      <c r="E16" s="26">
        <v>78.908249374228006</v>
      </c>
      <c r="F16" s="26">
        <v>23.291607533665001</v>
      </c>
      <c r="G16" s="26">
        <v>55.616641840562998</v>
      </c>
      <c r="H16" s="26">
        <v>37.606030543985</v>
      </c>
      <c r="I16" s="26">
        <v>51.445393702520782</v>
      </c>
      <c r="J16" s="49">
        <v>0</v>
      </c>
      <c r="K16" s="47">
        <v>20.770689069408</v>
      </c>
      <c r="L16" s="26">
        <v>2.5209184642579996</v>
      </c>
      <c r="M16" s="47" t="s">
        <v>1230</v>
      </c>
      <c r="N16" s="47" t="s">
        <v>1230</v>
      </c>
      <c r="O16" s="49" t="s">
        <v>1230</v>
      </c>
      <c r="P16" s="47">
        <v>46.284346010067999</v>
      </c>
      <c r="Q16" s="26">
        <v>9.3322958304939991</v>
      </c>
      <c r="R16" s="47" t="s">
        <v>1230</v>
      </c>
      <c r="S16" s="47" t="s">
        <v>1230</v>
      </c>
      <c r="T16" s="49" t="s">
        <v>1230</v>
      </c>
      <c r="U16" s="47">
        <v>67.055035079475999</v>
      </c>
      <c r="V16" s="26">
        <v>11.853214294751998</v>
      </c>
      <c r="W16" s="47" t="s">
        <v>1230</v>
      </c>
      <c r="X16" s="47" t="s">
        <v>1230</v>
      </c>
      <c r="Y16" s="49" t="s">
        <v>1230</v>
      </c>
    </row>
    <row r="17" spans="1:25" x14ac:dyDescent="0.25">
      <c r="A17" s="40" t="s">
        <v>38</v>
      </c>
      <c r="B17" s="40" t="s">
        <v>825</v>
      </c>
      <c r="C17" s="40" t="s">
        <v>824</v>
      </c>
      <c r="D17" s="46" t="s">
        <v>37</v>
      </c>
      <c r="E17" s="26">
        <v>71.476195580645992</v>
      </c>
      <c r="F17" s="26">
        <v>14.864778750158001</v>
      </c>
      <c r="G17" s="26">
        <v>56.611416830487997</v>
      </c>
      <c r="H17" s="26">
        <v>18.953126456603002</v>
      </c>
      <c r="I17" s="26">
        <v>52.365560568201403</v>
      </c>
      <c r="J17" s="49">
        <v>0</v>
      </c>
      <c r="K17" s="47">
        <v>14.743764503129</v>
      </c>
      <c r="L17" s="26">
        <v>0.121014247029</v>
      </c>
      <c r="M17" s="47" t="s">
        <v>1230</v>
      </c>
      <c r="N17" s="47" t="s">
        <v>1230</v>
      </c>
      <c r="O17" s="49" t="s">
        <v>1230</v>
      </c>
      <c r="P17" s="47">
        <v>43.318704541704996</v>
      </c>
      <c r="Q17" s="26">
        <v>13.292712288783001</v>
      </c>
      <c r="R17" s="47" t="s">
        <v>1230</v>
      </c>
      <c r="S17" s="47" t="s">
        <v>1230</v>
      </c>
      <c r="T17" s="49" t="s">
        <v>1230</v>
      </c>
      <c r="U17" s="47">
        <v>58.062469044833996</v>
      </c>
      <c r="V17" s="26">
        <v>13.413726535812001</v>
      </c>
      <c r="W17" s="47" t="s">
        <v>1230</v>
      </c>
      <c r="X17" s="47" t="s">
        <v>1230</v>
      </c>
      <c r="Y17" s="49" t="s">
        <v>1230</v>
      </c>
    </row>
    <row r="18" spans="1:25" x14ac:dyDescent="0.25">
      <c r="A18" s="40" t="s">
        <v>40</v>
      </c>
      <c r="B18" s="40" t="s">
        <v>826</v>
      </c>
      <c r="C18" s="40" t="s">
        <v>827</v>
      </c>
      <c r="D18" s="46" t="s">
        <v>39</v>
      </c>
      <c r="E18" s="26">
        <v>73.901869422971004</v>
      </c>
      <c r="F18" s="26">
        <v>19.021847369748997</v>
      </c>
      <c r="G18" s="26">
        <v>54.880022053222</v>
      </c>
      <c r="H18" s="26">
        <v>31.318018360659</v>
      </c>
      <c r="I18" s="26">
        <v>50.764020399230354</v>
      </c>
      <c r="J18" s="49">
        <v>0</v>
      </c>
      <c r="K18" s="47">
        <v>17.844847479972998</v>
      </c>
      <c r="L18" s="26">
        <v>1.176999889775</v>
      </c>
      <c r="M18" s="47" t="s">
        <v>1230</v>
      </c>
      <c r="N18" s="47" t="s">
        <v>1230</v>
      </c>
      <c r="O18" s="49" t="s">
        <v>1230</v>
      </c>
      <c r="P18" s="47">
        <v>47.981901601583999</v>
      </c>
      <c r="Q18" s="26">
        <v>6.8981204516380004</v>
      </c>
      <c r="R18" s="47" t="s">
        <v>1230</v>
      </c>
      <c r="S18" s="47" t="s">
        <v>1230</v>
      </c>
      <c r="T18" s="49" t="s">
        <v>1230</v>
      </c>
      <c r="U18" s="47">
        <v>65.826749081556997</v>
      </c>
      <c r="V18" s="26">
        <v>8.0751203414130011</v>
      </c>
      <c r="W18" s="47" t="s">
        <v>1230</v>
      </c>
      <c r="X18" s="47" t="s">
        <v>1230</v>
      </c>
      <c r="Y18" s="49" t="s">
        <v>1230</v>
      </c>
    </row>
    <row r="19" spans="1:25" x14ac:dyDescent="0.25">
      <c r="A19" s="40" t="s">
        <v>43</v>
      </c>
      <c r="B19" s="40" t="s">
        <v>828</v>
      </c>
      <c r="C19" s="40" t="s">
        <v>812</v>
      </c>
      <c r="D19" s="46" t="s">
        <v>42</v>
      </c>
      <c r="E19" s="26">
        <v>4.7049364989539999</v>
      </c>
      <c r="F19" s="26">
        <v>1.6883961696679999</v>
      </c>
      <c r="G19" s="26">
        <v>3.0165403292860002</v>
      </c>
      <c r="H19" s="26">
        <v>-5.0399904144160006</v>
      </c>
      <c r="I19" s="26">
        <v>2.7902998045895506</v>
      </c>
      <c r="J19" s="49">
        <v>0.5</v>
      </c>
      <c r="K19" s="47" t="s">
        <v>1230</v>
      </c>
      <c r="L19" s="26">
        <v>1.6883961696679999</v>
      </c>
      <c r="M19" s="47" t="s">
        <v>1230</v>
      </c>
      <c r="N19" s="47" t="s">
        <v>1230</v>
      </c>
      <c r="O19" s="49" t="s">
        <v>1230</v>
      </c>
      <c r="P19" s="47" t="s">
        <v>1230</v>
      </c>
      <c r="Q19" s="26">
        <v>3.0165403292860002</v>
      </c>
      <c r="R19" s="47" t="s">
        <v>1230</v>
      </c>
      <c r="S19" s="47" t="s">
        <v>1230</v>
      </c>
      <c r="T19" s="49" t="s">
        <v>1230</v>
      </c>
      <c r="U19" s="47" t="s">
        <v>1230</v>
      </c>
      <c r="V19" s="26">
        <v>4.7049364989539999</v>
      </c>
      <c r="W19" s="47" t="s">
        <v>1230</v>
      </c>
      <c r="X19" s="47" t="s">
        <v>1230</v>
      </c>
      <c r="Y19" s="49" t="s">
        <v>1230</v>
      </c>
    </row>
    <row r="20" spans="1:25" x14ac:dyDescent="0.25">
      <c r="A20" s="40" t="s">
        <v>45</v>
      </c>
      <c r="B20" s="40" t="s">
        <v>829</v>
      </c>
      <c r="C20" s="40" t="s">
        <v>812</v>
      </c>
      <c r="D20" s="46" t="s">
        <v>44</v>
      </c>
      <c r="E20" s="26">
        <v>5.7777355656189995</v>
      </c>
      <c r="F20" s="26">
        <v>0.28201560761799999</v>
      </c>
      <c r="G20" s="26">
        <v>5.4957199580009997</v>
      </c>
      <c r="H20" s="26">
        <v>-25.441974606934998</v>
      </c>
      <c r="I20" s="26">
        <v>5.0835409611509244</v>
      </c>
      <c r="J20" s="49">
        <v>0.5</v>
      </c>
      <c r="K20" s="47" t="s">
        <v>1230</v>
      </c>
      <c r="L20" s="26">
        <v>0.28201560761799999</v>
      </c>
      <c r="M20" s="47" t="s">
        <v>1230</v>
      </c>
      <c r="N20" s="47" t="s">
        <v>1230</v>
      </c>
      <c r="O20" s="49" t="s">
        <v>1230</v>
      </c>
      <c r="P20" s="47" t="s">
        <v>1230</v>
      </c>
      <c r="Q20" s="26">
        <v>5.4957199580009997</v>
      </c>
      <c r="R20" s="47" t="s">
        <v>1230</v>
      </c>
      <c r="S20" s="47" t="s">
        <v>1230</v>
      </c>
      <c r="T20" s="49" t="s">
        <v>1230</v>
      </c>
      <c r="U20" s="47" t="s">
        <v>1230</v>
      </c>
      <c r="V20" s="26">
        <v>5.7777355656189995</v>
      </c>
      <c r="W20" s="47" t="s">
        <v>1230</v>
      </c>
      <c r="X20" s="47" t="s">
        <v>1230</v>
      </c>
      <c r="Y20" s="49" t="s">
        <v>1230</v>
      </c>
    </row>
    <row r="21" spans="1:25" x14ac:dyDescent="0.25">
      <c r="A21" s="40" t="s">
        <v>48</v>
      </c>
      <c r="B21" s="40" t="s">
        <v>830</v>
      </c>
      <c r="C21" s="40" t="s">
        <v>812</v>
      </c>
      <c r="D21" s="46" t="s">
        <v>47</v>
      </c>
      <c r="E21" s="26">
        <v>3.2467386157189999</v>
      </c>
      <c r="F21" s="26">
        <v>0.30470580562900001</v>
      </c>
      <c r="G21" s="26">
        <v>2.9420328100899997</v>
      </c>
      <c r="H21" s="26">
        <v>-26.284385012540003</v>
      </c>
      <c r="I21" s="26">
        <v>2.7213803493332498</v>
      </c>
      <c r="J21" s="49">
        <v>0.5</v>
      </c>
      <c r="K21" s="47" t="s">
        <v>1230</v>
      </c>
      <c r="L21" s="26">
        <v>0.30470580562900001</v>
      </c>
      <c r="M21" s="47" t="s">
        <v>1230</v>
      </c>
      <c r="N21" s="47" t="s">
        <v>1230</v>
      </c>
      <c r="O21" s="49" t="s">
        <v>1230</v>
      </c>
      <c r="P21" s="47" t="s">
        <v>1230</v>
      </c>
      <c r="Q21" s="26">
        <v>2.9420328100899997</v>
      </c>
      <c r="R21" s="47" t="s">
        <v>1230</v>
      </c>
      <c r="S21" s="47" t="s">
        <v>1230</v>
      </c>
      <c r="T21" s="49" t="s">
        <v>1230</v>
      </c>
      <c r="U21" s="47" t="s">
        <v>1230</v>
      </c>
      <c r="V21" s="26">
        <v>3.2467386157189999</v>
      </c>
      <c r="W21" s="47" t="s">
        <v>1230</v>
      </c>
      <c r="X21" s="47" t="s">
        <v>1230</v>
      </c>
      <c r="Y21" s="49" t="s">
        <v>1230</v>
      </c>
    </row>
    <row r="22" spans="1:25" x14ac:dyDescent="0.25">
      <c r="A22" s="40" t="s">
        <v>50</v>
      </c>
      <c r="B22" s="40" t="s">
        <v>831</v>
      </c>
      <c r="C22" s="40" t="s">
        <v>812</v>
      </c>
      <c r="D22" s="46" t="s">
        <v>49</v>
      </c>
      <c r="E22" s="26">
        <v>4.6438565748410001</v>
      </c>
      <c r="F22" s="26">
        <v>0.73400380168300006</v>
      </c>
      <c r="G22" s="26">
        <v>3.9098527731579997</v>
      </c>
      <c r="H22" s="26">
        <v>-12.788833101469001</v>
      </c>
      <c r="I22" s="26">
        <v>3.6166138151711502</v>
      </c>
      <c r="J22" s="49">
        <v>0.5</v>
      </c>
      <c r="K22" s="47" t="s">
        <v>1230</v>
      </c>
      <c r="L22" s="26">
        <v>0.73400380168300006</v>
      </c>
      <c r="M22" s="47" t="s">
        <v>1230</v>
      </c>
      <c r="N22" s="47" t="s">
        <v>1230</v>
      </c>
      <c r="O22" s="49" t="s">
        <v>1230</v>
      </c>
      <c r="P22" s="47" t="s">
        <v>1230</v>
      </c>
      <c r="Q22" s="26">
        <v>3.9098527731579997</v>
      </c>
      <c r="R22" s="47" t="s">
        <v>1230</v>
      </c>
      <c r="S22" s="47" t="s">
        <v>1230</v>
      </c>
      <c r="T22" s="49" t="s">
        <v>1230</v>
      </c>
      <c r="U22" s="47" t="s">
        <v>1230</v>
      </c>
      <c r="V22" s="26">
        <v>4.6438565748410001</v>
      </c>
      <c r="W22" s="47" t="s">
        <v>1230</v>
      </c>
      <c r="X22" s="47" t="s">
        <v>1230</v>
      </c>
      <c r="Y22" s="49" t="s">
        <v>1230</v>
      </c>
    </row>
    <row r="23" spans="1:25" x14ac:dyDescent="0.25">
      <c r="A23" s="40" t="s">
        <v>53</v>
      </c>
      <c r="B23" s="40" t="s">
        <v>832</v>
      </c>
      <c r="C23" s="40" t="s">
        <v>833</v>
      </c>
      <c r="D23" s="46" t="s">
        <v>52</v>
      </c>
      <c r="E23" s="26">
        <v>27.217615895243995</v>
      </c>
      <c r="F23" s="26">
        <v>4.3837963171159995</v>
      </c>
      <c r="G23" s="26">
        <v>22.833819578127997</v>
      </c>
      <c r="H23" s="26">
        <v>-9.1908459667409996</v>
      </c>
      <c r="I23" s="26">
        <v>21.121283109768399</v>
      </c>
      <c r="J23" s="49">
        <v>0.286993</v>
      </c>
      <c r="K23" s="47">
        <v>4.6657295809979997</v>
      </c>
      <c r="L23" s="26">
        <v>-0.28193326388099998</v>
      </c>
      <c r="M23" s="47" t="s">
        <v>1230</v>
      </c>
      <c r="N23" s="47" t="s">
        <v>1230</v>
      </c>
      <c r="O23" s="49" t="s">
        <v>1230</v>
      </c>
      <c r="P23" s="47">
        <v>18.432702962475002</v>
      </c>
      <c r="Q23" s="26">
        <v>4.4011166156539998</v>
      </c>
      <c r="R23" s="47" t="s">
        <v>1230</v>
      </c>
      <c r="S23" s="47" t="s">
        <v>1230</v>
      </c>
      <c r="T23" s="49" t="s">
        <v>1230</v>
      </c>
      <c r="U23" s="47">
        <v>23.098432543473002</v>
      </c>
      <c r="V23" s="26">
        <v>4.1191833517729997</v>
      </c>
      <c r="W23" s="47" t="s">
        <v>1230</v>
      </c>
      <c r="X23" s="47" t="s">
        <v>1230</v>
      </c>
      <c r="Y23" s="49" t="s">
        <v>1230</v>
      </c>
    </row>
    <row r="24" spans="1:25" x14ac:dyDescent="0.25">
      <c r="A24" s="40" t="s">
        <v>56</v>
      </c>
      <c r="B24" s="40" t="s">
        <v>834</v>
      </c>
      <c r="C24" s="40" t="s">
        <v>833</v>
      </c>
      <c r="D24" s="46" t="s">
        <v>55</v>
      </c>
      <c r="E24" s="26">
        <v>41.180709818861999</v>
      </c>
      <c r="F24" s="26">
        <v>10.201232754074001</v>
      </c>
      <c r="G24" s="26">
        <v>30.979477064788</v>
      </c>
      <c r="H24" s="26">
        <v>2.2342583943059999</v>
      </c>
      <c r="I24" s="26">
        <v>28.656016284928899</v>
      </c>
      <c r="J24" s="49">
        <v>0</v>
      </c>
      <c r="K24" s="47">
        <v>9.9915946884049998</v>
      </c>
      <c r="L24" s="26">
        <v>0.20963806566900001</v>
      </c>
      <c r="M24" s="47" t="s">
        <v>1230</v>
      </c>
      <c r="N24" s="47" t="s">
        <v>1230</v>
      </c>
      <c r="O24" s="49" t="s">
        <v>1230</v>
      </c>
      <c r="P24" s="47">
        <v>25.372349946970001</v>
      </c>
      <c r="Q24" s="26">
        <v>5.6071271178169999</v>
      </c>
      <c r="R24" s="47" t="s">
        <v>1230</v>
      </c>
      <c r="S24" s="47" t="s">
        <v>1230</v>
      </c>
      <c r="T24" s="49" t="s">
        <v>1230</v>
      </c>
      <c r="U24" s="47">
        <v>35.363944635374999</v>
      </c>
      <c r="V24" s="26">
        <v>5.8167651834859999</v>
      </c>
      <c r="W24" s="47" t="s">
        <v>1230</v>
      </c>
      <c r="X24" s="47" t="s">
        <v>1230</v>
      </c>
      <c r="Y24" s="49" t="s">
        <v>1230</v>
      </c>
    </row>
    <row r="25" spans="1:25" x14ac:dyDescent="0.25">
      <c r="A25" s="40" t="s">
        <v>59</v>
      </c>
      <c r="B25" s="40" t="s">
        <v>835</v>
      </c>
      <c r="C25" s="40" t="s">
        <v>819</v>
      </c>
      <c r="D25" s="46" t="s">
        <v>836</v>
      </c>
      <c r="E25" s="26">
        <v>8.5832453798419994</v>
      </c>
      <c r="F25" s="26">
        <v>2.8557097063170001</v>
      </c>
      <c r="G25" s="26">
        <v>5.7275356735249998</v>
      </c>
      <c r="H25" s="26">
        <v>3.6777087687879999</v>
      </c>
      <c r="I25" s="26">
        <v>5.297970498010625</v>
      </c>
      <c r="J25" s="49">
        <v>0</v>
      </c>
      <c r="K25" s="47" t="s">
        <v>1230</v>
      </c>
      <c r="L25" s="26" t="s">
        <v>1230</v>
      </c>
      <c r="M25" s="47">
        <v>2.8557097063170001</v>
      </c>
      <c r="N25" s="47" t="s">
        <v>1230</v>
      </c>
      <c r="O25" s="49" t="s">
        <v>1230</v>
      </c>
      <c r="P25" s="47" t="s">
        <v>1230</v>
      </c>
      <c r="Q25" s="26" t="s">
        <v>1230</v>
      </c>
      <c r="R25" s="47">
        <v>5.7275356735249998</v>
      </c>
      <c r="S25" s="47" t="s">
        <v>1230</v>
      </c>
      <c r="T25" s="49" t="s">
        <v>1230</v>
      </c>
      <c r="U25" s="47" t="s">
        <v>1230</v>
      </c>
      <c r="V25" s="26" t="s">
        <v>1230</v>
      </c>
      <c r="W25" s="47">
        <v>8.5832453798419994</v>
      </c>
      <c r="X25" s="47" t="s">
        <v>1230</v>
      </c>
      <c r="Y25" s="49" t="s">
        <v>1230</v>
      </c>
    </row>
    <row r="26" spans="1:25" x14ac:dyDescent="0.25">
      <c r="A26" s="40" t="s">
        <v>62</v>
      </c>
      <c r="B26" s="40" t="s">
        <v>837</v>
      </c>
      <c r="C26" s="40" t="s">
        <v>819</v>
      </c>
      <c r="D26" s="46" t="s">
        <v>838</v>
      </c>
      <c r="E26" s="26">
        <v>10.349078441375999</v>
      </c>
      <c r="F26" s="26">
        <v>3.4790947547840001</v>
      </c>
      <c r="G26" s="26">
        <v>6.8699836865919996</v>
      </c>
      <c r="H26" s="26">
        <v>1.8449000708450001</v>
      </c>
      <c r="I26" s="26">
        <v>6.3547349100975996</v>
      </c>
      <c r="J26" s="49">
        <v>0</v>
      </c>
      <c r="K26" s="47" t="s">
        <v>1230</v>
      </c>
      <c r="L26" s="26" t="s">
        <v>1230</v>
      </c>
      <c r="M26" s="47">
        <v>3.4790947547840001</v>
      </c>
      <c r="N26" s="47" t="s">
        <v>1230</v>
      </c>
      <c r="O26" s="49" t="s">
        <v>1230</v>
      </c>
      <c r="P26" s="47" t="s">
        <v>1230</v>
      </c>
      <c r="Q26" s="26" t="s">
        <v>1230</v>
      </c>
      <c r="R26" s="47">
        <v>6.8699836865919996</v>
      </c>
      <c r="S26" s="47" t="s">
        <v>1230</v>
      </c>
      <c r="T26" s="49" t="s">
        <v>1230</v>
      </c>
      <c r="U26" s="47" t="s">
        <v>1230</v>
      </c>
      <c r="V26" s="26" t="s">
        <v>1230</v>
      </c>
      <c r="W26" s="47">
        <v>10.349078441375999</v>
      </c>
      <c r="X26" s="47" t="s">
        <v>1230</v>
      </c>
      <c r="Y26" s="49" t="s">
        <v>1230</v>
      </c>
    </row>
    <row r="27" spans="1:25" x14ac:dyDescent="0.25">
      <c r="A27" s="40" t="s">
        <v>65</v>
      </c>
      <c r="B27" s="40" t="s">
        <v>839</v>
      </c>
      <c r="C27" s="40" t="s">
        <v>824</v>
      </c>
      <c r="D27" s="46" t="s">
        <v>64</v>
      </c>
      <c r="E27" s="26">
        <v>43.855800255039995</v>
      </c>
      <c r="F27" s="26">
        <v>8.5266340780479997</v>
      </c>
      <c r="G27" s="26">
        <v>35.329166176991997</v>
      </c>
      <c r="H27" s="26">
        <v>16.233796894691</v>
      </c>
      <c r="I27" s="26">
        <v>32.6794787137176</v>
      </c>
      <c r="J27" s="49">
        <v>0</v>
      </c>
      <c r="K27" s="47">
        <v>8.4051423363059996</v>
      </c>
      <c r="L27" s="26">
        <v>0.121491741742</v>
      </c>
      <c r="M27" s="47" t="s">
        <v>1230</v>
      </c>
      <c r="N27" s="47" t="s">
        <v>1230</v>
      </c>
      <c r="O27" s="49" t="s">
        <v>1230</v>
      </c>
      <c r="P27" s="47">
        <v>28.092545710804998</v>
      </c>
      <c r="Q27" s="26">
        <v>7.2366204661870004</v>
      </c>
      <c r="R27" s="47" t="s">
        <v>1230</v>
      </c>
      <c r="S27" s="47" t="s">
        <v>1230</v>
      </c>
      <c r="T27" s="49" t="s">
        <v>1230</v>
      </c>
      <c r="U27" s="47">
        <v>36.497688047110998</v>
      </c>
      <c r="V27" s="26">
        <v>7.3581122079290004</v>
      </c>
      <c r="W27" s="47" t="s">
        <v>1230</v>
      </c>
      <c r="X27" s="47" t="s">
        <v>1230</v>
      </c>
      <c r="Y27" s="49" t="s">
        <v>1230</v>
      </c>
    </row>
    <row r="28" spans="1:25" x14ac:dyDescent="0.25">
      <c r="A28" s="40" t="s">
        <v>67</v>
      </c>
      <c r="B28" s="40" t="s">
        <v>840</v>
      </c>
      <c r="C28" s="40" t="s">
        <v>827</v>
      </c>
      <c r="D28" s="46" t="s">
        <v>66</v>
      </c>
      <c r="E28" s="26">
        <v>489.27721926602692</v>
      </c>
      <c r="F28" s="26">
        <v>143.99173002746099</v>
      </c>
      <c r="G28" s="26">
        <v>345.28548923856596</v>
      </c>
      <c r="H28" s="26">
        <v>146.65164687518001</v>
      </c>
      <c r="I28" s="26">
        <v>319.38907754567356</v>
      </c>
      <c r="J28" s="49">
        <v>0</v>
      </c>
      <c r="K28" s="47">
        <v>130.89624275582099</v>
      </c>
      <c r="L28" s="26">
        <v>13.095487271640001</v>
      </c>
      <c r="M28" s="47" t="s">
        <v>1230</v>
      </c>
      <c r="N28" s="47" t="s">
        <v>1230</v>
      </c>
      <c r="O28" s="49" t="s">
        <v>1230</v>
      </c>
      <c r="P28" s="47">
        <v>294.4729777156</v>
      </c>
      <c r="Q28" s="26">
        <v>50.812511522965998</v>
      </c>
      <c r="R28" s="47" t="s">
        <v>1230</v>
      </c>
      <c r="S28" s="47" t="s">
        <v>1230</v>
      </c>
      <c r="T28" s="49" t="s">
        <v>1230</v>
      </c>
      <c r="U28" s="47">
        <v>425.36922047142099</v>
      </c>
      <c r="V28" s="26">
        <v>63.907998794606002</v>
      </c>
      <c r="W28" s="47" t="s">
        <v>1230</v>
      </c>
      <c r="X28" s="47" t="s">
        <v>1230</v>
      </c>
      <c r="Y28" s="49" t="s">
        <v>1230</v>
      </c>
    </row>
    <row r="29" spans="1:25" x14ac:dyDescent="0.25">
      <c r="A29" s="40" t="s">
        <v>69</v>
      </c>
      <c r="B29" s="40" t="s">
        <v>841</v>
      </c>
      <c r="C29" s="40" t="s">
        <v>812</v>
      </c>
      <c r="D29" s="46" t="s">
        <v>68</v>
      </c>
      <c r="E29" s="26">
        <v>2.3168696230370003</v>
      </c>
      <c r="F29" s="26">
        <v>0.16711419934900001</v>
      </c>
      <c r="G29" s="26">
        <v>2.1497554236880001</v>
      </c>
      <c r="H29" s="26">
        <v>-14.121503447353</v>
      </c>
      <c r="I29" s="26">
        <v>1.9885237669114002</v>
      </c>
      <c r="J29" s="49">
        <v>0.5</v>
      </c>
      <c r="K29" s="47" t="s">
        <v>1230</v>
      </c>
      <c r="L29" s="26">
        <v>0.16711419934900001</v>
      </c>
      <c r="M29" s="47" t="s">
        <v>1230</v>
      </c>
      <c r="N29" s="47" t="s">
        <v>1230</v>
      </c>
      <c r="O29" s="49" t="s">
        <v>1230</v>
      </c>
      <c r="P29" s="47" t="s">
        <v>1230</v>
      </c>
      <c r="Q29" s="26">
        <v>2.1497554236880001</v>
      </c>
      <c r="R29" s="47" t="s">
        <v>1230</v>
      </c>
      <c r="S29" s="47" t="s">
        <v>1230</v>
      </c>
      <c r="T29" s="49" t="s">
        <v>1230</v>
      </c>
      <c r="U29" s="47" t="s">
        <v>1230</v>
      </c>
      <c r="V29" s="26">
        <v>2.3168696230370003</v>
      </c>
      <c r="W29" s="47" t="s">
        <v>1230</v>
      </c>
      <c r="X29" s="47" t="s">
        <v>1230</v>
      </c>
      <c r="Y29" s="49" t="s">
        <v>1230</v>
      </c>
    </row>
    <row r="30" spans="1:25" x14ac:dyDescent="0.25">
      <c r="A30" s="40" t="s">
        <v>71</v>
      </c>
      <c r="B30" s="40" t="s">
        <v>842</v>
      </c>
      <c r="C30" s="40" t="s">
        <v>833</v>
      </c>
      <c r="D30" s="46" t="s">
        <v>70</v>
      </c>
      <c r="E30" s="26">
        <v>60.794929028311998</v>
      </c>
      <c r="F30" s="26">
        <v>17.837022792140001</v>
      </c>
      <c r="G30" s="26">
        <v>42.957906236172001</v>
      </c>
      <c r="H30" s="26">
        <v>23.246374724403001</v>
      </c>
      <c r="I30" s="26">
        <v>39.736063268459098</v>
      </c>
      <c r="J30" s="49">
        <v>0</v>
      </c>
      <c r="K30" s="47">
        <v>16.091246273648999</v>
      </c>
      <c r="L30" s="26">
        <v>1.7457765184909999</v>
      </c>
      <c r="M30" s="47" t="s">
        <v>1230</v>
      </c>
      <c r="N30" s="47" t="s">
        <v>1230</v>
      </c>
      <c r="O30" s="49" t="s">
        <v>1230</v>
      </c>
      <c r="P30" s="47">
        <v>35.782021734063996</v>
      </c>
      <c r="Q30" s="26">
        <v>7.1758845021080004</v>
      </c>
      <c r="R30" s="47" t="s">
        <v>1230</v>
      </c>
      <c r="S30" s="47" t="s">
        <v>1230</v>
      </c>
      <c r="T30" s="49" t="s">
        <v>1230</v>
      </c>
      <c r="U30" s="47">
        <v>51.873268007712994</v>
      </c>
      <c r="V30" s="26">
        <v>8.9216610205990001</v>
      </c>
      <c r="W30" s="47" t="s">
        <v>1230</v>
      </c>
      <c r="X30" s="47" t="s">
        <v>1230</v>
      </c>
      <c r="Y30" s="49" t="s">
        <v>1230</v>
      </c>
    </row>
    <row r="31" spans="1:25" x14ac:dyDescent="0.25">
      <c r="A31" s="40" t="s">
        <v>73</v>
      </c>
      <c r="B31" s="40" t="s">
        <v>843</v>
      </c>
      <c r="C31" s="40" t="s">
        <v>833</v>
      </c>
      <c r="D31" s="46" t="s">
        <v>72</v>
      </c>
      <c r="E31" s="26">
        <v>66.254156475015009</v>
      </c>
      <c r="F31" s="26">
        <v>19.690740784286</v>
      </c>
      <c r="G31" s="26">
        <v>46.563415690729002</v>
      </c>
      <c r="H31" s="26">
        <v>23.593508580090003</v>
      </c>
      <c r="I31" s="26">
        <v>43.071159513924329</v>
      </c>
      <c r="J31" s="49">
        <v>0</v>
      </c>
      <c r="K31" s="47">
        <v>17.843451231114997</v>
      </c>
      <c r="L31" s="26">
        <v>1.8472895531719999</v>
      </c>
      <c r="M31" s="47" t="s">
        <v>1230</v>
      </c>
      <c r="N31" s="47" t="s">
        <v>1230</v>
      </c>
      <c r="O31" s="49" t="s">
        <v>1230</v>
      </c>
      <c r="P31" s="47">
        <v>39.706867172108005</v>
      </c>
      <c r="Q31" s="26">
        <v>6.8565485186210005</v>
      </c>
      <c r="R31" s="47" t="s">
        <v>1230</v>
      </c>
      <c r="S31" s="47" t="s">
        <v>1230</v>
      </c>
      <c r="T31" s="49" t="s">
        <v>1230</v>
      </c>
      <c r="U31" s="47">
        <v>57.550318403223002</v>
      </c>
      <c r="V31" s="26">
        <v>8.7038380717930011</v>
      </c>
      <c r="W31" s="47" t="s">
        <v>1230</v>
      </c>
      <c r="X31" s="47" t="s">
        <v>1230</v>
      </c>
      <c r="Y31" s="49" t="s">
        <v>1230</v>
      </c>
    </row>
    <row r="32" spans="1:25" x14ac:dyDescent="0.25">
      <c r="A32" s="40" t="s">
        <v>75</v>
      </c>
      <c r="B32" s="40" t="s">
        <v>844</v>
      </c>
      <c r="C32" s="40" t="s">
        <v>812</v>
      </c>
      <c r="D32" s="46" t="s">
        <v>74</v>
      </c>
      <c r="E32" s="26">
        <v>4.378701865679</v>
      </c>
      <c r="F32" s="26">
        <v>1.5578987828090001</v>
      </c>
      <c r="G32" s="26">
        <v>2.8208030828699999</v>
      </c>
      <c r="H32" s="26">
        <v>-5.526619430917</v>
      </c>
      <c r="I32" s="26">
        <v>2.6092428516547503</v>
      </c>
      <c r="J32" s="49">
        <v>0.5</v>
      </c>
      <c r="K32" s="47" t="s">
        <v>1230</v>
      </c>
      <c r="L32" s="26">
        <v>1.5578987828090001</v>
      </c>
      <c r="M32" s="47" t="s">
        <v>1230</v>
      </c>
      <c r="N32" s="47" t="s">
        <v>1230</v>
      </c>
      <c r="O32" s="49" t="s">
        <v>1230</v>
      </c>
      <c r="P32" s="47" t="s">
        <v>1230</v>
      </c>
      <c r="Q32" s="26">
        <v>2.8208030828699999</v>
      </c>
      <c r="R32" s="47" t="s">
        <v>1230</v>
      </c>
      <c r="S32" s="47" t="s">
        <v>1230</v>
      </c>
      <c r="T32" s="49" t="s">
        <v>1230</v>
      </c>
      <c r="U32" s="47" t="s">
        <v>1230</v>
      </c>
      <c r="V32" s="26">
        <v>4.378701865679</v>
      </c>
      <c r="W32" s="47" t="s">
        <v>1230</v>
      </c>
      <c r="X32" s="47" t="s">
        <v>1230</v>
      </c>
      <c r="Y32" s="49" t="s">
        <v>1230</v>
      </c>
    </row>
    <row r="33" spans="1:25" x14ac:dyDescent="0.25">
      <c r="A33" s="40" t="s">
        <v>77</v>
      </c>
      <c r="B33" s="40" t="s">
        <v>845</v>
      </c>
      <c r="C33" s="40" t="s">
        <v>827</v>
      </c>
      <c r="D33" s="46" t="s">
        <v>76</v>
      </c>
      <c r="E33" s="26">
        <v>89.016003501941</v>
      </c>
      <c r="F33" s="26">
        <v>23.317323784113999</v>
      </c>
      <c r="G33" s="26">
        <v>65.698679717827005</v>
      </c>
      <c r="H33" s="26">
        <v>25.493459163457</v>
      </c>
      <c r="I33" s="26">
        <v>60.771278738989977</v>
      </c>
      <c r="J33" s="49">
        <v>0</v>
      </c>
      <c r="K33" s="47">
        <v>21.682842753743</v>
      </c>
      <c r="L33" s="26">
        <v>1.634481030371</v>
      </c>
      <c r="M33" s="47" t="s">
        <v>1230</v>
      </c>
      <c r="N33" s="47" t="s">
        <v>1230</v>
      </c>
      <c r="O33" s="49" t="s">
        <v>1230</v>
      </c>
      <c r="P33" s="47">
        <v>55.875268694182999</v>
      </c>
      <c r="Q33" s="26">
        <v>9.8234110236440007</v>
      </c>
      <c r="R33" s="47" t="s">
        <v>1230</v>
      </c>
      <c r="S33" s="47" t="s">
        <v>1230</v>
      </c>
      <c r="T33" s="49" t="s">
        <v>1230</v>
      </c>
      <c r="U33" s="47">
        <v>77.558111447925995</v>
      </c>
      <c r="V33" s="26">
        <v>11.457892054015002</v>
      </c>
      <c r="W33" s="47" t="s">
        <v>1230</v>
      </c>
      <c r="X33" s="47" t="s">
        <v>1230</v>
      </c>
      <c r="Y33" s="49" t="s">
        <v>1230</v>
      </c>
    </row>
    <row r="34" spans="1:25" x14ac:dyDescent="0.25">
      <c r="A34" s="40" t="s">
        <v>79</v>
      </c>
      <c r="B34" s="40" t="s">
        <v>846</v>
      </c>
      <c r="C34" s="40" t="s">
        <v>812</v>
      </c>
      <c r="D34" s="46" t="s">
        <v>78</v>
      </c>
      <c r="E34" s="26">
        <v>3.2784250458399997</v>
      </c>
      <c r="F34" s="26">
        <v>0.67299033620599991</v>
      </c>
      <c r="G34" s="26">
        <v>2.6054347096339998</v>
      </c>
      <c r="H34" s="26">
        <v>-4.9854685783930002</v>
      </c>
      <c r="I34" s="26">
        <v>2.4100271064114502</v>
      </c>
      <c r="J34" s="49">
        <v>0.5</v>
      </c>
      <c r="K34" s="47" t="s">
        <v>1230</v>
      </c>
      <c r="L34" s="26">
        <v>0.67299033620599991</v>
      </c>
      <c r="M34" s="47" t="s">
        <v>1230</v>
      </c>
      <c r="N34" s="47" t="s">
        <v>1230</v>
      </c>
      <c r="O34" s="49" t="s">
        <v>1230</v>
      </c>
      <c r="P34" s="47" t="s">
        <v>1230</v>
      </c>
      <c r="Q34" s="26">
        <v>2.6054347096339998</v>
      </c>
      <c r="R34" s="47" t="s">
        <v>1230</v>
      </c>
      <c r="S34" s="47" t="s">
        <v>1230</v>
      </c>
      <c r="T34" s="49" t="s">
        <v>1230</v>
      </c>
      <c r="U34" s="47" t="s">
        <v>1230</v>
      </c>
      <c r="V34" s="26">
        <v>3.2784250458399997</v>
      </c>
      <c r="W34" s="47" t="s">
        <v>1230</v>
      </c>
      <c r="X34" s="47" t="s">
        <v>1230</v>
      </c>
      <c r="Y34" s="49" t="s">
        <v>1230</v>
      </c>
    </row>
    <row r="35" spans="1:25" x14ac:dyDescent="0.25">
      <c r="A35" s="40" t="s">
        <v>81</v>
      </c>
      <c r="B35" s="40" t="s">
        <v>847</v>
      </c>
      <c r="C35" s="40" t="s">
        <v>833</v>
      </c>
      <c r="D35" s="46" t="s">
        <v>80</v>
      </c>
      <c r="E35" s="26">
        <v>37.888387012509</v>
      </c>
      <c r="F35" s="26">
        <v>7.4219927161200001</v>
      </c>
      <c r="G35" s="26">
        <v>30.466394296388998</v>
      </c>
      <c r="H35" s="26">
        <v>-0.95931528532699994</v>
      </c>
      <c r="I35" s="26">
        <v>28.181414724159826</v>
      </c>
      <c r="J35" s="49">
        <v>3.0526000000000001E-2</v>
      </c>
      <c r="K35" s="47">
        <v>6.8953123156049996</v>
      </c>
      <c r="L35" s="26">
        <v>0.526680400514</v>
      </c>
      <c r="M35" s="47" t="s">
        <v>1230</v>
      </c>
      <c r="N35" s="47" t="s">
        <v>1230</v>
      </c>
      <c r="O35" s="49" t="s">
        <v>1230</v>
      </c>
      <c r="P35" s="47">
        <v>24.207126312323002</v>
      </c>
      <c r="Q35" s="26">
        <v>6.2592679840660006</v>
      </c>
      <c r="R35" s="47" t="s">
        <v>1230</v>
      </c>
      <c r="S35" s="47" t="s">
        <v>1230</v>
      </c>
      <c r="T35" s="49" t="s">
        <v>1230</v>
      </c>
      <c r="U35" s="47">
        <v>31.102438627928002</v>
      </c>
      <c r="V35" s="26">
        <v>6.785948384580001</v>
      </c>
      <c r="W35" s="47" t="s">
        <v>1230</v>
      </c>
      <c r="X35" s="47" t="s">
        <v>1230</v>
      </c>
      <c r="Y35" s="49" t="s">
        <v>1230</v>
      </c>
    </row>
    <row r="36" spans="1:25" x14ac:dyDescent="0.25">
      <c r="A36" s="40" t="s">
        <v>83</v>
      </c>
      <c r="B36" s="40" t="s">
        <v>848</v>
      </c>
      <c r="C36" s="40" t="s">
        <v>833</v>
      </c>
      <c r="D36" s="46" t="s">
        <v>82</v>
      </c>
      <c r="E36" s="26">
        <v>20.668991469238001</v>
      </c>
      <c r="F36" s="26">
        <v>4.4445101304890002</v>
      </c>
      <c r="G36" s="26">
        <v>16.224481338749001</v>
      </c>
      <c r="H36" s="26">
        <v>-9.1857125520760015</v>
      </c>
      <c r="I36" s="26">
        <v>15.007645238342826</v>
      </c>
      <c r="J36" s="49">
        <v>0.36149700000000001</v>
      </c>
      <c r="K36" s="47">
        <v>5.0758893621039993</v>
      </c>
      <c r="L36" s="26">
        <v>-0.63137923161500009</v>
      </c>
      <c r="M36" s="47" t="s">
        <v>1230</v>
      </c>
      <c r="N36" s="47" t="s">
        <v>1230</v>
      </c>
      <c r="O36" s="49" t="s">
        <v>1230</v>
      </c>
      <c r="P36" s="47">
        <v>11.945382234649001</v>
      </c>
      <c r="Q36" s="26">
        <v>4.2790991041000002</v>
      </c>
      <c r="R36" s="47" t="s">
        <v>1230</v>
      </c>
      <c r="S36" s="47" t="s">
        <v>1230</v>
      </c>
      <c r="T36" s="49" t="s">
        <v>1230</v>
      </c>
      <c r="U36" s="47">
        <v>17.021271596752999</v>
      </c>
      <c r="V36" s="26">
        <v>3.6477198724850002</v>
      </c>
      <c r="W36" s="47" t="s">
        <v>1230</v>
      </c>
      <c r="X36" s="47" t="s">
        <v>1230</v>
      </c>
      <c r="Y36" s="49" t="s">
        <v>1230</v>
      </c>
    </row>
    <row r="37" spans="1:25" x14ac:dyDescent="0.25">
      <c r="A37" s="40" t="s">
        <v>85</v>
      </c>
      <c r="B37" s="40" t="s">
        <v>849</v>
      </c>
      <c r="C37" s="40" t="s">
        <v>827</v>
      </c>
      <c r="D37" s="46" t="s">
        <v>84</v>
      </c>
      <c r="E37" s="26">
        <v>182.77109051289401</v>
      </c>
      <c r="F37" s="26">
        <v>48.538923695710004</v>
      </c>
      <c r="G37" s="26">
        <v>134.23216681718401</v>
      </c>
      <c r="H37" s="26">
        <v>66.587484935972</v>
      </c>
      <c r="I37" s="26">
        <v>124.16475430589522</v>
      </c>
      <c r="J37" s="49">
        <v>0</v>
      </c>
      <c r="K37" s="47">
        <v>44.605432463850001</v>
      </c>
      <c r="L37" s="26">
        <v>3.9334912318600002</v>
      </c>
      <c r="M37" s="47" t="s">
        <v>1230</v>
      </c>
      <c r="N37" s="47" t="s">
        <v>1230</v>
      </c>
      <c r="O37" s="49" t="s">
        <v>1230</v>
      </c>
      <c r="P37" s="47">
        <v>113.50111968087199</v>
      </c>
      <c r="Q37" s="26">
        <v>20.731047136312</v>
      </c>
      <c r="R37" s="47" t="s">
        <v>1230</v>
      </c>
      <c r="S37" s="47" t="s">
        <v>1230</v>
      </c>
      <c r="T37" s="49" t="s">
        <v>1230</v>
      </c>
      <c r="U37" s="47">
        <v>158.106552144722</v>
      </c>
      <c r="V37" s="26">
        <v>24.664538368172</v>
      </c>
      <c r="W37" s="47" t="s">
        <v>1230</v>
      </c>
      <c r="X37" s="47" t="s">
        <v>1230</v>
      </c>
      <c r="Y37" s="49" t="s">
        <v>1230</v>
      </c>
    </row>
    <row r="38" spans="1:25" x14ac:dyDescent="0.25">
      <c r="A38" s="40" t="s">
        <v>87</v>
      </c>
      <c r="B38" s="40" t="s">
        <v>850</v>
      </c>
      <c r="C38" s="40" t="s">
        <v>812</v>
      </c>
      <c r="D38" s="46" t="s">
        <v>86</v>
      </c>
      <c r="E38" s="26">
        <v>3.6335755468369997</v>
      </c>
      <c r="F38" s="26">
        <v>0.27248038009300002</v>
      </c>
      <c r="G38" s="26">
        <v>3.3610951667439997</v>
      </c>
      <c r="H38" s="26">
        <v>-12.662288213362</v>
      </c>
      <c r="I38" s="26">
        <v>3.1090130292381999</v>
      </c>
      <c r="J38" s="49">
        <v>0.5</v>
      </c>
      <c r="K38" s="47" t="s">
        <v>1230</v>
      </c>
      <c r="L38" s="26">
        <v>0.27248038009300002</v>
      </c>
      <c r="M38" s="47" t="s">
        <v>1230</v>
      </c>
      <c r="N38" s="47" t="s">
        <v>1230</v>
      </c>
      <c r="O38" s="49" t="s">
        <v>1230</v>
      </c>
      <c r="P38" s="47" t="s">
        <v>1230</v>
      </c>
      <c r="Q38" s="26">
        <v>3.3610951667439997</v>
      </c>
      <c r="R38" s="47" t="s">
        <v>1230</v>
      </c>
      <c r="S38" s="47" t="s">
        <v>1230</v>
      </c>
      <c r="T38" s="49" t="s">
        <v>1230</v>
      </c>
      <c r="U38" s="47" t="s">
        <v>1230</v>
      </c>
      <c r="V38" s="26">
        <v>3.6335755468369997</v>
      </c>
      <c r="W38" s="47" t="s">
        <v>1230</v>
      </c>
      <c r="X38" s="47" t="s">
        <v>1230</v>
      </c>
      <c r="Y38" s="49" t="s">
        <v>1230</v>
      </c>
    </row>
    <row r="39" spans="1:25" x14ac:dyDescent="0.25">
      <c r="A39" s="40" t="s">
        <v>89</v>
      </c>
      <c r="B39" s="40" t="s">
        <v>851</v>
      </c>
      <c r="C39" s="40" t="s">
        <v>812</v>
      </c>
      <c r="D39" s="46" t="s">
        <v>88</v>
      </c>
      <c r="E39" s="26">
        <v>4.8874791845620003</v>
      </c>
      <c r="F39" s="26">
        <v>1.070950400211</v>
      </c>
      <c r="G39" s="26">
        <v>3.8165287843510001</v>
      </c>
      <c r="H39" s="26">
        <v>-8.2314127472719996</v>
      </c>
      <c r="I39" s="26">
        <v>3.5302891255246753</v>
      </c>
      <c r="J39" s="49">
        <v>0.5</v>
      </c>
      <c r="K39" s="47" t="s">
        <v>1230</v>
      </c>
      <c r="L39" s="26">
        <v>1.070950400211</v>
      </c>
      <c r="M39" s="47" t="s">
        <v>1230</v>
      </c>
      <c r="N39" s="47" t="s">
        <v>1230</v>
      </c>
      <c r="O39" s="49" t="s">
        <v>1230</v>
      </c>
      <c r="P39" s="47" t="s">
        <v>1230</v>
      </c>
      <c r="Q39" s="26">
        <v>3.8165287843510001</v>
      </c>
      <c r="R39" s="47" t="s">
        <v>1230</v>
      </c>
      <c r="S39" s="47" t="s">
        <v>1230</v>
      </c>
      <c r="T39" s="49" t="s">
        <v>1230</v>
      </c>
      <c r="U39" s="47" t="s">
        <v>1230</v>
      </c>
      <c r="V39" s="26">
        <v>4.8874791845620003</v>
      </c>
      <c r="W39" s="47" t="s">
        <v>1230</v>
      </c>
      <c r="X39" s="47" t="s">
        <v>1230</v>
      </c>
      <c r="Y39" s="49" t="s">
        <v>1230</v>
      </c>
    </row>
    <row r="40" spans="1:25" x14ac:dyDescent="0.25">
      <c r="A40" s="40" t="s">
        <v>91</v>
      </c>
      <c r="B40" s="40" t="s">
        <v>852</v>
      </c>
      <c r="C40" s="40" t="s">
        <v>824</v>
      </c>
      <c r="D40" s="46" t="s">
        <v>90</v>
      </c>
      <c r="E40" s="26">
        <v>118.836897126748</v>
      </c>
      <c r="F40" s="26">
        <v>33.703197432727997</v>
      </c>
      <c r="G40" s="26">
        <v>85.133699694020009</v>
      </c>
      <c r="H40" s="26">
        <v>51.042002714523001</v>
      </c>
      <c r="I40" s="26">
        <v>78.748672216968501</v>
      </c>
      <c r="J40" s="49">
        <v>0</v>
      </c>
      <c r="K40" s="47">
        <v>28.752975896715</v>
      </c>
      <c r="L40" s="26">
        <v>4.9502215360129993</v>
      </c>
      <c r="M40" s="47" t="s">
        <v>1230</v>
      </c>
      <c r="N40" s="47" t="s">
        <v>1230</v>
      </c>
      <c r="O40" s="49" t="s">
        <v>1230</v>
      </c>
      <c r="P40" s="47">
        <v>65.719724842721007</v>
      </c>
      <c r="Q40" s="26">
        <v>19.413974851298999</v>
      </c>
      <c r="R40" s="47" t="s">
        <v>1230</v>
      </c>
      <c r="S40" s="47" t="s">
        <v>1230</v>
      </c>
      <c r="T40" s="49" t="s">
        <v>1230</v>
      </c>
      <c r="U40" s="47">
        <v>94.472700739436007</v>
      </c>
      <c r="V40" s="26">
        <v>24.364196387311999</v>
      </c>
      <c r="W40" s="47" t="s">
        <v>1230</v>
      </c>
      <c r="X40" s="47" t="s">
        <v>1230</v>
      </c>
      <c r="Y40" s="49" t="s">
        <v>1230</v>
      </c>
    </row>
    <row r="41" spans="1:25" x14ac:dyDescent="0.25">
      <c r="A41" s="40" t="s">
        <v>93</v>
      </c>
      <c r="B41" s="40" t="s">
        <v>853</v>
      </c>
      <c r="C41" s="40" t="s">
        <v>812</v>
      </c>
      <c r="D41" s="46" t="s">
        <v>92</v>
      </c>
      <c r="E41" s="26">
        <v>1.5993627114389999</v>
      </c>
      <c r="F41" s="26" t="s">
        <v>1230</v>
      </c>
      <c r="G41" s="26">
        <v>1.5993627114389999</v>
      </c>
      <c r="H41" s="26">
        <v>-9.8134541643369992</v>
      </c>
      <c r="I41" s="26">
        <v>1.4794105080810751</v>
      </c>
      <c r="J41" s="49">
        <v>0.5</v>
      </c>
      <c r="K41" s="47" t="s">
        <v>1230</v>
      </c>
      <c r="L41" s="26" t="s">
        <v>1230</v>
      </c>
      <c r="M41" s="47" t="s">
        <v>1230</v>
      </c>
      <c r="N41" s="47" t="s">
        <v>1230</v>
      </c>
      <c r="O41" s="49" t="s">
        <v>1230</v>
      </c>
      <c r="P41" s="47" t="s">
        <v>1230</v>
      </c>
      <c r="Q41" s="26">
        <v>1.5993627114389999</v>
      </c>
      <c r="R41" s="47" t="s">
        <v>1230</v>
      </c>
      <c r="S41" s="47" t="s">
        <v>1230</v>
      </c>
      <c r="T41" s="49" t="s">
        <v>1230</v>
      </c>
      <c r="U41" s="47" t="s">
        <v>1230</v>
      </c>
      <c r="V41" s="26">
        <v>1.5993627114389999</v>
      </c>
      <c r="W41" s="47" t="s">
        <v>1230</v>
      </c>
      <c r="X41" s="47" t="s">
        <v>1230</v>
      </c>
      <c r="Y41" s="49" t="s">
        <v>1230</v>
      </c>
    </row>
    <row r="42" spans="1:25" x14ac:dyDescent="0.25">
      <c r="A42" s="40" t="s">
        <v>95</v>
      </c>
      <c r="B42" s="40" t="s">
        <v>854</v>
      </c>
      <c r="C42" s="40" t="s">
        <v>833</v>
      </c>
      <c r="D42" s="46" t="s">
        <v>94</v>
      </c>
      <c r="E42" s="26">
        <v>71.144740265990009</v>
      </c>
      <c r="F42" s="26">
        <v>14.143561259849001</v>
      </c>
      <c r="G42" s="26">
        <v>57.001179006141001</v>
      </c>
      <c r="H42" s="26">
        <v>-1.5480078863919999</v>
      </c>
      <c r="I42" s="26">
        <v>52.726090580680427</v>
      </c>
      <c r="J42" s="49">
        <v>2.6439000000000001E-2</v>
      </c>
      <c r="K42" s="47">
        <v>13.232428188433001</v>
      </c>
      <c r="L42" s="26">
        <v>0.91113307141599997</v>
      </c>
      <c r="M42" s="47" t="s">
        <v>1230</v>
      </c>
      <c r="N42" s="47" t="s">
        <v>1230</v>
      </c>
      <c r="O42" s="49" t="s">
        <v>1230</v>
      </c>
      <c r="P42" s="47">
        <v>42.885328116028006</v>
      </c>
      <c r="Q42" s="26">
        <v>14.115850890113</v>
      </c>
      <c r="R42" s="47" t="s">
        <v>1230</v>
      </c>
      <c r="S42" s="47" t="s">
        <v>1230</v>
      </c>
      <c r="T42" s="49" t="s">
        <v>1230</v>
      </c>
      <c r="U42" s="47">
        <v>56.117756304461011</v>
      </c>
      <c r="V42" s="26">
        <v>15.026983961529</v>
      </c>
      <c r="W42" s="47" t="s">
        <v>1230</v>
      </c>
      <c r="X42" s="47" t="s">
        <v>1230</v>
      </c>
      <c r="Y42" s="49" t="s">
        <v>1230</v>
      </c>
    </row>
    <row r="43" spans="1:25" x14ac:dyDescent="0.25">
      <c r="A43" s="40" t="s">
        <v>98</v>
      </c>
      <c r="B43" s="40" t="s">
        <v>855</v>
      </c>
      <c r="C43" s="40" t="s">
        <v>833</v>
      </c>
      <c r="D43" s="46" t="s">
        <v>97</v>
      </c>
      <c r="E43" s="26">
        <v>127.96681794281201</v>
      </c>
      <c r="F43" s="26">
        <v>29.649039844967</v>
      </c>
      <c r="G43" s="26">
        <v>98.317778097845007</v>
      </c>
      <c r="H43" s="26">
        <v>-4.2085479642959998</v>
      </c>
      <c r="I43" s="26">
        <v>90.943944740506637</v>
      </c>
      <c r="J43" s="49">
        <v>4.1048000000000001E-2</v>
      </c>
      <c r="K43" s="47">
        <v>27.976658990198001</v>
      </c>
      <c r="L43" s="26">
        <v>1.672380854769</v>
      </c>
      <c r="M43" s="47" t="s">
        <v>1230</v>
      </c>
      <c r="N43" s="47" t="s">
        <v>1230</v>
      </c>
      <c r="O43" s="49" t="s">
        <v>1230</v>
      </c>
      <c r="P43" s="47">
        <v>80.828094862586013</v>
      </c>
      <c r="Q43" s="26">
        <v>17.489683235259001</v>
      </c>
      <c r="R43" s="47" t="s">
        <v>1230</v>
      </c>
      <c r="S43" s="47" t="s">
        <v>1230</v>
      </c>
      <c r="T43" s="49" t="s">
        <v>1230</v>
      </c>
      <c r="U43" s="47">
        <v>108.80475385278402</v>
      </c>
      <c r="V43" s="26">
        <v>19.162064090028</v>
      </c>
      <c r="W43" s="47" t="s">
        <v>1230</v>
      </c>
      <c r="X43" s="47" t="s">
        <v>1230</v>
      </c>
      <c r="Y43" s="49" t="s">
        <v>1230</v>
      </c>
    </row>
    <row r="44" spans="1:25" x14ac:dyDescent="0.25">
      <c r="A44" s="40" t="s">
        <v>100</v>
      </c>
      <c r="B44" s="40" t="s">
        <v>856</v>
      </c>
      <c r="C44" s="40" t="s">
        <v>812</v>
      </c>
      <c r="D44" s="46" t="s">
        <v>99</v>
      </c>
      <c r="E44" s="26">
        <v>3.2100165438800001</v>
      </c>
      <c r="F44" s="26">
        <v>0.43823844043499999</v>
      </c>
      <c r="G44" s="26">
        <v>2.771778103445</v>
      </c>
      <c r="H44" s="26">
        <v>-8.7439074135459993</v>
      </c>
      <c r="I44" s="26">
        <v>2.5638947456866252</v>
      </c>
      <c r="J44" s="49">
        <v>0.5</v>
      </c>
      <c r="K44" s="47" t="s">
        <v>1230</v>
      </c>
      <c r="L44" s="26">
        <v>0.43823844043499999</v>
      </c>
      <c r="M44" s="47" t="s">
        <v>1230</v>
      </c>
      <c r="N44" s="47" t="s">
        <v>1230</v>
      </c>
      <c r="O44" s="49" t="s">
        <v>1230</v>
      </c>
      <c r="P44" s="47" t="s">
        <v>1230</v>
      </c>
      <c r="Q44" s="26">
        <v>2.771778103445</v>
      </c>
      <c r="R44" s="47" t="s">
        <v>1230</v>
      </c>
      <c r="S44" s="47" t="s">
        <v>1230</v>
      </c>
      <c r="T44" s="49" t="s">
        <v>1230</v>
      </c>
      <c r="U44" s="47" t="s">
        <v>1230</v>
      </c>
      <c r="V44" s="26">
        <v>3.2100165438800001</v>
      </c>
      <c r="W44" s="47" t="s">
        <v>1230</v>
      </c>
      <c r="X44" s="47" t="s">
        <v>1230</v>
      </c>
      <c r="Y44" s="49" t="s">
        <v>1230</v>
      </c>
    </row>
    <row r="45" spans="1:25" x14ac:dyDescent="0.25">
      <c r="A45" s="40" t="s">
        <v>102</v>
      </c>
      <c r="B45" s="40" t="s">
        <v>857</v>
      </c>
      <c r="C45" s="40" t="s">
        <v>824</v>
      </c>
      <c r="D45" s="46" t="s">
        <v>101</v>
      </c>
      <c r="E45" s="26">
        <v>41.429982998249997</v>
      </c>
      <c r="F45" s="26">
        <v>4.3449950821750001</v>
      </c>
      <c r="G45" s="26">
        <v>37.084987916075001</v>
      </c>
      <c r="H45" s="26">
        <v>9.1140829874599998</v>
      </c>
      <c r="I45" s="26">
        <v>34.303613822369371</v>
      </c>
      <c r="J45" s="49">
        <v>0</v>
      </c>
      <c r="K45" s="47">
        <v>6.3189927729700006</v>
      </c>
      <c r="L45" s="26">
        <v>-1.9739976907949999</v>
      </c>
      <c r="M45" s="47" t="s">
        <v>1230</v>
      </c>
      <c r="N45" s="47" t="s">
        <v>1230</v>
      </c>
      <c r="O45" s="49" t="s">
        <v>1230</v>
      </c>
      <c r="P45" s="47">
        <v>28.133205101270001</v>
      </c>
      <c r="Q45" s="26">
        <v>8.9517828148060001</v>
      </c>
      <c r="R45" s="47" t="s">
        <v>1230</v>
      </c>
      <c r="S45" s="47" t="s">
        <v>1230</v>
      </c>
      <c r="T45" s="49" t="s">
        <v>1230</v>
      </c>
      <c r="U45" s="47">
        <v>34.452197874239999</v>
      </c>
      <c r="V45" s="26">
        <v>6.9777851240110005</v>
      </c>
      <c r="W45" s="47" t="s">
        <v>1230</v>
      </c>
      <c r="X45" s="47" t="s">
        <v>1230</v>
      </c>
      <c r="Y45" s="49" t="s">
        <v>1230</v>
      </c>
    </row>
    <row r="46" spans="1:25" x14ac:dyDescent="0.25">
      <c r="A46" s="40" t="s">
        <v>104</v>
      </c>
      <c r="B46" s="40" t="s">
        <v>858</v>
      </c>
      <c r="C46" s="40" t="s">
        <v>812</v>
      </c>
      <c r="D46" s="46" t="s">
        <v>103</v>
      </c>
      <c r="E46" s="26">
        <v>1.683159300724</v>
      </c>
      <c r="F46" s="26" t="s">
        <v>1230</v>
      </c>
      <c r="G46" s="26">
        <v>1.683159300724</v>
      </c>
      <c r="H46" s="26">
        <v>-7.8854267217910001</v>
      </c>
      <c r="I46" s="26">
        <v>1.5569223531697001</v>
      </c>
      <c r="J46" s="49">
        <v>0.5</v>
      </c>
      <c r="K46" s="47" t="s">
        <v>1230</v>
      </c>
      <c r="L46" s="26" t="s">
        <v>1230</v>
      </c>
      <c r="M46" s="47" t="s">
        <v>1230</v>
      </c>
      <c r="N46" s="47" t="s">
        <v>1230</v>
      </c>
      <c r="O46" s="49" t="s">
        <v>1230</v>
      </c>
      <c r="P46" s="47" t="s">
        <v>1230</v>
      </c>
      <c r="Q46" s="26">
        <v>1.683159300724</v>
      </c>
      <c r="R46" s="47" t="s">
        <v>1230</v>
      </c>
      <c r="S46" s="47" t="s">
        <v>1230</v>
      </c>
      <c r="T46" s="49" t="s">
        <v>1230</v>
      </c>
      <c r="U46" s="47" t="s">
        <v>1230</v>
      </c>
      <c r="V46" s="26">
        <v>1.683159300724</v>
      </c>
      <c r="W46" s="47" t="s">
        <v>1230</v>
      </c>
      <c r="X46" s="47" t="s">
        <v>1230</v>
      </c>
      <c r="Y46" s="49" t="s">
        <v>1230</v>
      </c>
    </row>
    <row r="47" spans="1:25" x14ac:dyDescent="0.25">
      <c r="A47" s="40" t="s">
        <v>106</v>
      </c>
      <c r="B47" s="40" t="s">
        <v>859</v>
      </c>
      <c r="C47" s="40" t="s">
        <v>812</v>
      </c>
      <c r="D47" s="46" t="s">
        <v>105</v>
      </c>
      <c r="E47" s="26">
        <v>2.6507343065869997</v>
      </c>
      <c r="F47" s="26">
        <v>0.38156625129799998</v>
      </c>
      <c r="G47" s="26">
        <v>2.2691680552889997</v>
      </c>
      <c r="H47" s="26">
        <v>-12.802085520191001</v>
      </c>
      <c r="I47" s="26">
        <v>2.0989804511423249</v>
      </c>
      <c r="J47" s="49">
        <v>0.5</v>
      </c>
      <c r="K47" s="47" t="s">
        <v>1230</v>
      </c>
      <c r="L47" s="26">
        <v>0.38156625129799998</v>
      </c>
      <c r="M47" s="47" t="s">
        <v>1230</v>
      </c>
      <c r="N47" s="47" t="s">
        <v>1230</v>
      </c>
      <c r="O47" s="49" t="s">
        <v>1230</v>
      </c>
      <c r="P47" s="47" t="s">
        <v>1230</v>
      </c>
      <c r="Q47" s="26">
        <v>2.2691680552889997</v>
      </c>
      <c r="R47" s="47" t="s">
        <v>1230</v>
      </c>
      <c r="S47" s="47" t="s">
        <v>1230</v>
      </c>
      <c r="T47" s="49" t="s">
        <v>1230</v>
      </c>
      <c r="U47" s="47" t="s">
        <v>1230</v>
      </c>
      <c r="V47" s="26">
        <v>2.6507343065869997</v>
      </c>
      <c r="W47" s="47" t="s">
        <v>1230</v>
      </c>
      <c r="X47" s="47" t="s">
        <v>1230</v>
      </c>
      <c r="Y47" s="49" t="s">
        <v>1230</v>
      </c>
    </row>
    <row r="48" spans="1:25" x14ac:dyDescent="0.25">
      <c r="A48" s="40" t="s">
        <v>108</v>
      </c>
      <c r="B48" s="40" t="s">
        <v>860</v>
      </c>
      <c r="C48" s="40" t="s">
        <v>812</v>
      </c>
      <c r="D48" s="46" t="s">
        <v>107</v>
      </c>
      <c r="E48" s="26">
        <v>3.2157030924969998</v>
      </c>
      <c r="F48" s="26">
        <v>0.42278887476099997</v>
      </c>
      <c r="G48" s="26">
        <v>2.792914217736</v>
      </c>
      <c r="H48" s="26">
        <v>-7.524502561387</v>
      </c>
      <c r="I48" s="26">
        <v>2.5834456514058002</v>
      </c>
      <c r="J48" s="49">
        <v>0.5</v>
      </c>
      <c r="K48" s="47" t="s">
        <v>1230</v>
      </c>
      <c r="L48" s="26">
        <v>0.42278887476099997</v>
      </c>
      <c r="M48" s="47" t="s">
        <v>1230</v>
      </c>
      <c r="N48" s="47" t="s">
        <v>1230</v>
      </c>
      <c r="O48" s="49" t="s">
        <v>1230</v>
      </c>
      <c r="P48" s="47" t="s">
        <v>1230</v>
      </c>
      <c r="Q48" s="26">
        <v>2.792914217736</v>
      </c>
      <c r="R48" s="47" t="s">
        <v>1230</v>
      </c>
      <c r="S48" s="47" t="s">
        <v>1230</v>
      </c>
      <c r="T48" s="49" t="s">
        <v>1230</v>
      </c>
      <c r="U48" s="47" t="s">
        <v>1230</v>
      </c>
      <c r="V48" s="26">
        <v>3.2157030924969998</v>
      </c>
      <c r="W48" s="47" t="s">
        <v>1230</v>
      </c>
      <c r="X48" s="47" t="s">
        <v>1230</v>
      </c>
      <c r="Y48" s="49" t="s">
        <v>1230</v>
      </c>
    </row>
    <row r="49" spans="1:25" x14ac:dyDescent="0.25">
      <c r="A49" s="40" t="s">
        <v>110</v>
      </c>
      <c r="B49" s="40" t="s">
        <v>861</v>
      </c>
      <c r="C49" s="40" t="s">
        <v>862</v>
      </c>
      <c r="D49" s="46" t="s">
        <v>109</v>
      </c>
      <c r="E49" s="26">
        <v>42.901072274593005</v>
      </c>
      <c r="F49" s="26" t="s">
        <v>1230</v>
      </c>
      <c r="G49" s="26">
        <v>42.901072274593005</v>
      </c>
      <c r="H49" s="26">
        <v>27.561008439089999</v>
      </c>
      <c r="I49" s="26">
        <v>39.683491853998525</v>
      </c>
      <c r="J49" s="49">
        <v>0</v>
      </c>
      <c r="K49" s="47" t="s">
        <v>1230</v>
      </c>
      <c r="L49" s="26" t="s">
        <v>1230</v>
      </c>
      <c r="M49" s="47" t="s">
        <v>1230</v>
      </c>
      <c r="N49" s="47" t="s">
        <v>1230</v>
      </c>
      <c r="O49" s="49" t="s">
        <v>1230</v>
      </c>
      <c r="P49" s="47">
        <v>42.901072274593005</v>
      </c>
      <c r="Q49" s="26" t="s">
        <v>1230</v>
      </c>
      <c r="R49" s="47" t="s">
        <v>1230</v>
      </c>
      <c r="S49" s="47" t="s">
        <v>1230</v>
      </c>
      <c r="T49" s="49" t="s">
        <v>1230</v>
      </c>
      <c r="U49" s="47">
        <v>42.901072274593005</v>
      </c>
      <c r="V49" s="26" t="s">
        <v>1230</v>
      </c>
      <c r="W49" s="47" t="s">
        <v>1230</v>
      </c>
      <c r="X49" s="47" t="s">
        <v>1230</v>
      </c>
      <c r="Y49" s="49" t="s">
        <v>1230</v>
      </c>
    </row>
    <row r="50" spans="1:25" x14ac:dyDescent="0.25">
      <c r="A50" s="40" t="s">
        <v>112</v>
      </c>
      <c r="B50" s="40" t="s">
        <v>863</v>
      </c>
      <c r="C50" s="40" t="s">
        <v>819</v>
      </c>
      <c r="D50" s="46" t="s">
        <v>864</v>
      </c>
      <c r="E50" s="26">
        <v>7.5925394231660004</v>
      </c>
      <c r="F50" s="26">
        <v>2.6326317119999998</v>
      </c>
      <c r="G50" s="26">
        <v>4.9599077111660002</v>
      </c>
      <c r="H50" s="26">
        <v>1.7816728278280001</v>
      </c>
      <c r="I50" s="26">
        <v>4.5879146328285501</v>
      </c>
      <c r="J50" s="49">
        <v>0</v>
      </c>
      <c r="K50" s="47" t="s">
        <v>1230</v>
      </c>
      <c r="L50" s="26" t="s">
        <v>1230</v>
      </c>
      <c r="M50" s="47">
        <v>2.6326317119999998</v>
      </c>
      <c r="N50" s="47" t="s">
        <v>1230</v>
      </c>
      <c r="O50" s="49" t="s">
        <v>1230</v>
      </c>
      <c r="P50" s="47" t="s">
        <v>1230</v>
      </c>
      <c r="Q50" s="26" t="s">
        <v>1230</v>
      </c>
      <c r="R50" s="47">
        <v>4.9599077111660002</v>
      </c>
      <c r="S50" s="47" t="s">
        <v>1230</v>
      </c>
      <c r="T50" s="49" t="s">
        <v>1230</v>
      </c>
      <c r="U50" s="47" t="s">
        <v>1230</v>
      </c>
      <c r="V50" s="26" t="s">
        <v>1230</v>
      </c>
      <c r="W50" s="47">
        <v>7.5925394231660004</v>
      </c>
      <c r="X50" s="47" t="s">
        <v>1230</v>
      </c>
      <c r="Y50" s="49" t="s">
        <v>1230</v>
      </c>
    </row>
    <row r="51" spans="1:25" x14ac:dyDescent="0.25">
      <c r="A51" s="40" t="s">
        <v>114</v>
      </c>
      <c r="B51" s="40" t="s">
        <v>865</v>
      </c>
      <c r="C51" s="40" t="s">
        <v>812</v>
      </c>
      <c r="D51" s="46" t="s">
        <v>113</v>
      </c>
      <c r="E51" s="26">
        <v>6.3384261618940005</v>
      </c>
      <c r="F51" s="26">
        <v>2.2278250583110002</v>
      </c>
      <c r="G51" s="26">
        <v>4.1106011035829999</v>
      </c>
      <c r="H51" s="26">
        <v>-5.9062234009370007</v>
      </c>
      <c r="I51" s="26">
        <v>3.8023060208142754</v>
      </c>
      <c r="J51" s="49">
        <v>0.5</v>
      </c>
      <c r="K51" s="47" t="s">
        <v>1230</v>
      </c>
      <c r="L51" s="26">
        <v>2.2278250583110002</v>
      </c>
      <c r="M51" s="47" t="s">
        <v>1230</v>
      </c>
      <c r="N51" s="47" t="s">
        <v>1230</v>
      </c>
      <c r="O51" s="49" t="s">
        <v>1230</v>
      </c>
      <c r="P51" s="47" t="s">
        <v>1230</v>
      </c>
      <c r="Q51" s="26">
        <v>4.1106011035829999</v>
      </c>
      <c r="R51" s="47" t="s">
        <v>1230</v>
      </c>
      <c r="S51" s="47" t="s">
        <v>1230</v>
      </c>
      <c r="T51" s="49" t="s">
        <v>1230</v>
      </c>
      <c r="U51" s="47" t="s">
        <v>1230</v>
      </c>
      <c r="V51" s="26">
        <v>6.3384261618940005</v>
      </c>
      <c r="W51" s="47" t="s">
        <v>1230</v>
      </c>
      <c r="X51" s="47" t="s">
        <v>1230</v>
      </c>
      <c r="Y51" s="49" t="s">
        <v>1230</v>
      </c>
    </row>
    <row r="52" spans="1:25" x14ac:dyDescent="0.25">
      <c r="A52" s="40" t="s">
        <v>116</v>
      </c>
      <c r="B52" s="40" t="s">
        <v>866</v>
      </c>
      <c r="C52" s="40" t="s">
        <v>827</v>
      </c>
      <c r="D52" s="46" t="s">
        <v>115</v>
      </c>
      <c r="E52" s="26">
        <v>45.488852338492002</v>
      </c>
      <c r="F52" s="26">
        <v>10.779376017174</v>
      </c>
      <c r="G52" s="26">
        <v>34.709476321318</v>
      </c>
      <c r="H52" s="26">
        <v>10.477086605416</v>
      </c>
      <c r="I52" s="26">
        <v>32.106265597219149</v>
      </c>
      <c r="J52" s="49">
        <v>0</v>
      </c>
      <c r="K52" s="47">
        <v>10.085600441059999</v>
      </c>
      <c r="L52" s="26">
        <v>0.69377557611499996</v>
      </c>
      <c r="M52" s="47" t="s">
        <v>1230</v>
      </c>
      <c r="N52" s="47" t="s">
        <v>1230</v>
      </c>
      <c r="O52" s="49" t="s">
        <v>1230</v>
      </c>
      <c r="P52" s="47">
        <v>28.998940390264</v>
      </c>
      <c r="Q52" s="26">
        <v>5.7105359310539994</v>
      </c>
      <c r="R52" s="47" t="s">
        <v>1230</v>
      </c>
      <c r="S52" s="47" t="s">
        <v>1230</v>
      </c>
      <c r="T52" s="49" t="s">
        <v>1230</v>
      </c>
      <c r="U52" s="47">
        <v>39.084540831323999</v>
      </c>
      <c r="V52" s="26">
        <v>6.4043115071689991</v>
      </c>
      <c r="W52" s="47" t="s">
        <v>1230</v>
      </c>
      <c r="X52" s="47" t="s">
        <v>1230</v>
      </c>
      <c r="Y52" s="49" t="s">
        <v>1230</v>
      </c>
    </row>
    <row r="53" spans="1:25" x14ac:dyDescent="0.25">
      <c r="A53" s="40" t="s">
        <v>118</v>
      </c>
      <c r="B53" s="40" t="s">
        <v>867</v>
      </c>
      <c r="C53" s="40" t="s">
        <v>827</v>
      </c>
      <c r="D53" s="46" t="s">
        <v>117</v>
      </c>
      <c r="E53" s="26">
        <v>53.061697622379</v>
      </c>
      <c r="F53" s="26">
        <v>12.357085895792</v>
      </c>
      <c r="G53" s="26">
        <v>40.704611726586997</v>
      </c>
      <c r="H53" s="26">
        <v>13.272951618717</v>
      </c>
      <c r="I53" s="26">
        <v>37.651765847092975</v>
      </c>
      <c r="J53" s="49">
        <v>0</v>
      </c>
      <c r="K53" s="47">
        <v>11.520612536778</v>
      </c>
      <c r="L53" s="26">
        <v>0.83647335901500008</v>
      </c>
      <c r="M53" s="47" t="s">
        <v>1230</v>
      </c>
      <c r="N53" s="47" t="s">
        <v>1230</v>
      </c>
      <c r="O53" s="49" t="s">
        <v>1230</v>
      </c>
      <c r="P53" s="47">
        <v>34.158918807709</v>
      </c>
      <c r="Q53" s="26">
        <v>6.5456929188780002</v>
      </c>
      <c r="R53" s="47" t="s">
        <v>1230</v>
      </c>
      <c r="S53" s="47" t="s">
        <v>1230</v>
      </c>
      <c r="T53" s="49" t="s">
        <v>1230</v>
      </c>
      <c r="U53" s="47">
        <v>45.679531344487003</v>
      </c>
      <c r="V53" s="26">
        <v>7.382166277893</v>
      </c>
      <c r="W53" s="47" t="s">
        <v>1230</v>
      </c>
      <c r="X53" s="47" t="s">
        <v>1230</v>
      </c>
      <c r="Y53" s="49" t="s">
        <v>1230</v>
      </c>
    </row>
    <row r="54" spans="1:25" x14ac:dyDescent="0.25">
      <c r="A54" s="40" t="s">
        <v>120</v>
      </c>
      <c r="B54" s="40" t="s">
        <v>868</v>
      </c>
      <c r="C54" s="40" t="s">
        <v>812</v>
      </c>
      <c r="D54" s="46" t="s">
        <v>119</v>
      </c>
      <c r="E54" s="26">
        <v>4.6885146655110006</v>
      </c>
      <c r="F54" s="26">
        <v>0.57089132627600003</v>
      </c>
      <c r="G54" s="26">
        <v>4.1176233392350001</v>
      </c>
      <c r="H54" s="26">
        <v>-36.345815082332997</v>
      </c>
      <c r="I54" s="26">
        <v>3.8088015887923747</v>
      </c>
      <c r="J54" s="49">
        <v>0.5</v>
      </c>
      <c r="K54" s="47" t="s">
        <v>1230</v>
      </c>
      <c r="L54" s="26">
        <v>0.57089132627600003</v>
      </c>
      <c r="M54" s="47" t="s">
        <v>1230</v>
      </c>
      <c r="N54" s="47" t="s">
        <v>1230</v>
      </c>
      <c r="O54" s="49" t="s">
        <v>1230</v>
      </c>
      <c r="P54" s="47" t="s">
        <v>1230</v>
      </c>
      <c r="Q54" s="26">
        <v>4.1176233392350001</v>
      </c>
      <c r="R54" s="47" t="s">
        <v>1230</v>
      </c>
      <c r="S54" s="47" t="s">
        <v>1230</v>
      </c>
      <c r="T54" s="49" t="s">
        <v>1230</v>
      </c>
      <c r="U54" s="47" t="s">
        <v>1230</v>
      </c>
      <c r="V54" s="26">
        <v>4.6885146655110006</v>
      </c>
      <c r="W54" s="47" t="s">
        <v>1230</v>
      </c>
      <c r="X54" s="47" t="s">
        <v>1230</v>
      </c>
      <c r="Y54" s="49" t="s">
        <v>1230</v>
      </c>
    </row>
    <row r="55" spans="1:25" x14ac:dyDescent="0.25">
      <c r="A55" s="40" t="s">
        <v>122</v>
      </c>
      <c r="B55" s="40" t="s">
        <v>869</v>
      </c>
      <c r="C55" s="40" t="s">
        <v>862</v>
      </c>
      <c r="D55" s="46" t="s">
        <v>121</v>
      </c>
      <c r="E55" s="26">
        <v>66.948049870791991</v>
      </c>
      <c r="F55" s="26">
        <v>3.9152408012319997</v>
      </c>
      <c r="G55" s="26">
        <v>63.032809069559995</v>
      </c>
      <c r="H55" s="26">
        <v>38.749297955292</v>
      </c>
      <c r="I55" s="26">
        <v>58.305348389343003</v>
      </c>
      <c r="J55" s="49">
        <v>0</v>
      </c>
      <c r="K55" s="47">
        <v>3.9152408012319997</v>
      </c>
      <c r="L55" s="26" t="s">
        <v>1230</v>
      </c>
      <c r="M55" s="47" t="s">
        <v>1230</v>
      </c>
      <c r="N55" s="47" t="s">
        <v>1230</v>
      </c>
      <c r="O55" s="49" t="s">
        <v>1230</v>
      </c>
      <c r="P55" s="47">
        <v>63.032809069559995</v>
      </c>
      <c r="Q55" s="26" t="s">
        <v>1230</v>
      </c>
      <c r="R55" s="47" t="s">
        <v>1230</v>
      </c>
      <c r="S55" s="47" t="s">
        <v>1230</v>
      </c>
      <c r="T55" s="49" t="s">
        <v>1230</v>
      </c>
      <c r="U55" s="47">
        <v>66.948049870791991</v>
      </c>
      <c r="V55" s="26" t="s">
        <v>1230</v>
      </c>
      <c r="W55" s="47" t="s">
        <v>1230</v>
      </c>
      <c r="X55" s="47" t="s">
        <v>1230</v>
      </c>
      <c r="Y55" s="49" t="s">
        <v>1230</v>
      </c>
    </row>
    <row r="56" spans="1:25" x14ac:dyDescent="0.25">
      <c r="A56" s="40" t="s">
        <v>124</v>
      </c>
      <c r="B56" s="40" t="s">
        <v>870</v>
      </c>
      <c r="C56" s="40" t="s">
        <v>819</v>
      </c>
      <c r="D56" s="46" t="s">
        <v>871</v>
      </c>
      <c r="E56" s="26">
        <v>9.0348628421730002</v>
      </c>
      <c r="F56" s="26">
        <v>3.1400282658500003</v>
      </c>
      <c r="G56" s="26">
        <v>5.8948345763229995</v>
      </c>
      <c r="H56" s="26">
        <v>2.3197634906799998</v>
      </c>
      <c r="I56" s="26">
        <v>5.4527219830987752</v>
      </c>
      <c r="J56" s="49">
        <v>0</v>
      </c>
      <c r="K56" s="47" t="s">
        <v>1230</v>
      </c>
      <c r="L56" s="26" t="s">
        <v>1230</v>
      </c>
      <c r="M56" s="47">
        <v>3.1400282658500003</v>
      </c>
      <c r="N56" s="47" t="s">
        <v>1230</v>
      </c>
      <c r="O56" s="49" t="s">
        <v>1230</v>
      </c>
      <c r="P56" s="47" t="s">
        <v>1230</v>
      </c>
      <c r="Q56" s="26" t="s">
        <v>1230</v>
      </c>
      <c r="R56" s="47">
        <v>5.8948345763229995</v>
      </c>
      <c r="S56" s="47" t="s">
        <v>1230</v>
      </c>
      <c r="T56" s="49" t="s">
        <v>1230</v>
      </c>
      <c r="U56" s="47" t="s">
        <v>1230</v>
      </c>
      <c r="V56" s="26" t="s">
        <v>1230</v>
      </c>
      <c r="W56" s="47">
        <v>9.0348628421730002</v>
      </c>
      <c r="X56" s="47" t="s">
        <v>1230</v>
      </c>
      <c r="Y56" s="49" t="s">
        <v>1230</v>
      </c>
    </row>
    <row r="57" spans="1:25" x14ac:dyDescent="0.25">
      <c r="A57" s="40" t="s">
        <v>126</v>
      </c>
      <c r="B57" s="40" t="s">
        <v>872</v>
      </c>
      <c r="C57" s="40" t="s">
        <v>824</v>
      </c>
      <c r="D57" s="46" t="s">
        <v>125</v>
      </c>
      <c r="E57" s="26">
        <v>120.05923294288098</v>
      </c>
      <c r="F57" s="26">
        <v>31.874147661564997</v>
      </c>
      <c r="G57" s="26">
        <v>88.185085281315992</v>
      </c>
      <c r="H57" s="26">
        <v>-96.824156290142</v>
      </c>
      <c r="I57" s="26">
        <v>81.571203885217301</v>
      </c>
      <c r="J57" s="49">
        <v>0.5</v>
      </c>
      <c r="K57" s="47">
        <v>25.002952631545</v>
      </c>
      <c r="L57" s="26">
        <v>6.87119503002</v>
      </c>
      <c r="M57" s="47" t="s">
        <v>1230</v>
      </c>
      <c r="N57" s="47" t="s">
        <v>1230</v>
      </c>
      <c r="O57" s="49" t="s">
        <v>1230</v>
      </c>
      <c r="P57" s="47">
        <v>60.311279994346997</v>
      </c>
      <c r="Q57" s="26">
        <v>27.873805286968999</v>
      </c>
      <c r="R57" s="47" t="s">
        <v>1230</v>
      </c>
      <c r="S57" s="47" t="s">
        <v>1230</v>
      </c>
      <c r="T57" s="49" t="s">
        <v>1230</v>
      </c>
      <c r="U57" s="47">
        <v>85.314232625892004</v>
      </c>
      <c r="V57" s="26">
        <v>34.745000316989</v>
      </c>
      <c r="W57" s="47" t="s">
        <v>1230</v>
      </c>
      <c r="X57" s="47" t="s">
        <v>1230</v>
      </c>
      <c r="Y57" s="49" t="s">
        <v>1230</v>
      </c>
    </row>
    <row r="58" spans="1:25" x14ac:dyDescent="0.25">
      <c r="A58" s="40" t="s">
        <v>128</v>
      </c>
      <c r="B58" s="40" t="s">
        <v>873</v>
      </c>
      <c r="C58" s="40" t="s">
        <v>812</v>
      </c>
      <c r="D58" s="46" t="s">
        <v>127</v>
      </c>
      <c r="E58" s="26">
        <v>3.319639980866</v>
      </c>
      <c r="F58" s="26">
        <v>0.38397869743499996</v>
      </c>
      <c r="G58" s="26">
        <v>2.9356612834310001</v>
      </c>
      <c r="H58" s="26">
        <v>-9.0870726736980014</v>
      </c>
      <c r="I58" s="26">
        <v>2.7154866871736751</v>
      </c>
      <c r="J58" s="49">
        <v>0.5</v>
      </c>
      <c r="K58" s="47" t="s">
        <v>1230</v>
      </c>
      <c r="L58" s="26">
        <v>0.38397869743499996</v>
      </c>
      <c r="M58" s="47" t="s">
        <v>1230</v>
      </c>
      <c r="N58" s="47" t="s">
        <v>1230</v>
      </c>
      <c r="O58" s="49" t="s">
        <v>1230</v>
      </c>
      <c r="P58" s="47" t="s">
        <v>1230</v>
      </c>
      <c r="Q58" s="26">
        <v>2.9356612834310001</v>
      </c>
      <c r="R58" s="47" t="s">
        <v>1230</v>
      </c>
      <c r="S58" s="47" t="s">
        <v>1230</v>
      </c>
      <c r="T58" s="49" t="s">
        <v>1230</v>
      </c>
      <c r="U58" s="47" t="s">
        <v>1230</v>
      </c>
      <c r="V58" s="26">
        <v>3.319639980866</v>
      </c>
      <c r="W58" s="47" t="s">
        <v>1230</v>
      </c>
      <c r="X58" s="47" t="s">
        <v>1230</v>
      </c>
      <c r="Y58" s="49" t="s">
        <v>1230</v>
      </c>
    </row>
    <row r="59" spans="1:25" x14ac:dyDescent="0.25">
      <c r="A59" s="40" t="s">
        <v>130</v>
      </c>
      <c r="B59" s="40" t="s">
        <v>874</v>
      </c>
      <c r="C59" s="40" t="s">
        <v>812</v>
      </c>
      <c r="D59" s="46" t="s">
        <v>129</v>
      </c>
      <c r="E59" s="26">
        <v>4.8983765589570005</v>
      </c>
      <c r="F59" s="26">
        <v>0.380181473587</v>
      </c>
      <c r="G59" s="26">
        <v>4.5181950853700004</v>
      </c>
      <c r="H59" s="26">
        <v>-16.193013011684002</v>
      </c>
      <c r="I59" s="26">
        <v>4.1793304539672507</v>
      </c>
      <c r="J59" s="49">
        <v>0.5</v>
      </c>
      <c r="K59" s="47" t="s">
        <v>1230</v>
      </c>
      <c r="L59" s="26">
        <v>0.380181473587</v>
      </c>
      <c r="M59" s="47" t="s">
        <v>1230</v>
      </c>
      <c r="N59" s="47" t="s">
        <v>1230</v>
      </c>
      <c r="O59" s="49" t="s">
        <v>1230</v>
      </c>
      <c r="P59" s="47" t="s">
        <v>1230</v>
      </c>
      <c r="Q59" s="26">
        <v>4.5181950853700004</v>
      </c>
      <c r="R59" s="47" t="s">
        <v>1230</v>
      </c>
      <c r="S59" s="47" t="s">
        <v>1230</v>
      </c>
      <c r="T59" s="49" t="s">
        <v>1230</v>
      </c>
      <c r="U59" s="47" t="s">
        <v>1230</v>
      </c>
      <c r="V59" s="26">
        <v>4.8983765589570005</v>
      </c>
      <c r="W59" s="47" t="s">
        <v>1230</v>
      </c>
      <c r="X59" s="47" t="s">
        <v>1230</v>
      </c>
      <c r="Y59" s="49" t="s">
        <v>1230</v>
      </c>
    </row>
    <row r="60" spans="1:25" x14ac:dyDescent="0.25">
      <c r="A60" s="40" t="s">
        <v>132</v>
      </c>
      <c r="B60" s="40" t="s">
        <v>875</v>
      </c>
      <c r="C60" s="40" t="s">
        <v>812</v>
      </c>
      <c r="D60" s="46" t="s">
        <v>131</v>
      </c>
      <c r="E60" s="26">
        <v>3.6633616082869995</v>
      </c>
      <c r="F60" s="26">
        <v>0.44854107170599999</v>
      </c>
      <c r="G60" s="26">
        <v>3.2148205365809996</v>
      </c>
      <c r="H60" s="26">
        <v>-12.097724984488</v>
      </c>
      <c r="I60" s="26">
        <v>2.9737089963374248</v>
      </c>
      <c r="J60" s="49">
        <v>0.5</v>
      </c>
      <c r="K60" s="47" t="s">
        <v>1230</v>
      </c>
      <c r="L60" s="26">
        <v>0.44854107170599999</v>
      </c>
      <c r="M60" s="47" t="s">
        <v>1230</v>
      </c>
      <c r="N60" s="47" t="s">
        <v>1230</v>
      </c>
      <c r="O60" s="49" t="s">
        <v>1230</v>
      </c>
      <c r="P60" s="47" t="s">
        <v>1230</v>
      </c>
      <c r="Q60" s="26">
        <v>3.2148205365809996</v>
      </c>
      <c r="R60" s="47" t="s">
        <v>1230</v>
      </c>
      <c r="S60" s="47" t="s">
        <v>1230</v>
      </c>
      <c r="T60" s="49" t="s">
        <v>1230</v>
      </c>
      <c r="U60" s="47" t="s">
        <v>1230</v>
      </c>
      <c r="V60" s="26">
        <v>3.6633616082869995</v>
      </c>
      <c r="W60" s="47" t="s">
        <v>1230</v>
      </c>
      <c r="X60" s="47" t="s">
        <v>1230</v>
      </c>
      <c r="Y60" s="49" t="s">
        <v>1230</v>
      </c>
    </row>
    <row r="61" spans="1:25" x14ac:dyDescent="0.25">
      <c r="A61" s="40" t="s">
        <v>134</v>
      </c>
      <c r="B61" s="40" t="s">
        <v>876</v>
      </c>
      <c r="C61" s="40" t="s">
        <v>812</v>
      </c>
      <c r="D61" s="46" t="s">
        <v>133</v>
      </c>
      <c r="E61" s="26">
        <v>2.1815615937859998</v>
      </c>
      <c r="F61" s="26" t="s">
        <v>1230</v>
      </c>
      <c r="G61" s="26">
        <v>2.1815615937859998</v>
      </c>
      <c r="H61" s="26">
        <v>-3.672001488697</v>
      </c>
      <c r="I61" s="26">
        <v>2.0179444742520496</v>
      </c>
      <c r="J61" s="49">
        <v>0.5</v>
      </c>
      <c r="K61" s="47" t="s">
        <v>1230</v>
      </c>
      <c r="L61" s="26" t="s">
        <v>1230</v>
      </c>
      <c r="M61" s="47" t="s">
        <v>1230</v>
      </c>
      <c r="N61" s="47" t="s">
        <v>1230</v>
      </c>
      <c r="O61" s="49" t="s">
        <v>1230</v>
      </c>
      <c r="P61" s="47" t="s">
        <v>1230</v>
      </c>
      <c r="Q61" s="26">
        <v>2.1815615937859998</v>
      </c>
      <c r="R61" s="47" t="s">
        <v>1230</v>
      </c>
      <c r="S61" s="47" t="s">
        <v>1230</v>
      </c>
      <c r="T61" s="49" t="s">
        <v>1230</v>
      </c>
      <c r="U61" s="47" t="s">
        <v>1230</v>
      </c>
      <c r="V61" s="26">
        <v>2.1815615937859998</v>
      </c>
      <c r="W61" s="47" t="s">
        <v>1230</v>
      </c>
      <c r="X61" s="47" t="s">
        <v>1230</v>
      </c>
      <c r="Y61" s="49" t="s">
        <v>1230</v>
      </c>
    </row>
    <row r="62" spans="1:25" x14ac:dyDescent="0.25">
      <c r="A62" s="40" t="s">
        <v>136</v>
      </c>
      <c r="B62" s="40" t="s">
        <v>877</v>
      </c>
      <c r="C62" s="40" t="s">
        <v>833</v>
      </c>
      <c r="D62" s="46" t="s">
        <v>135</v>
      </c>
      <c r="E62" s="26">
        <v>35.695465329903001</v>
      </c>
      <c r="F62" s="26">
        <v>4.683423332916</v>
      </c>
      <c r="G62" s="26">
        <v>31.012041996987001</v>
      </c>
      <c r="H62" s="26">
        <v>-6.8695540194610007</v>
      </c>
      <c r="I62" s="26">
        <v>28.686138847212977</v>
      </c>
      <c r="J62" s="49">
        <v>0.181343</v>
      </c>
      <c r="K62" s="47">
        <v>6.2538872007210005</v>
      </c>
      <c r="L62" s="26">
        <v>-1.570463867805</v>
      </c>
      <c r="M62" s="47" t="s">
        <v>1230</v>
      </c>
      <c r="N62" s="47" t="s">
        <v>1230</v>
      </c>
      <c r="O62" s="49" t="s">
        <v>1230</v>
      </c>
      <c r="P62" s="47">
        <v>24.708647226349999</v>
      </c>
      <c r="Q62" s="26">
        <v>6.3033947706370004</v>
      </c>
      <c r="R62" s="47" t="s">
        <v>1230</v>
      </c>
      <c r="S62" s="47" t="s">
        <v>1230</v>
      </c>
      <c r="T62" s="49" t="s">
        <v>1230</v>
      </c>
      <c r="U62" s="47">
        <v>30.962534427070999</v>
      </c>
      <c r="V62" s="26">
        <v>4.7329309028320008</v>
      </c>
      <c r="W62" s="47" t="s">
        <v>1230</v>
      </c>
      <c r="X62" s="47" t="s">
        <v>1230</v>
      </c>
      <c r="Y62" s="49" t="s">
        <v>1230</v>
      </c>
    </row>
    <row r="63" spans="1:25" x14ac:dyDescent="0.25">
      <c r="A63" s="40" t="s">
        <v>138</v>
      </c>
      <c r="B63" s="40" t="s">
        <v>878</v>
      </c>
      <c r="C63" s="40" t="s">
        <v>812</v>
      </c>
      <c r="D63" s="46" t="s">
        <v>137</v>
      </c>
      <c r="E63" s="26">
        <v>4.8830031449310001</v>
      </c>
      <c r="F63" s="26">
        <v>0.74515597495800001</v>
      </c>
      <c r="G63" s="26">
        <v>4.137847169973</v>
      </c>
      <c r="H63" s="26">
        <v>-15.085150400562</v>
      </c>
      <c r="I63" s="26">
        <v>3.8275086322250251</v>
      </c>
      <c r="J63" s="49">
        <v>0.5</v>
      </c>
      <c r="K63" s="47" t="s">
        <v>1230</v>
      </c>
      <c r="L63" s="26">
        <v>0.74515597495800001</v>
      </c>
      <c r="M63" s="47" t="s">
        <v>1230</v>
      </c>
      <c r="N63" s="47" t="s">
        <v>1230</v>
      </c>
      <c r="O63" s="49" t="s">
        <v>1230</v>
      </c>
      <c r="P63" s="47" t="s">
        <v>1230</v>
      </c>
      <c r="Q63" s="26">
        <v>4.137847169973</v>
      </c>
      <c r="R63" s="47" t="s">
        <v>1230</v>
      </c>
      <c r="S63" s="47" t="s">
        <v>1230</v>
      </c>
      <c r="T63" s="49" t="s">
        <v>1230</v>
      </c>
      <c r="U63" s="47" t="s">
        <v>1230</v>
      </c>
      <c r="V63" s="26">
        <v>4.8830031449310001</v>
      </c>
      <c r="W63" s="47" t="s">
        <v>1230</v>
      </c>
      <c r="X63" s="47" t="s">
        <v>1230</v>
      </c>
      <c r="Y63" s="49" t="s">
        <v>1230</v>
      </c>
    </row>
    <row r="64" spans="1:25" x14ac:dyDescent="0.25">
      <c r="A64" s="40" t="s">
        <v>140</v>
      </c>
      <c r="B64" s="40" t="s">
        <v>879</v>
      </c>
      <c r="C64" s="40" t="s">
        <v>812</v>
      </c>
      <c r="D64" s="46" t="s">
        <v>139</v>
      </c>
      <c r="E64" s="26">
        <v>3.2851447920279999</v>
      </c>
      <c r="F64" s="26" t="s">
        <v>1230</v>
      </c>
      <c r="G64" s="26">
        <v>3.2851447920279999</v>
      </c>
      <c r="H64" s="26">
        <v>-26.496280867883002</v>
      </c>
      <c r="I64" s="26">
        <v>3.0387589326259001</v>
      </c>
      <c r="J64" s="49">
        <v>0.5</v>
      </c>
      <c r="K64" s="47" t="s">
        <v>1230</v>
      </c>
      <c r="L64" s="26" t="s">
        <v>1230</v>
      </c>
      <c r="M64" s="47" t="s">
        <v>1230</v>
      </c>
      <c r="N64" s="47" t="s">
        <v>1230</v>
      </c>
      <c r="O64" s="49" t="s">
        <v>1230</v>
      </c>
      <c r="P64" s="47" t="s">
        <v>1230</v>
      </c>
      <c r="Q64" s="26">
        <v>3.2851447920279999</v>
      </c>
      <c r="R64" s="47" t="s">
        <v>1230</v>
      </c>
      <c r="S64" s="47" t="s">
        <v>1230</v>
      </c>
      <c r="T64" s="49" t="s">
        <v>1230</v>
      </c>
      <c r="U64" s="47" t="s">
        <v>1230</v>
      </c>
      <c r="V64" s="26">
        <v>3.2851447920279999</v>
      </c>
      <c r="W64" s="47" t="s">
        <v>1230</v>
      </c>
      <c r="X64" s="47" t="s">
        <v>1230</v>
      </c>
      <c r="Y64" s="49" t="s">
        <v>1230</v>
      </c>
    </row>
    <row r="65" spans="1:25" x14ac:dyDescent="0.25">
      <c r="A65" s="40" t="s">
        <v>142</v>
      </c>
      <c r="B65" s="40" t="s">
        <v>880</v>
      </c>
      <c r="C65" s="40" t="s">
        <v>812</v>
      </c>
      <c r="D65" s="46" t="s">
        <v>141</v>
      </c>
      <c r="E65" s="26">
        <v>2.84120209657</v>
      </c>
      <c r="F65" s="26">
        <v>0.10229877554899999</v>
      </c>
      <c r="G65" s="26">
        <v>2.7389033210210001</v>
      </c>
      <c r="H65" s="26">
        <v>-18.391617698927998</v>
      </c>
      <c r="I65" s="26">
        <v>2.5334855719444249</v>
      </c>
      <c r="J65" s="49">
        <v>0.5</v>
      </c>
      <c r="K65" s="47" t="s">
        <v>1230</v>
      </c>
      <c r="L65" s="26">
        <v>0.10229877554899999</v>
      </c>
      <c r="M65" s="47" t="s">
        <v>1230</v>
      </c>
      <c r="N65" s="47" t="s">
        <v>1230</v>
      </c>
      <c r="O65" s="49" t="s">
        <v>1230</v>
      </c>
      <c r="P65" s="47" t="s">
        <v>1230</v>
      </c>
      <c r="Q65" s="26">
        <v>2.7389033210210001</v>
      </c>
      <c r="R65" s="47" t="s">
        <v>1230</v>
      </c>
      <c r="S65" s="47" t="s">
        <v>1230</v>
      </c>
      <c r="T65" s="49" t="s">
        <v>1230</v>
      </c>
      <c r="U65" s="47" t="s">
        <v>1230</v>
      </c>
      <c r="V65" s="26">
        <v>2.84120209657</v>
      </c>
      <c r="W65" s="47" t="s">
        <v>1230</v>
      </c>
      <c r="X65" s="47" t="s">
        <v>1230</v>
      </c>
      <c r="Y65" s="49" t="s">
        <v>1230</v>
      </c>
    </row>
    <row r="66" spans="1:25" x14ac:dyDescent="0.25">
      <c r="A66" s="40" t="s">
        <v>144</v>
      </c>
      <c r="B66" s="40" t="s">
        <v>881</v>
      </c>
      <c r="C66" s="40" t="s">
        <v>812</v>
      </c>
      <c r="D66" s="46" t="s">
        <v>143</v>
      </c>
      <c r="E66" s="26">
        <v>4.3182439210460002</v>
      </c>
      <c r="F66" s="26">
        <v>0.63721537222699998</v>
      </c>
      <c r="G66" s="26">
        <v>3.681028548819</v>
      </c>
      <c r="H66" s="26">
        <v>-27.964753436485001</v>
      </c>
      <c r="I66" s="26">
        <v>3.4049514076575749</v>
      </c>
      <c r="J66" s="49">
        <v>0.5</v>
      </c>
      <c r="K66" s="47" t="s">
        <v>1230</v>
      </c>
      <c r="L66" s="26">
        <v>0.63721537222699998</v>
      </c>
      <c r="M66" s="47" t="s">
        <v>1230</v>
      </c>
      <c r="N66" s="47" t="s">
        <v>1230</v>
      </c>
      <c r="O66" s="49" t="s">
        <v>1230</v>
      </c>
      <c r="P66" s="47" t="s">
        <v>1230</v>
      </c>
      <c r="Q66" s="26">
        <v>3.681028548819</v>
      </c>
      <c r="R66" s="47" t="s">
        <v>1230</v>
      </c>
      <c r="S66" s="47" t="s">
        <v>1230</v>
      </c>
      <c r="T66" s="49" t="s">
        <v>1230</v>
      </c>
      <c r="U66" s="47" t="s">
        <v>1230</v>
      </c>
      <c r="V66" s="26">
        <v>4.3182439210460002</v>
      </c>
      <c r="W66" s="47" t="s">
        <v>1230</v>
      </c>
      <c r="X66" s="47" t="s">
        <v>1230</v>
      </c>
      <c r="Y66" s="49" t="s">
        <v>1230</v>
      </c>
    </row>
    <row r="67" spans="1:25" x14ac:dyDescent="0.25">
      <c r="A67" s="40" t="s">
        <v>147</v>
      </c>
      <c r="B67" s="40" t="s">
        <v>882</v>
      </c>
      <c r="C67" s="40" t="s">
        <v>833</v>
      </c>
      <c r="D67" s="46" t="s">
        <v>146</v>
      </c>
      <c r="E67" s="26">
        <v>46.417539403836003</v>
      </c>
      <c r="F67" s="26">
        <v>5.4161659725970006</v>
      </c>
      <c r="G67" s="26">
        <v>41.001373431239003</v>
      </c>
      <c r="H67" s="26">
        <v>-24.167772792238999</v>
      </c>
      <c r="I67" s="26">
        <v>37.926270423896085</v>
      </c>
      <c r="J67" s="49">
        <v>0.37084699999999998</v>
      </c>
      <c r="K67" s="47">
        <v>7.2311279891539995</v>
      </c>
      <c r="L67" s="26">
        <v>-1.8149620165570002</v>
      </c>
      <c r="M67" s="47" t="s">
        <v>1230</v>
      </c>
      <c r="N67" s="47" t="s">
        <v>1230</v>
      </c>
      <c r="O67" s="49" t="s">
        <v>1230</v>
      </c>
      <c r="P67" s="47">
        <v>33.413124886639999</v>
      </c>
      <c r="Q67" s="26">
        <v>7.5882485445990007</v>
      </c>
      <c r="R67" s="47" t="s">
        <v>1230</v>
      </c>
      <c r="S67" s="47" t="s">
        <v>1230</v>
      </c>
      <c r="T67" s="49" t="s">
        <v>1230</v>
      </c>
      <c r="U67" s="47">
        <v>40.644252875793995</v>
      </c>
      <c r="V67" s="26">
        <v>5.773286528042</v>
      </c>
      <c r="W67" s="47" t="s">
        <v>1230</v>
      </c>
      <c r="X67" s="47" t="s">
        <v>1230</v>
      </c>
      <c r="Y67" s="49" t="s">
        <v>1230</v>
      </c>
    </row>
    <row r="68" spans="1:25" x14ac:dyDescent="0.25">
      <c r="A68" s="40" t="s">
        <v>149</v>
      </c>
      <c r="B68" s="40" t="s">
        <v>883</v>
      </c>
      <c r="C68" s="40" t="s">
        <v>819</v>
      </c>
      <c r="D68" s="46" t="s">
        <v>884</v>
      </c>
      <c r="E68" s="26">
        <v>13.640287915209999</v>
      </c>
      <c r="F68" s="26">
        <v>4.512884872921</v>
      </c>
      <c r="G68" s="26">
        <v>9.127403042289</v>
      </c>
      <c r="H68" s="26">
        <v>4.9736959979290001</v>
      </c>
      <c r="I68" s="26">
        <v>8.4428478141173251</v>
      </c>
      <c r="J68" s="49">
        <v>0</v>
      </c>
      <c r="K68" s="47" t="s">
        <v>1230</v>
      </c>
      <c r="L68" s="26" t="s">
        <v>1230</v>
      </c>
      <c r="M68" s="47">
        <v>4.512884872921</v>
      </c>
      <c r="N68" s="47" t="s">
        <v>1230</v>
      </c>
      <c r="O68" s="49" t="s">
        <v>1230</v>
      </c>
      <c r="P68" s="47" t="s">
        <v>1230</v>
      </c>
      <c r="Q68" s="26" t="s">
        <v>1230</v>
      </c>
      <c r="R68" s="47">
        <v>9.127403042289</v>
      </c>
      <c r="S68" s="47" t="s">
        <v>1230</v>
      </c>
      <c r="T68" s="49" t="s">
        <v>1230</v>
      </c>
      <c r="U68" s="47" t="s">
        <v>1230</v>
      </c>
      <c r="V68" s="26" t="s">
        <v>1230</v>
      </c>
      <c r="W68" s="47">
        <v>13.640287915209999</v>
      </c>
      <c r="X68" s="47" t="s">
        <v>1230</v>
      </c>
      <c r="Y68" s="49" t="s">
        <v>1230</v>
      </c>
    </row>
    <row r="69" spans="1:25" x14ac:dyDescent="0.25">
      <c r="A69" s="40" t="s">
        <v>151</v>
      </c>
      <c r="B69" s="40" t="s">
        <v>885</v>
      </c>
      <c r="C69" s="40" t="s">
        <v>833</v>
      </c>
      <c r="D69" s="46" t="s">
        <v>150</v>
      </c>
      <c r="E69" s="26">
        <v>62.312339186384001</v>
      </c>
      <c r="F69" s="26">
        <v>11.270515541762</v>
      </c>
      <c r="G69" s="26">
        <v>51.041823644621999</v>
      </c>
      <c r="H69" s="26">
        <v>-17.917555692362001</v>
      </c>
      <c r="I69" s="26">
        <v>47.21368687127535</v>
      </c>
      <c r="J69" s="49">
        <v>0.259828</v>
      </c>
      <c r="K69" s="47">
        <v>11.465376236366</v>
      </c>
      <c r="L69" s="26">
        <v>-0.19486069460399999</v>
      </c>
      <c r="M69" s="47" t="s">
        <v>1230</v>
      </c>
      <c r="N69" s="47" t="s">
        <v>1230</v>
      </c>
      <c r="O69" s="49" t="s">
        <v>1230</v>
      </c>
      <c r="P69" s="47">
        <v>42.729412940353001</v>
      </c>
      <c r="Q69" s="26">
        <v>8.3124107042690003</v>
      </c>
      <c r="R69" s="47" t="s">
        <v>1230</v>
      </c>
      <c r="S69" s="47" t="s">
        <v>1230</v>
      </c>
      <c r="T69" s="49" t="s">
        <v>1230</v>
      </c>
      <c r="U69" s="47">
        <v>54.194789176718999</v>
      </c>
      <c r="V69" s="26">
        <v>8.1175500096650008</v>
      </c>
      <c r="W69" s="47" t="s">
        <v>1230</v>
      </c>
      <c r="X69" s="47" t="s">
        <v>1230</v>
      </c>
      <c r="Y69" s="49" t="s">
        <v>1230</v>
      </c>
    </row>
    <row r="70" spans="1:25" x14ac:dyDescent="0.25">
      <c r="A70" s="40" t="s">
        <v>153</v>
      </c>
      <c r="B70" s="40" t="s">
        <v>886</v>
      </c>
      <c r="C70" s="40" t="s">
        <v>812</v>
      </c>
      <c r="D70" s="46" t="s">
        <v>152</v>
      </c>
      <c r="E70" s="26">
        <v>4.1109721295429997</v>
      </c>
      <c r="F70" s="26">
        <v>0.85919291072000004</v>
      </c>
      <c r="G70" s="26">
        <v>3.2517792188229997</v>
      </c>
      <c r="H70" s="26">
        <v>-11.237823579025001</v>
      </c>
      <c r="I70" s="26">
        <v>3.0078957774112749</v>
      </c>
      <c r="J70" s="49">
        <v>0.5</v>
      </c>
      <c r="K70" s="47" t="s">
        <v>1230</v>
      </c>
      <c r="L70" s="26">
        <v>0.85919291072000004</v>
      </c>
      <c r="M70" s="47" t="s">
        <v>1230</v>
      </c>
      <c r="N70" s="47" t="s">
        <v>1230</v>
      </c>
      <c r="O70" s="49" t="s">
        <v>1230</v>
      </c>
      <c r="P70" s="47" t="s">
        <v>1230</v>
      </c>
      <c r="Q70" s="26">
        <v>3.2517792188229997</v>
      </c>
      <c r="R70" s="47" t="s">
        <v>1230</v>
      </c>
      <c r="S70" s="47" t="s">
        <v>1230</v>
      </c>
      <c r="T70" s="49" t="s">
        <v>1230</v>
      </c>
      <c r="U70" s="47" t="s">
        <v>1230</v>
      </c>
      <c r="V70" s="26">
        <v>4.1109721295429997</v>
      </c>
      <c r="W70" s="47" t="s">
        <v>1230</v>
      </c>
      <c r="X70" s="47" t="s">
        <v>1230</v>
      </c>
      <c r="Y70" s="49" t="s">
        <v>1230</v>
      </c>
    </row>
    <row r="71" spans="1:25" x14ac:dyDescent="0.25">
      <c r="A71" s="40" t="s">
        <v>155</v>
      </c>
      <c r="B71" s="40" t="s">
        <v>887</v>
      </c>
      <c r="C71" s="40" t="s">
        <v>812</v>
      </c>
      <c r="D71" s="46" t="s">
        <v>154</v>
      </c>
      <c r="E71" s="26">
        <v>2.1706387047410001</v>
      </c>
      <c r="F71" s="26" t="s">
        <v>1230</v>
      </c>
      <c r="G71" s="26">
        <v>2.1706387047410001</v>
      </c>
      <c r="H71" s="26">
        <v>-16.766430935054</v>
      </c>
      <c r="I71" s="26">
        <v>2.0078408018854255</v>
      </c>
      <c r="J71" s="49">
        <v>0.5</v>
      </c>
      <c r="K71" s="47" t="s">
        <v>1230</v>
      </c>
      <c r="L71" s="26" t="s">
        <v>1230</v>
      </c>
      <c r="M71" s="47" t="s">
        <v>1230</v>
      </c>
      <c r="N71" s="47" t="s">
        <v>1230</v>
      </c>
      <c r="O71" s="49" t="s">
        <v>1230</v>
      </c>
      <c r="P71" s="47" t="s">
        <v>1230</v>
      </c>
      <c r="Q71" s="26">
        <v>2.1706387047410001</v>
      </c>
      <c r="R71" s="47" t="s">
        <v>1230</v>
      </c>
      <c r="S71" s="47" t="s">
        <v>1230</v>
      </c>
      <c r="T71" s="49" t="s">
        <v>1230</v>
      </c>
      <c r="U71" s="47" t="s">
        <v>1230</v>
      </c>
      <c r="V71" s="26">
        <v>2.1706387047410001</v>
      </c>
      <c r="W71" s="47" t="s">
        <v>1230</v>
      </c>
      <c r="X71" s="47" t="s">
        <v>1230</v>
      </c>
      <c r="Y71" s="49" t="s">
        <v>1230</v>
      </c>
    </row>
    <row r="72" spans="1:25" x14ac:dyDescent="0.25">
      <c r="A72" s="40" t="s">
        <v>157</v>
      </c>
      <c r="B72" s="40" t="s">
        <v>888</v>
      </c>
      <c r="C72" s="40" t="s">
        <v>812</v>
      </c>
      <c r="D72" s="46" t="s">
        <v>156</v>
      </c>
      <c r="E72" s="26">
        <v>1.439318109712</v>
      </c>
      <c r="F72" s="26" t="s">
        <v>1230</v>
      </c>
      <c r="G72" s="26">
        <v>1.439318109712</v>
      </c>
      <c r="H72" s="26">
        <v>-7.1820921657649999</v>
      </c>
      <c r="I72" s="26">
        <v>1.3313692514836002</v>
      </c>
      <c r="J72" s="49">
        <v>0.5</v>
      </c>
      <c r="K72" s="47" t="s">
        <v>1230</v>
      </c>
      <c r="L72" s="26" t="s">
        <v>1230</v>
      </c>
      <c r="M72" s="47" t="s">
        <v>1230</v>
      </c>
      <c r="N72" s="47" t="s">
        <v>1230</v>
      </c>
      <c r="O72" s="49" t="s">
        <v>1230</v>
      </c>
      <c r="P72" s="47" t="s">
        <v>1230</v>
      </c>
      <c r="Q72" s="26">
        <v>1.439318109712</v>
      </c>
      <c r="R72" s="47" t="s">
        <v>1230</v>
      </c>
      <c r="S72" s="47" t="s">
        <v>1230</v>
      </c>
      <c r="T72" s="49" t="s">
        <v>1230</v>
      </c>
      <c r="U72" s="47" t="s">
        <v>1230</v>
      </c>
      <c r="V72" s="26">
        <v>1.439318109712</v>
      </c>
      <c r="W72" s="47" t="s">
        <v>1230</v>
      </c>
      <c r="X72" s="47" t="s">
        <v>1230</v>
      </c>
      <c r="Y72" s="49" t="s">
        <v>1230</v>
      </c>
    </row>
    <row r="73" spans="1:25" x14ac:dyDescent="0.25">
      <c r="A73" s="40" t="s">
        <v>159</v>
      </c>
      <c r="B73" s="40" t="s">
        <v>889</v>
      </c>
      <c r="C73" s="40" t="s">
        <v>812</v>
      </c>
      <c r="D73" s="46" t="s">
        <v>158</v>
      </c>
      <c r="E73" s="26">
        <v>3.1343448913360001</v>
      </c>
      <c r="F73" s="26">
        <v>0.29942968987499996</v>
      </c>
      <c r="G73" s="26">
        <v>2.834915201461</v>
      </c>
      <c r="H73" s="26">
        <v>-6.4027113628540002</v>
      </c>
      <c r="I73" s="26">
        <v>2.6222965613514249</v>
      </c>
      <c r="J73" s="49">
        <v>0.5</v>
      </c>
      <c r="K73" s="47" t="s">
        <v>1230</v>
      </c>
      <c r="L73" s="26">
        <v>0.29942968987499996</v>
      </c>
      <c r="M73" s="47" t="s">
        <v>1230</v>
      </c>
      <c r="N73" s="47" t="s">
        <v>1230</v>
      </c>
      <c r="O73" s="49" t="s">
        <v>1230</v>
      </c>
      <c r="P73" s="47" t="s">
        <v>1230</v>
      </c>
      <c r="Q73" s="26">
        <v>2.834915201461</v>
      </c>
      <c r="R73" s="47" t="s">
        <v>1230</v>
      </c>
      <c r="S73" s="47" t="s">
        <v>1230</v>
      </c>
      <c r="T73" s="49" t="s">
        <v>1230</v>
      </c>
      <c r="U73" s="47" t="s">
        <v>1230</v>
      </c>
      <c r="V73" s="26">
        <v>3.1343448913360001</v>
      </c>
      <c r="W73" s="47" t="s">
        <v>1230</v>
      </c>
      <c r="X73" s="47" t="s">
        <v>1230</v>
      </c>
      <c r="Y73" s="49" t="s">
        <v>1230</v>
      </c>
    </row>
    <row r="74" spans="1:25" x14ac:dyDescent="0.25">
      <c r="A74" s="40" t="s">
        <v>161</v>
      </c>
      <c r="B74" s="40" t="s">
        <v>890</v>
      </c>
      <c r="C74" s="40" t="s">
        <v>812</v>
      </c>
      <c r="D74" s="46" t="s">
        <v>160</v>
      </c>
      <c r="E74" s="26">
        <v>0.95954800199599999</v>
      </c>
      <c r="F74" s="26" t="s">
        <v>1230</v>
      </c>
      <c r="G74" s="26">
        <v>0.95954800199599999</v>
      </c>
      <c r="H74" s="26">
        <v>-6.5604569995280002</v>
      </c>
      <c r="I74" s="26">
        <v>0.88758190184630004</v>
      </c>
      <c r="J74" s="49">
        <v>0.5</v>
      </c>
      <c r="K74" s="47" t="s">
        <v>1230</v>
      </c>
      <c r="L74" s="26" t="s">
        <v>1230</v>
      </c>
      <c r="M74" s="47" t="s">
        <v>1230</v>
      </c>
      <c r="N74" s="47" t="s">
        <v>1230</v>
      </c>
      <c r="O74" s="49" t="s">
        <v>1230</v>
      </c>
      <c r="P74" s="47" t="s">
        <v>1230</v>
      </c>
      <c r="Q74" s="26">
        <v>0.95954800199599999</v>
      </c>
      <c r="R74" s="47" t="s">
        <v>1230</v>
      </c>
      <c r="S74" s="47" t="s">
        <v>1230</v>
      </c>
      <c r="T74" s="49" t="s">
        <v>1230</v>
      </c>
      <c r="U74" s="47" t="s">
        <v>1230</v>
      </c>
      <c r="V74" s="26">
        <v>0.95954800199599999</v>
      </c>
      <c r="W74" s="47" t="s">
        <v>1230</v>
      </c>
      <c r="X74" s="47" t="s">
        <v>1230</v>
      </c>
      <c r="Y74" s="49" t="s">
        <v>1230</v>
      </c>
    </row>
    <row r="75" spans="1:25" x14ac:dyDescent="0.25">
      <c r="A75" s="40" t="s">
        <v>163</v>
      </c>
      <c r="B75" s="40" t="s">
        <v>891</v>
      </c>
      <c r="C75" s="40" t="s">
        <v>824</v>
      </c>
      <c r="D75" s="46" t="s">
        <v>162</v>
      </c>
      <c r="E75" s="26">
        <v>23.613626179161997</v>
      </c>
      <c r="F75" s="26">
        <v>7.5415139082509999</v>
      </c>
      <c r="G75" s="26">
        <v>16.072112270910999</v>
      </c>
      <c r="H75" s="26">
        <v>-267.83193580973301</v>
      </c>
      <c r="I75" s="26">
        <v>14.866703850592677</v>
      </c>
      <c r="J75" s="49">
        <v>0.5</v>
      </c>
      <c r="K75" s="47">
        <v>4.5894381453149995</v>
      </c>
      <c r="L75" s="26">
        <v>2.8203285643079998</v>
      </c>
      <c r="M75" s="47"/>
      <c r="N75" s="47"/>
      <c r="O75" s="49">
        <v>0.131747198628</v>
      </c>
      <c r="P75" s="47">
        <v>8.949310027156999</v>
      </c>
      <c r="Q75" s="26">
        <v>7.0907417197890004</v>
      </c>
      <c r="R75" s="47"/>
      <c r="S75" s="47"/>
      <c r="T75" s="49">
        <v>3.2060523965001107E-2</v>
      </c>
      <c r="U75" s="47">
        <v>13.538748172471998</v>
      </c>
      <c r="V75" s="26">
        <v>9.9110702840970006</v>
      </c>
      <c r="W75" s="47" t="s">
        <v>1230</v>
      </c>
      <c r="X75" s="47" t="s">
        <v>1230</v>
      </c>
      <c r="Y75" s="49">
        <v>0.16380772259300111</v>
      </c>
    </row>
    <row r="76" spans="1:25" x14ac:dyDescent="0.25">
      <c r="A76" s="40" t="s">
        <v>165</v>
      </c>
      <c r="B76" s="40" t="s">
        <v>892</v>
      </c>
      <c r="C76" s="40" t="s">
        <v>819</v>
      </c>
      <c r="D76" s="46" t="s">
        <v>893</v>
      </c>
      <c r="E76" s="26">
        <v>14.744925537552998</v>
      </c>
      <c r="F76" s="26">
        <v>5.7178004681069998</v>
      </c>
      <c r="G76" s="26">
        <v>9.027125069445999</v>
      </c>
      <c r="H76" s="26">
        <v>7.1083377088419999</v>
      </c>
      <c r="I76" s="26">
        <v>8.3500906892375504</v>
      </c>
      <c r="J76" s="49">
        <v>0</v>
      </c>
      <c r="K76" s="47" t="s">
        <v>1230</v>
      </c>
      <c r="L76" s="26" t="s">
        <v>1230</v>
      </c>
      <c r="M76" s="47">
        <v>5.7178004681069998</v>
      </c>
      <c r="N76" s="47" t="s">
        <v>1230</v>
      </c>
      <c r="O76" s="49" t="s">
        <v>1230</v>
      </c>
      <c r="P76" s="47" t="s">
        <v>1230</v>
      </c>
      <c r="Q76" s="26" t="s">
        <v>1230</v>
      </c>
      <c r="R76" s="47">
        <v>9.027125069445999</v>
      </c>
      <c r="S76" s="47" t="s">
        <v>1230</v>
      </c>
      <c r="T76" s="49" t="s">
        <v>1230</v>
      </c>
      <c r="U76" s="47" t="s">
        <v>1230</v>
      </c>
      <c r="V76" s="26" t="s">
        <v>1230</v>
      </c>
      <c r="W76" s="47">
        <v>14.744925537552998</v>
      </c>
      <c r="X76" s="47" t="s">
        <v>1230</v>
      </c>
      <c r="Y76" s="49" t="s">
        <v>1230</v>
      </c>
    </row>
    <row r="77" spans="1:25" x14ac:dyDescent="0.25">
      <c r="A77" s="40" t="s">
        <v>167</v>
      </c>
      <c r="B77" s="40" t="s">
        <v>894</v>
      </c>
      <c r="C77" s="40" t="s">
        <v>812</v>
      </c>
      <c r="D77" s="46" t="s">
        <v>166</v>
      </c>
      <c r="E77" s="26">
        <v>4.4459219673370001</v>
      </c>
      <c r="F77" s="26">
        <v>0.27515893777199996</v>
      </c>
      <c r="G77" s="26">
        <v>4.1707630295650002</v>
      </c>
      <c r="H77" s="26">
        <v>-19.668143355018998</v>
      </c>
      <c r="I77" s="26">
        <v>3.8579558023476253</v>
      </c>
      <c r="J77" s="49">
        <v>0.5</v>
      </c>
      <c r="K77" s="47" t="s">
        <v>1230</v>
      </c>
      <c r="L77" s="26">
        <v>0.27515893777199996</v>
      </c>
      <c r="M77" s="47" t="s">
        <v>1230</v>
      </c>
      <c r="N77" s="47" t="s">
        <v>1230</v>
      </c>
      <c r="O77" s="49" t="s">
        <v>1230</v>
      </c>
      <c r="P77" s="47" t="s">
        <v>1230</v>
      </c>
      <c r="Q77" s="26">
        <v>4.1707630295650002</v>
      </c>
      <c r="R77" s="47" t="s">
        <v>1230</v>
      </c>
      <c r="S77" s="47" t="s">
        <v>1230</v>
      </c>
      <c r="T77" s="49" t="s">
        <v>1230</v>
      </c>
      <c r="U77" s="47" t="s">
        <v>1230</v>
      </c>
      <c r="V77" s="26">
        <v>4.4459219673370001</v>
      </c>
      <c r="W77" s="47" t="s">
        <v>1230</v>
      </c>
      <c r="X77" s="47" t="s">
        <v>1230</v>
      </c>
      <c r="Y77" s="49" t="s">
        <v>1230</v>
      </c>
    </row>
    <row r="78" spans="1:25" x14ac:dyDescent="0.25">
      <c r="A78" s="40" t="s">
        <v>169</v>
      </c>
      <c r="B78" s="40" t="s">
        <v>895</v>
      </c>
      <c r="C78" s="40" t="s">
        <v>812</v>
      </c>
      <c r="D78" s="46" t="s">
        <v>168</v>
      </c>
      <c r="E78" s="26">
        <v>2.8076464208869996</v>
      </c>
      <c r="F78" s="26">
        <v>0.37681199011200001</v>
      </c>
      <c r="G78" s="26">
        <v>2.4308344307749996</v>
      </c>
      <c r="H78" s="26">
        <v>-11.051744384900999</v>
      </c>
      <c r="I78" s="26">
        <v>2.2485218484668752</v>
      </c>
      <c r="J78" s="49">
        <v>0.5</v>
      </c>
      <c r="K78" s="47" t="s">
        <v>1230</v>
      </c>
      <c r="L78" s="26">
        <v>0.37681199011200001</v>
      </c>
      <c r="M78" s="47" t="s">
        <v>1230</v>
      </c>
      <c r="N78" s="47" t="s">
        <v>1230</v>
      </c>
      <c r="O78" s="49" t="s">
        <v>1230</v>
      </c>
      <c r="P78" s="47" t="s">
        <v>1230</v>
      </c>
      <c r="Q78" s="26">
        <v>2.4308344307749996</v>
      </c>
      <c r="R78" s="47" t="s">
        <v>1230</v>
      </c>
      <c r="S78" s="47" t="s">
        <v>1230</v>
      </c>
      <c r="T78" s="49" t="s">
        <v>1230</v>
      </c>
      <c r="U78" s="47" t="s">
        <v>1230</v>
      </c>
      <c r="V78" s="26">
        <v>2.8076464208869996</v>
      </c>
      <c r="W78" s="47" t="s">
        <v>1230</v>
      </c>
      <c r="X78" s="47" t="s">
        <v>1230</v>
      </c>
      <c r="Y78" s="49" t="s">
        <v>1230</v>
      </c>
    </row>
    <row r="79" spans="1:25" x14ac:dyDescent="0.25">
      <c r="A79" s="40" t="s">
        <v>171</v>
      </c>
      <c r="B79" s="40" t="s">
        <v>896</v>
      </c>
      <c r="C79" s="40" t="s">
        <v>812</v>
      </c>
      <c r="D79" s="46" t="s">
        <v>170</v>
      </c>
      <c r="E79" s="26">
        <v>2.4278613445819999</v>
      </c>
      <c r="F79" s="26">
        <v>0.38963989357399997</v>
      </c>
      <c r="G79" s="26">
        <v>2.0382214510079999</v>
      </c>
      <c r="H79" s="26">
        <v>-9.8002528878869999</v>
      </c>
      <c r="I79" s="26">
        <v>1.8853548421824</v>
      </c>
      <c r="J79" s="49">
        <v>0.5</v>
      </c>
      <c r="K79" s="47" t="s">
        <v>1230</v>
      </c>
      <c r="L79" s="26">
        <v>0.38963989357399997</v>
      </c>
      <c r="M79" s="47" t="s">
        <v>1230</v>
      </c>
      <c r="N79" s="47" t="s">
        <v>1230</v>
      </c>
      <c r="O79" s="49" t="s">
        <v>1230</v>
      </c>
      <c r="P79" s="47" t="s">
        <v>1230</v>
      </c>
      <c r="Q79" s="26">
        <v>2.0382214510079999</v>
      </c>
      <c r="R79" s="47" t="s">
        <v>1230</v>
      </c>
      <c r="S79" s="47" t="s">
        <v>1230</v>
      </c>
      <c r="T79" s="49" t="s">
        <v>1230</v>
      </c>
      <c r="U79" s="47" t="s">
        <v>1230</v>
      </c>
      <c r="V79" s="26">
        <v>2.4278613445819999</v>
      </c>
      <c r="W79" s="47" t="s">
        <v>1230</v>
      </c>
      <c r="X79" s="47" t="s">
        <v>1230</v>
      </c>
      <c r="Y79" s="49" t="s">
        <v>1230</v>
      </c>
    </row>
    <row r="80" spans="1:25" x14ac:dyDescent="0.25">
      <c r="A80" s="40" t="s">
        <v>173</v>
      </c>
      <c r="B80" s="40" t="s">
        <v>897</v>
      </c>
      <c r="C80" s="40" t="s">
        <v>833</v>
      </c>
      <c r="D80" s="46" t="s">
        <v>172</v>
      </c>
      <c r="E80" s="26">
        <v>136.715516527478</v>
      </c>
      <c r="F80" s="26">
        <v>28.626405972447998</v>
      </c>
      <c r="G80" s="26">
        <v>108.08911055503</v>
      </c>
      <c r="H80" s="26">
        <v>26.392886103962997</v>
      </c>
      <c r="I80" s="26">
        <v>99.982427263402755</v>
      </c>
      <c r="J80" s="49">
        <v>0</v>
      </c>
      <c r="K80" s="47">
        <v>23.392570139446001</v>
      </c>
      <c r="L80" s="26">
        <v>1.108904586869</v>
      </c>
      <c r="M80" s="47">
        <v>4.1249312461339995</v>
      </c>
      <c r="N80" s="47" t="s">
        <v>1230</v>
      </c>
      <c r="O80" s="49" t="s">
        <v>1230</v>
      </c>
      <c r="P80" s="47">
        <v>85.276319989963</v>
      </c>
      <c r="Q80" s="26">
        <v>15.331700439268001</v>
      </c>
      <c r="R80" s="47">
        <v>7.4810901257990006</v>
      </c>
      <c r="S80" s="47" t="s">
        <v>1230</v>
      </c>
      <c r="T80" s="49" t="s">
        <v>1230</v>
      </c>
      <c r="U80" s="47">
        <v>108.66889012940899</v>
      </c>
      <c r="V80" s="26">
        <v>16.440605026137</v>
      </c>
      <c r="W80" s="47">
        <v>11.606021371933</v>
      </c>
      <c r="X80" s="47" t="s">
        <v>1230</v>
      </c>
      <c r="Y80" s="49" t="s">
        <v>1230</v>
      </c>
    </row>
    <row r="81" spans="1:25" x14ac:dyDescent="0.25">
      <c r="A81" s="40" t="s">
        <v>175</v>
      </c>
      <c r="B81" s="40" t="s">
        <v>898</v>
      </c>
      <c r="C81" s="40" t="s">
        <v>812</v>
      </c>
      <c r="D81" s="46" t="s">
        <v>174</v>
      </c>
      <c r="E81" s="26">
        <v>1.911256746834</v>
      </c>
      <c r="F81" s="26">
        <v>0.100724268632</v>
      </c>
      <c r="G81" s="26">
        <v>1.810532478202</v>
      </c>
      <c r="H81" s="26">
        <v>-11.066432431651</v>
      </c>
      <c r="I81" s="26">
        <v>1.6747425423368503</v>
      </c>
      <c r="J81" s="49">
        <v>0.5</v>
      </c>
      <c r="K81" s="47" t="s">
        <v>1230</v>
      </c>
      <c r="L81" s="26">
        <v>0.100724268632</v>
      </c>
      <c r="M81" s="47" t="s">
        <v>1230</v>
      </c>
      <c r="N81" s="47" t="s">
        <v>1230</v>
      </c>
      <c r="O81" s="49" t="s">
        <v>1230</v>
      </c>
      <c r="P81" s="47" t="s">
        <v>1230</v>
      </c>
      <c r="Q81" s="26">
        <v>1.810532478202</v>
      </c>
      <c r="R81" s="47" t="s">
        <v>1230</v>
      </c>
      <c r="S81" s="47" t="s">
        <v>1230</v>
      </c>
      <c r="T81" s="49" t="s">
        <v>1230</v>
      </c>
      <c r="U81" s="47" t="s">
        <v>1230</v>
      </c>
      <c r="V81" s="26">
        <v>1.911256746834</v>
      </c>
      <c r="W81" s="47" t="s">
        <v>1230</v>
      </c>
      <c r="X81" s="47" t="s">
        <v>1230</v>
      </c>
      <c r="Y81" s="49" t="s">
        <v>1230</v>
      </c>
    </row>
    <row r="82" spans="1:25" x14ac:dyDescent="0.25">
      <c r="A82" s="40" t="s">
        <v>177</v>
      </c>
      <c r="B82" s="40" t="s">
        <v>899</v>
      </c>
      <c r="C82" s="40" t="s">
        <v>827</v>
      </c>
      <c r="D82" s="46" t="s">
        <v>176</v>
      </c>
      <c r="E82" s="26">
        <v>103.873177511438</v>
      </c>
      <c r="F82" s="26">
        <v>25.928240566625</v>
      </c>
      <c r="G82" s="26">
        <v>77.944936944812994</v>
      </c>
      <c r="H82" s="26">
        <v>21.290092483412</v>
      </c>
      <c r="I82" s="26">
        <v>72.099066673952024</v>
      </c>
      <c r="J82" s="49">
        <v>0</v>
      </c>
      <c r="K82" s="47">
        <v>23.598214096871999</v>
      </c>
      <c r="L82" s="26">
        <v>2.3300264697540003</v>
      </c>
      <c r="M82" s="47" t="s">
        <v>1230</v>
      </c>
      <c r="N82" s="47" t="s">
        <v>1230</v>
      </c>
      <c r="O82" s="49" t="s">
        <v>1230</v>
      </c>
      <c r="P82" s="47">
        <v>65.245514905687997</v>
      </c>
      <c r="Q82" s="26">
        <v>12.699422039124</v>
      </c>
      <c r="R82" s="47" t="s">
        <v>1230</v>
      </c>
      <c r="S82" s="47" t="s">
        <v>1230</v>
      </c>
      <c r="T82" s="49" t="s">
        <v>1230</v>
      </c>
      <c r="U82" s="47">
        <v>88.843729002559996</v>
      </c>
      <c r="V82" s="26">
        <v>15.029448508878001</v>
      </c>
      <c r="W82" s="47" t="s">
        <v>1230</v>
      </c>
      <c r="X82" s="47" t="s">
        <v>1230</v>
      </c>
      <c r="Y82" s="49" t="s">
        <v>1230</v>
      </c>
    </row>
    <row r="83" spans="1:25" x14ac:dyDescent="0.25">
      <c r="A83" s="40" t="s">
        <v>179</v>
      </c>
      <c r="B83" s="40" t="s">
        <v>900</v>
      </c>
      <c r="C83" s="40" t="s">
        <v>812</v>
      </c>
      <c r="D83" s="46" t="s">
        <v>178</v>
      </c>
      <c r="E83" s="26">
        <v>1.5731939701870001</v>
      </c>
      <c r="F83" s="26">
        <v>0.141269203022</v>
      </c>
      <c r="G83" s="26">
        <v>1.4319247671650002</v>
      </c>
      <c r="H83" s="26">
        <v>-5.8189236221709999</v>
      </c>
      <c r="I83" s="26">
        <v>1.3245304096276254</v>
      </c>
      <c r="J83" s="49">
        <v>0.5</v>
      </c>
      <c r="K83" s="47" t="s">
        <v>1230</v>
      </c>
      <c r="L83" s="26">
        <v>0.141269203022</v>
      </c>
      <c r="M83" s="47" t="s">
        <v>1230</v>
      </c>
      <c r="N83" s="47" t="s">
        <v>1230</v>
      </c>
      <c r="O83" s="49" t="s">
        <v>1230</v>
      </c>
      <c r="P83" s="47" t="s">
        <v>1230</v>
      </c>
      <c r="Q83" s="26">
        <v>1.4319247671650002</v>
      </c>
      <c r="R83" s="47" t="s">
        <v>1230</v>
      </c>
      <c r="S83" s="47" t="s">
        <v>1230</v>
      </c>
      <c r="T83" s="49" t="s">
        <v>1230</v>
      </c>
      <c r="U83" s="47" t="s">
        <v>1230</v>
      </c>
      <c r="V83" s="26">
        <v>1.5731939701870001</v>
      </c>
      <c r="W83" s="47" t="s">
        <v>1230</v>
      </c>
      <c r="X83" s="47" t="s">
        <v>1230</v>
      </c>
      <c r="Y83" s="49" t="s">
        <v>1230</v>
      </c>
    </row>
    <row r="84" spans="1:25" x14ac:dyDescent="0.25">
      <c r="A84" s="40" t="s">
        <v>181</v>
      </c>
      <c r="B84" s="40" t="s">
        <v>901</v>
      </c>
      <c r="C84" s="40" t="s">
        <v>812</v>
      </c>
      <c r="D84" s="46" t="s">
        <v>180</v>
      </c>
      <c r="E84" s="26">
        <v>4.086217076924</v>
      </c>
      <c r="F84" s="26">
        <v>0.57475406664399997</v>
      </c>
      <c r="G84" s="26">
        <v>3.51146301028</v>
      </c>
      <c r="H84" s="26">
        <v>-41.398848105814999</v>
      </c>
      <c r="I84" s="26">
        <v>3.2481032845090003</v>
      </c>
      <c r="J84" s="49">
        <v>0.5</v>
      </c>
      <c r="K84" s="47" t="s">
        <v>1230</v>
      </c>
      <c r="L84" s="26">
        <v>0.57475406664399997</v>
      </c>
      <c r="M84" s="47" t="s">
        <v>1230</v>
      </c>
      <c r="N84" s="47" t="s">
        <v>1230</v>
      </c>
      <c r="O84" s="49" t="s">
        <v>1230</v>
      </c>
      <c r="P84" s="47" t="s">
        <v>1230</v>
      </c>
      <c r="Q84" s="26">
        <v>3.51146301028</v>
      </c>
      <c r="R84" s="47" t="s">
        <v>1230</v>
      </c>
      <c r="S84" s="47" t="s">
        <v>1230</v>
      </c>
      <c r="T84" s="49" t="s">
        <v>1230</v>
      </c>
      <c r="U84" s="47" t="s">
        <v>1230</v>
      </c>
      <c r="V84" s="26">
        <v>4.086217076924</v>
      </c>
      <c r="W84" s="47" t="s">
        <v>1230</v>
      </c>
      <c r="X84" s="47" t="s">
        <v>1230</v>
      </c>
      <c r="Y84" s="49" t="s">
        <v>1230</v>
      </c>
    </row>
    <row r="85" spans="1:25" x14ac:dyDescent="0.25">
      <c r="A85" s="40" t="s">
        <v>183</v>
      </c>
      <c r="B85" s="40" t="s">
        <v>902</v>
      </c>
      <c r="C85" s="40" t="s">
        <v>824</v>
      </c>
      <c r="D85" s="46" t="s">
        <v>182</v>
      </c>
      <c r="E85" s="26">
        <v>94.673318369379004</v>
      </c>
      <c r="F85" s="26">
        <v>23.301142224741998</v>
      </c>
      <c r="G85" s="26">
        <v>71.37217614463701</v>
      </c>
      <c r="H85" s="26">
        <v>32.984561236443</v>
      </c>
      <c r="I85" s="26">
        <v>66.019262933789236</v>
      </c>
      <c r="J85" s="49">
        <v>0</v>
      </c>
      <c r="K85" s="47">
        <v>21.816548919155</v>
      </c>
      <c r="L85" s="26">
        <v>1.484593305587</v>
      </c>
      <c r="M85" s="47" t="s">
        <v>1230</v>
      </c>
      <c r="N85" s="47" t="s">
        <v>1230</v>
      </c>
      <c r="O85" s="49" t="s">
        <v>1230</v>
      </c>
      <c r="P85" s="47">
        <v>57.016731896358998</v>
      </c>
      <c r="Q85" s="26">
        <v>14.355444248276999</v>
      </c>
      <c r="R85" s="47" t="s">
        <v>1230</v>
      </c>
      <c r="S85" s="47" t="s">
        <v>1230</v>
      </c>
      <c r="T85" s="49" t="s">
        <v>1230</v>
      </c>
      <c r="U85" s="47">
        <v>78.833280815514001</v>
      </c>
      <c r="V85" s="26">
        <v>15.840037553863999</v>
      </c>
      <c r="W85" s="47" t="s">
        <v>1230</v>
      </c>
      <c r="X85" s="47" t="s">
        <v>1230</v>
      </c>
      <c r="Y85" s="49" t="s">
        <v>1230</v>
      </c>
    </row>
    <row r="86" spans="1:25" x14ac:dyDescent="0.25">
      <c r="A86" s="40" t="s">
        <v>185</v>
      </c>
      <c r="B86" s="40" t="s">
        <v>903</v>
      </c>
      <c r="C86" s="40" t="s">
        <v>862</v>
      </c>
      <c r="D86" s="46" t="s">
        <v>184</v>
      </c>
      <c r="E86" s="26">
        <v>114.58582754490399</v>
      </c>
      <c r="F86" s="26">
        <v>28.942991402713002</v>
      </c>
      <c r="G86" s="26">
        <v>85.642836142190987</v>
      </c>
      <c r="H86" s="26">
        <v>67.372742126798997</v>
      </c>
      <c r="I86" s="26">
        <v>79.219623431526671</v>
      </c>
      <c r="J86" s="49">
        <v>0</v>
      </c>
      <c r="K86" s="47">
        <v>25.911698801366001</v>
      </c>
      <c r="L86" s="26" t="s">
        <v>1230</v>
      </c>
      <c r="M86" s="47">
        <v>3.0312926013469998</v>
      </c>
      <c r="N86" s="47" t="s">
        <v>1230</v>
      </c>
      <c r="O86" s="49" t="s">
        <v>1230</v>
      </c>
      <c r="P86" s="47">
        <v>80.197920794563998</v>
      </c>
      <c r="Q86" s="26" t="s">
        <v>1230</v>
      </c>
      <c r="R86" s="47">
        <v>5.444915347627</v>
      </c>
      <c r="S86" s="47" t="s">
        <v>1230</v>
      </c>
      <c r="T86" s="49" t="s">
        <v>1230</v>
      </c>
      <c r="U86" s="47">
        <v>106.10961959593</v>
      </c>
      <c r="V86" s="26" t="s">
        <v>1230</v>
      </c>
      <c r="W86" s="47">
        <v>8.4762079489740003</v>
      </c>
      <c r="X86" s="47" t="s">
        <v>1230</v>
      </c>
      <c r="Y86" s="49" t="s">
        <v>1230</v>
      </c>
    </row>
    <row r="87" spans="1:25" x14ac:dyDescent="0.25">
      <c r="A87" s="40" t="s">
        <v>187</v>
      </c>
      <c r="B87" s="40" t="s">
        <v>904</v>
      </c>
      <c r="C87" s="40" t="s">
        <v>812</v>
      </c>
      <c r="D87" s="46" t="s">
        <v>186</v>
      </c>
      <c r="E87" s="26">
        <v>2.9082550479810001</v>
      </c>
      <c r="F87" s="26" t="s">
        <v>1230</v>
      </c>
      <c r="G87" s="26">
        <v>2.9082550479810001</v>
      </c>
      <c r="H87" s="26">
        <v>-22.186171784442998</v>
      </c>
      <c r="I87" s="26">
        <v>2.690135919382425</v>
      </c>
      <c r="J87" s="49">
        <v>0.5</v>
      </c>
      <c r="K87" s="47" t="s">
        <v>1230</v>
      </c>
      <c r="L87" s="26" t="s">
        <v>1230</v>
      </c>
      <c r="M87" s="47" t="s">
        <v>1230</v>
      </c>
      <c r="N87" s="47" t="s">
        <v>1230</v>
      </c>
      <c r="O87" s="49" t="s">
        <v>1230</v>
      </c>
      <c r="P87" s="47" t="s">
        <v>1230</v>
      </c>
      <c r="Q87" s="26">
        <v>2.9082550479810001</v>
      </c>
      <c r="R87" s="47" t="s">
        <v>1230</v>
      </c>
      <c r="S87" s="47" t="s">
        <v>1230</v>
      </c>
      <c r="T87" s="49" t="s">
        <v>1230</v>
      </c>
      <c r="U87" s="47" t="s">
        <v>1230</v>
      </c>
      <c r="V87" s="26">
        <v>2.9082550479810001</v>
      </c>
      <c r="W87" s="47" t="s">
        <v>1230</v>
      </c>
      <c r="X87" s="47" t="s">
        <v>1230</v>
      </c>
      <c r="Y87" s="49" t="s">
        <v>1230</v>
      </c>
    </row>
    <row r="88" spans="1:25" x14ac:dyDescent="0.25">
      <c r="A88" s="40" t="s">
        <v>189</v>
      </c>
      <c r="B88" s="40" t="s">
        <v>905</v>
      </c>
      <c r="C88" s="40" t="s">
        <v>833</v>
      </c>
      <c r="D88" s="46" t="s">
        <v>188</v>
      </c>
      <c r="E88" s="26">
        <v>28.413835066255999</v>
      </c>
      <c r="F88" s="26">
        <v>6.3336408976509997</v>
      </c>
      <c r="G88" s="26">
        <v>22.080194168605001</v>
      </c>
      <c r="H88" s="26">
        <v>7.0483409239619998</v>
      </c>
      <c r="I88" s="26">
        <v>20.424179605959623</v>
      </c>
      <c r="J88" s="49">
        <v>0</v>
      </c>
      <c r="K88" s="47">
        <v>6.0653873640799993</v>
      </c>
      <c r="L88" s="26">
        <v>0.26825353357099996</v>
      </c>
      <c r="M88" s="47" t="s">
        <v>1230</v>
      </c>
      <c r="N88" s="47" t="s">
        <v>1230</v>
      </c>
      <c r="O88" s="49" t="s">
        <v>1230</v>
      </c>
      <c r="P88" s="47">
        <v>18.835223896460001</v>
      </c>
      <c r="Q88" s="26">
        <v>3.2449702721449998</v>
      </c>
      <c r="R88" s="47" t="s">
        <v>1230</v>
      </c>
      <c r="S88" s="47" t="s">
        <v>1230</v>
      </c>
      <c r="T88" s="49" t="s">
        <v>1230</v>
      </c>
      <c r="U88" s="47">
        <v>24.90061126054</v>
      </c>
      <c r="V88" s="26">
        <v>3.5132238057159997</v>
      </c>
      <c r="W88" s="47" t="s">
        <v>1230</v>
      </c>
      <c r="X88" s="47" t="s">
        <v>1230</v>
      </c>
      <c r="Y88" s="49" t="s">
        <v>1230</v>
      </c>
    </row>
    <row r="89" spans="1:25" x14ac:dyDescent="0.25">
      <c r="A89" s="40" t="s">
        <v>191</v>
      </c>
      <c r="B89" s="40" t="s">
        <v>906</v>
      </c>
      <c r="C89" s="40" t="s">
        <v>812</v>
      </c>
      <c r="D89" s="46" t="s">
        <v>190</v>
      </c>
      <c r="E89" s="26">
        <v>2.9327269414470001</v>
      </c>
      <c r="F89" s="26">
        <v>0.31482931101599998</v>
      </c>
      <c r="G89" s="26">
        <v>2.617897630431</v>
      </c>
      <c r="H89" s="26">
        <v>-28.850710980383003</v>
      </c>
      <c r="I89" s="26">
        <v>2.4215553081486751</v>
      </c>
      <c r="J89" s="49">
        <v>0.5</v>
      </c>
      <c r="K89" s="47" t="s">
        <v>1230</v>
      </c>
      <c r="L89" s="26">
        <v>0.31482931101599998</v>
      </c>
      <c r="M89" s="47" t="s">
        <v>1230</v>
      </c>
      <c r="N89" s="47" t="s">
        <v>1230</v>
      </c>
      <c r="O89" s="49" t="s">
        <v>1230</v>
      </c>
      <c r="P89" s="47" t="s">
        <v>1230</v>
      </c>
      <c r="Q89" s="26">
        <v>2.617897630431</v>
      </c>
      <c r="R89" s="47" t="s">
        <v>1230</v>
      </c>
      <c r="S89" s="47" t="s">
        <v>1230</v>
      </c>
      <c r="T89" s="49" t="s">
        <v>1230</v>
      </c>
      <c r="U89" s="47" t="s">
        <v>1230</v>
      </c>
      <c r="V89" s="26">
        <v>2.9327269414470001</v>
      </c>
      <c r="W89" s="47" t="s">
        <v>1230</v>
      </c>
      <c r="X89" s="47" t="s">
        <v>1230</v>
      </c>
      <c r="Y89" s="49" t="s">
        <v>1230</v>
      </c>
    </row>
    <row r="90" spans="1:25" x14ac:dyDescent="0.25">
      <c r="A90" s="40" t="s">
        <v>193</v>
      </c>
      <c r="B90" s="40" t="s">
        <v>907</v>
      </c>
      <c r="C90" s="40" t="s">
        <v>812</v>
      </c>
      <c r="D90" s="46" t="s">
        <v>192</v>
      </c>
      <c r="E90" s="26">
        <v>2.198535553942</v>
      </c>
      <c r="F90" s="26">
        <v>0.15710254648399999</v>
      </c>
      <c r="G90" s="26">
        <v>2.041433007458</v>
      </c>
      <c r="H90" s="26">
        <v>-12.151084813782001</v>
      </c>
      <c r="I90" s="26">
        <v>1.88832553189865</v>
      </c>
      <c r="J90" s="49">
        <v>0.5</v>
      </c>
      <c r="K90" s="47" t="s">
        <v>1230</v>
      </c>
      <c r="L90" s="26">
        <v>0.15710254648399999</v>
      </c>
      <c r="M90" s="47" t="s">
        <v>1230</v>
      </c>
      <c r="N90" s="47" t="s">
        <v>1230</v>
      </c>
      <c r="O90" s="49" t="s">
        <v>1230</v>
      </c>
      <c r="P90" s="47" t="s">
        <v>1230</v>
      </c>
      <c r="Q90" s="26">
        <v>2.041433007458</v>
      </c>
      <c r="R90" s="47" t="s">
        <v>1230</v>
      </c>
      <c r="S90" s="47" t="s">
        <v>1230</v>
      </c>
      <c r="T90" s="49" t="s">
        <v>1230</v>
      </c>
      <c r="U90" s="47" t="s">
        <v>1230</v>
      </c>
      <c r="V90" s="26">
        <v>2.198535553942</v>
      </c>
      <c r="W90" s="47" t="s">
        <v>1230</v>
      </c>
      <c r="X90" s="47" t="s">
        <v>1230</v>
      </c>
      <c r="Y90" s="49" t="s">
        <v>1230</v>
      </c>
    </row>
    <row r="91" spans="1:25" x14ac:dyDescent="0.25">
      <c r="A91" s="40" t="s">
        <v>195</v>
      </c>
      <c r="B91" s="40" t="s">
        <v>908</v>
      </c>
      <c r="C91" s="40" t="s">
        <v>833</v>
      </c>
      <c r="D91" s="46" t="s">
        <v>194</v>
      </c>
      <c r="E91" s="26">
        <v>74.535119612555008</v>
      </c>
      <c r="F91" s="26">
        <v>18.897620844384001</v>
      </c>
      <c r="G91" s="26">
        <v>55.637498768171</v>
      </c>
      <c r="H91" s="26">
        <v>15.782967896461001</v>
      </c>
      <c r="I91" s="26">
        <v>51.464686360558176</v>
      </c>
      <c r="J91" s="49">
        <v>0</v>
      </c>
      <c r="K91" s="47">
        <v>17.505160287018999</v>
      </c>
      <c r="L91" s="26">
        <v>1.392460557365</v>
      </c>
      <c r="M91" s="47" t="s">
        <v>1230</v>
      </c>
      <c r="N91" s="47" t="s">
        <v>1230</v>
      </c>
      <c r="O91" s="49" t="s">
        <v>1230</v>
      </c>
      <c r="P91" s="47">
        <v>46.755935771223001</v>
      </c>
      <c r="Q91" s="26">
        <v>8.8815629969480003</v>
      </c>
      <c r="R91" s="47" t="s">
        <v>1230</v>
      </c>
      <c r="S91" s="47" t="s">
        <v>1230</v>
      </c>
      <c r="T91" s="49" t="s">
        <v>1230</v>
      </c>
      <c r="U91" s="47">
        <v>64.261096058242003</v>
      </c>
      <c r="V91" s="26">
        <v>10.274023554313001</v>
      </c>
      <c r="W91" s="47" t="s">
        <v>1230</v>
      </c>
      <c r="X91" s="47" t="s">
        <v>1230</v>
      </c>
      <c r="Y91" s="49" t="s">
        <v>1230</v>
      </c>
    </row>
    <row r="92" spans="1:25" x14ac:dyDescent="0.25">
      <c r="A92" s="40" t="s">
        <v>197</v>
      </c>
      <c r="B92" s="40" t="s">
        <v>909</v>
      </c>
      <c r="C92" s="40" t="s">
        <v>862</v>
      </c>
      <c r="D92" s="46" t="s">
        <v>196</v>
      </c>
      <c r="E92" s="26">
        <v>137.434279788395</v>
      </c>
      <c r="F92" s="26">
        <v>28.633051091933002</v>
      </c>
      <c r="G92" s="26">
        <v>108.801228696462</v>
      </c>
      <c r="H92" s="26">
        <v>91.454469188925998</v>
      </c>
      <c r="I92" s="26">
        <v>100.64113654422736</v>
      </c>
      <c r="J92" s="49">
        <v>0</v>
      </c>
      <c r="K92" s="47">
        <v>28.633051091933002</v>
      </c>
      <c r="L92" s="26" t="s">
        <v>1230</v>
      </c>
      <c r="M92" s="47" t="s">
        <v>1230</v>
      </c>
      <c r="N92" s="47" t="s">
        <v>1230</v>
      </c>
      <c r="O92" s="49" t="s">
        <v>1230</v>
      </c>
      <c r="P92" s="47">
        <v>108.801228696462</v>
      </c>
      <c r="Q92" s="26" t="s">
        <v>1230</v>
      </c>
      <c r="R92" s="47" t="s">
        <v>1230</v>
      </c>
      <c r="S92" s="47" t="s">
        <v>1230</v>
      </c>
      <c r="T92" s="49" t="s">
        <v>1230</v>
      </c>
      <c r="U92" s="47">
        <v>137.434279788395</v>
      </c>
      <c r="V92" s="26" t="s">
        <v>1230</v>
      </c>
      <c r="W92" s="47" t="s">
        <v>1230</v>
      </c>
      <c r="X92" s="47" t="s">
        <v>1230</v>
      </c>
      <c r="Y92" s="49" t="s">
        <v>1230</v>
      </c>
    </row>
    <row r="93" spans="1:25" x14ac:dyDescent="0.25">
      <c r="A93" s="40" t="s">
        <v>199</v>
      </c>
      <c r="B93" s="40" t="s">
        <v>910</v>
      </c>
      <c r="C93" s="40" t="s">
        <v>812</v>
      </c>
      <c r="D93" s="46" t="s">
        <v>198</v>
      </c>
      <c r="E93" s="26">
        <v>1.614654425965</v>
      </c>
      <c r="F93" s="26" t="s">
        <v>1230</v>
      </c>
      <c r="G93" s="26">
        <v>1.614654425965</v>
      </c>
      <c r="H93" s="26">
        <v>-6.3768940301689998</v>
      </c>
      <c r="I93" s="26">
        <v>1.493555344017625</v>
      </c>
      <c r="J93" s="49">
        <v>0.5</v>
      </c>
      <c r="K93" s="47" t="s">
        <v>1230</v>
      </c>
      <c r="L93" s="26" t="s">
        <v>1230</v>
      </c>
      <c r="M93" s="47" t="s">
        <v>1230</v>
      </c>
      <c r="N93" s="47" t="s">
        <v>1230</v>
      </c>
      <c r="O93" s="49" t="s">
        <v>1230</v>
      </c>
      <c r="P93" s="47" t="s">
        <v>1230</v>
      </c>
      <c r="Q93" s="26">
        <v>1.614654425965</v>
      </c>
      <c r="R93" s="47" t="s">
        <v>1230</v>
      </c>
      <c r="S93" s="47" t="s">
        <v>1230</v>
      </c>
      <c r="T93" s="49" t="s">
        <v>1230</v>
      </c>
      <c r="U93" s="47" t="s">
        <v>1230</v>
      </c>
      <c r="V93" s="26">
        <v>1.614654425965</v>
      </c>
      <c r="W93" s="47" t="s">
        <v>1230</v>
      </c>
      <c r="X93" s="47" t="s">
        <v>1230</v>
      </c>
      <c r="Y93" s="49" t="s">
        <v>1230</v>
      </c>
    </row>
    <row r="94" spans="1:25" x14ac:dyDescent="0.25">
      <c r="A94" s="40" t="s">
        <v>201</v>
      </c>
      <c r="B94" s="40" t="s">
        <v>911</v>
      </c>
      <c r="C94" s="40" t="s">
        <v>819</v>
      </c>
      <c r="D94" s="46" t="s">
        <v>912</v>
      </c>
      <c r="E94" s="26">
        <v>13.369949342165</v>
      </c>
      <c r="F94" s="26">
        <v>4.7109615654889998</v>
      </c>
      <c r="G94" s="26">
        <v>8.6589877766759997</v>
      </c>
      <c r="H94" s="26">
        <v>5.9179603619720007</v>
      </c>
      <c r="I94" s="26">
        <v>8.0095636934252994</v>
      </c>
      <c r="J94" s="49">
        <v>0</v>
      </c>
      <c r="K94" s="47" t="s">
        <v>1230</v>
      </c>
      <c r="L94" s="26" t="s">
        <v>1230</v>
      </c>
      <c r="M94" s="47">
        <v>4.7109615654889998</v>
      </c>
      <c r="N94" s="47" t="s">
        <v>1230</v>
      </c>
      <c r="O94" s="49" t="s">
        <v>1230</v>
      </c>
      <c r="P94" s="47" t="s">
        <v>1230</v>
      </c>
      <c r="Q94" s="26" t="s">
        <v>1230</v>
      </c>
      <c r="R94" s="47">
        <v>8.6589877766759997</v>
      </c>
      <c r="S94" s="47" t="s">
        <v>1230</v>
      </c>
      <c r="T94" s="49" t="s">
        <v>1230</v>
      </c>
      <c r="U94" s="47" t="s">
        <v>1230</v>
      </c>
      <c r="V94" s="26" t="s">
        <v>1230</v>
      </c>
      <c r="W94" s="47">
        <v>13.369949342165</v>
      </c>
      <c r="X94" s="47" t="s">
        <v>1230</v>
      </c>
      <c r="Y94" s="49" t="s">
        <v>1230</v>
      </c>
    </row>
    <row r="95" spans="1:25" x14ac:dyDescent="0.25">
      <c r="A95" s="40" t="s">
        <v>203</v>
      </c>
      <c r="B95" s="40" t="s">
        <v>913</v>
      </c>
      <c r="C95" s="40" t="s">
        <v>862</v>
      </c>
      <c r="D95" s="46" t="s">
        <v>202</v>
      </c>
      <c r="E95" s="26">
        <v>115.24034397610401</v>
      </c>
      <c r="F95" s="26">
        <v>16.293955160972001</v>
      </c>
      <c r="G95" s="26">
        <v>98.946388815132011</v>
      </c>
      <c r="H95" s="26">
        <v>77.536155331871996</v>
      </c>
      <c r="I95" s="26">
        <v>91.525409653997102</v>
      </c>
      <c r="J95" s="49">
        <v>0</v>
      </c>
      <c r="K95" s="47">
        <v>16.293955160972001</v>
      </c>
      <c r="L95" s="26" t="s">
        <v>1230</v>
      </c>
      <c r="M95" s="47" t="s">
        <v>1230</v>
      </c>
      <c r="N95" s="47" t="s">
        <v>1230</v>
      </c>
      <c r="O95" s="49" t="s">
        <v>1230</v>
      </c>
      <c r="P95" s="47">
        <v>98.946388815132011</v>
      </c>
      <c r="Q95" s="26" t="s">
        <v>1230</v>
      </c>
      <c r="R95" s="47" t="s">
        <v>1230</v>
      </c>
      <c r="S95" s="47" t="s">
        <v>1230</v>
      </c>
      <c r="T95" s="49" t="s">
        <v>1230</v>
      </c>
      <c r="U95" s="47">
        <v>115.24034397610401</v>
      </c>
      <c r="V95" s="26" t="s">
        <v>1230</v>
      </c>
      <c r="W95" s="47" t="s">
        <v>1230</v>
      </c>
      <c r="X95" s="47" t="s">
        <v>1230</v>
      </c>
      <c r="Y95" s="49" t="s">
        <v>1230</v>
      </c>
    </row>
    <row r="96" spans="1:25" x14ac:dyDescent="0.25">
      <c r="A96" s="40" t="s">
        <v>207</v>
      </c>
      <c r="B96" s="40" t="s">
        <v>914</v>
      </c>
      <c r="C96" s="40" t="s">
        <v>827</v>
      </c>
      <c r="D96" s="46" t="s">
        <v>206</v>
      </c>
      <c r="E96" s="26">
        <v>101.742126348</v>
      </c>
      <c r="F96" s="26">
        <v>28.131378645032001</v>
      </c>
      <c r="G96" s="26">
        <v>73.610747702967998</v>
      </c>
      <c r="H96" s="26">
        <v>33.859908242879001</v>
      </c>
      <c r="I96" s="26">
        <v>68.089941625245402</v>
      </c>
      <c r="J96" s="49">
        <v>0</v>
      </c>
      <c r="K96" s="47">
        <v>26.224751809048001</v>
      </c>
      <c r="L96" s="26">
        <v>1.9066268359830001</v>
      </c>
      <c r="M96" s="47" t="s">
        <v>1230</v>
      </c>
      <c r="N96" s="47" t="s">
        <v>1230</v>
      </c>
      <c r="O96" s="49" t="s">
        <v>1230</v>
      </c>
      <c r="P96" s="47">
        <v>63.631443479658003</v>
      </c>
      <c r="Q96" s="26">
        <v>9.9793042233099989</v>
      </c>
      <c r="R96" s="47" t="s">
        <v>1230</v>
      </c>
      <c r="S96" s="47" t="s">
        <v>1230</v>
      </c>
      <c r="T96" s="49" t="s">
        <v>1230</v>
      </c>
      <c r="U96" s="47">
        <v>89.856195288706004</v>
      </c>
      <c r="V96" s="26">
        <v>11.885931059292998</v>
      </c>
      <c r="W96" s="47" t="s">
        <v>1230</v>
      </c>
      <c r="X96" s="47" t="s">
        <v>1230</v>
      </c>
      <c r="Y96" s="49" t="s">
        <v>1230</v>
      </c>
    </row>
    <row r="97" spans="1:25" x14ac:dyDescent="0.25">
      <c r="A97" s="40" t="s">
        <v>209</v>
      </c>
      <c r="B97" s="40" t="s">
        <v>915</v>
      </c>
      <c r="C97" s="40" t="s">
        <v>862</v>
      </c>
      <c r="D97" s="46" t="s">
        <v>208</v>
      </c>
      <c r="E97" s="26">
        <v>38.650887610551003</v>
      </c>
      <c r="F97" s="26" t="s">
        <v>1230</v>
      </c>
      <c r="G97" s="26">
        <v>38.650887610551003</v>
      </c>
      <c r="H97" s="26">
        <v>27.526340970708002</v>
      </c>
      <c r="I97" s="26">
        <v>35.75207103975967</v>
      </c>
      <c r="J97" s="49">
        <v>0</v>
      </c>
      <c r="K97" s="47" t="s">
        <v>1230</v>
      </c>
      <c r="L97" s="26" t="s">
        <v>1230</v>
      </c>
      <c r="M97" s="47" t="s">
        <v>1230</v>
      </c>
      <c r="N97" s="47" t="s">
        <v>1230</v>
      </c>
      <c r="O97" s="49" t="s">
        <v>1230</v>
      </c>
      <c r="P97" s="47">
        <v>38.650887610551003</v>
      </c>
      <c r="Q97" s="26" t="s">
        <v>1230</v>
      </c>
      <c r="R97" s="47" t="s">
        <v>1230</v>
      </c>
      <c r="S97" s="47" t="s">
        <v>1230</v>
      </c>
      <c r="T97" s="49" t="s">
        <v>1230</v>
      </c>
      <c r="U97" s="47">
        <v>38.650887610551003</v>
      </c>
      <c r="V97" s="26" t="s">
        <v>1230</v>
      </c>
      <c r="W97" s="47" t="s">
        <v>1230</v>
      </c>
      <c r="X97" s="47" t="s">
        <v>1230</v>
      </c>
      <c r="Y97" s="49" t="s">
        <v>1230</v>
      </c>
    </row>
    <row r="98" spans="1:25" x14ac:dyDescent="0.25">
      <c r="A98" s="40" t="s">
        <v>213</v>
      </c>
      <c r="B98" s="40" t="s">
        <v>916</v>
      </c>
      <c r="C98" s="40" t="s">
        <v>812</v>
      </c>
      <c r="D98" s="46" t="s">
        <v>212</v>
      </c>
      <c r="E98" s="26">
        <v>4.1398045858339998</v>
      </c>
      <c r="F98" s="26">
        <v>0.56849283248400007</v>
      </c>
      <c r="G98" s="26">
        <v>3.5713117533499998</v>
      </c>
      <c r="H98" s="26">
        <v>-13.000590866836001</v>
      </c>
      <c r="I98" s="26">
        <v>3.3034633718487498</v>
      </c>
      <c r="J98" s="49">
        <v>0.5</v>
      </c>
      <c r="K98" s="47" t="s">
        <v>1230</v>
      </c>
      <c r="L98" s="26">
        <v>0.56849283248400007</v>
      </c>
      <c r="M98" s="47" t="s">
        <v>1230</v>
      </c>
      <c r="N98" s="47" t="s">
        <v>1230</v>
      </c>
      <c r="O98" s="49" t="s">
        <v>1230</v>
      </c>
      <c r="P98" s="47" t="s">
        <v>1230</v>
      </c>
      <c r="Q98" s="26">
        <v>3.5713117533499998</v>
      </c>
      <c r="R98" s="47" t="s">
        <v>1230</v>
      </c>
      <c r="S98" s="47" t="s">
        <v>1230</v>
      </c>
      <c r="T98" s="49" t="s">
        <v>1230</v>
      </c>
      <c r="U98" s="47" t="s">
        <v>1230</v>
      </c>
      <c r="V98" s="26">
        <v>4.1398045858339998</v>
      </c>
      <c r="W98" s="47" t="s">
        <v>1230</v>
      </c>
      <c r="X98" s="47" t="s">
        <v>1230</v>
      </c>
      <c r="Y98" s="49" t="s">
        <v>1230</v>
      </c>
    </row>
    <row r="99" spans="1:25" x14ac:dyDescent="0.25">
      <c r="A99" s="40" t="s">
        <v>215</v>
      </c>
      <c r="B99" s="40" t="s">
        <v>917</v>
      </c>
      <c r="C99" s="40" t="s">
        <v>827</v>
      </c>
      <c r="D99" s="46" t="s">
        <v>214</v>
      </c>
      <c r="E99" s="26">
        <v>91.773146201312002</v>
      </c>
      <c r="F99" s="26">
        <v>25.382107081282001</v>
      </c>
      <c r="G99" s="26">
        <v>66.391039120030001</v>
      </c>
      <c r="H99" s="26">
        <v>22.475742468564</v>
      </c>
      <c r="I99" s="26">
        <v>61.411711186027752</v>
      </c>
      <c r="J99" s="49">
        <v>0</v>
      </c>
      <c r="K99" s="47">
        <v>23.731703187004999</v>
      </c>
      <c r="L99" s="26">
        <v>1.6504038942770001</v>
      </c>
      <c r="M99" s="47" t="s">
        <v>1230</v>
      </c>
      <c r="N99" s="47" t="s">
        <v>1230</v>
      </c>
      <c r="O99" s="49" t="s">
        <v>1230</v>
      </c>
      <c r="P99" s="47">
        <v>57.520175796388997</v>
      </c>
      <c r="Q99" s="26">
        <v>8.8708633236420003</v>
      </c>
      <c r="R99" s="47" t="s">
        <v>1230</v>
      </c>
      <c r="S99" s="47" t="s">
        <v>1230</v>
      </c>
      <c r="T99" s="49" t="s">
        <v>1230</v>
      </c>
      <c r="U99" s="47">
        <v>81.251878983393993</v>
      </c>
      <c r="V99" s="26">
        <v>10.521267217919</v>
      </c>
      <c r="W99" s="47" t="s">
        <v>1230</v>
      </c>
      <c r="X99" s="47" t="s">
        <v>1230</v>
      </c>
      <c r="Y99" s="49" t="s">
        <v>1230</v>
      </c>
    </row>
    <row r="100" spans="1:25" x14ac:dyDescent="0.25">
      <c r="A100" s="40" t="s">
        <v>217</v>
      </c>
      <c r="B100" s="40" t="s">
        <v>918</v>
      </c>
      <c r="C100" s="40" t="s">
        <v>833</v>
      </c>
      <c r="D100" s="46" t="s">
        <v>216</v>
      </c>
      <c r="E100" s="26">
        <v>164.56727758610401</v>
      </c>
      <c r="F100" s="26">
        <v>41.860120410933</v>
      </c>
      <c r="G100" s="26">
        <v>122.70715717517101</v>
      </c>
      <c r="H100" s="26">
        <v>69.801579281335989</v>
      </c>
      <c r="I100" s="26">
        <v>113.50412038703318</v>
      </c>
      <c r="J100" s="49">
        <v>0</v>
      </c>
      <c r="K100" s="47">
        <v>39.023956287009</v>
      </c>
      <c r="L100" s="26">
        <v>2.8361641239240001</v>
      </c>
      <c r="M100" s="47" t="s">
        <v>1230</v>
      </c>
      <c r="N100" s="47" t="s">
        <v>1230</v>
      </c>
      <c r="O100" s="49" t="s">
        <v>1230</v>
      </c>
      <c r="P100" s="47">
        <v>105.801928220845</v>
      </c>
      <c r="Q100" s="26">
        <v>16.905228954325999</v>
      </c>
      <c r="R100" s="47" t="s">
        <v>1230</v>
      </c>
      <c r="S100" s="47" t="s">
        <v>1230</v>
      </c>
      <c r="T100" s="49" t="s">
        <v>1230</v>
      </c>
      <c r="U100" s="47">
        <v>144.825884507854</v>
      </c>
      <c r="V100" s="26">
        <v>19.741393078249999</v>
      </c>
      <c r="W100" s="47" t="s">
        <v>1230</v>
      </c>
      <c r="X100" s="47" t="s">
        <v>1230</v>
      </c>
      <c r="Y100" s="49" t="s">
        <v>1230</v>
      </c>
    </row>
    <row r="101" spans="1:25" x14ac:dyDescent="0.25">
      <c r="A101" s="40" t="s">
        <v>219</v>
      </c>
      <c r="B101" s="40" t="s">
        <v>919</v>
      </c>
      <c r="C101" s="40" t="s">
        <v>819</v>
      </c>
      <c r="D101" s="46" t="s">
        <v>920</v>
      </c>
      <c r="E101" s="26">
        <v>10.708720681440999</v>
      </c>
      <c r="F101" s="26">
        <v>3.8428025295460002</v>
      </c>
      <c r="G101" s="26">
        <v>6.8659181518949994</v>
      </c>
      <c r="H101" s="26">
        <v>5.4777510000580003</v>
      </c>
      <c r="I101" s="26">
        <v>6.350974290502875</v>
      </c>
      <c r="J101" s="49">
        <v>0</v>
      </c>
      <c r="K101" s="47" t="s">
        <v>1230</v>
      </c>
      <c r="L101" s="26" t="s">
        <v>1230</v>
      </c>
      <c r="M101" s="47">
        <v>3.8428025295460002</v>
      </c>
      <c r="N101" s="47" t="s">
        <v>1230</v>
      </c>
      <c r="O101" s="49" t="s">
        <v>1230</v>
      </c>
      <c r="P101" s="47" t="s">
        <v>1230</v>
      </c>
      <c r="Q101" s="26" t="s">
        <v>1230</v>
      </c>
      <c r="R101" s="47">
        <v>6.8659181518949994</v>
      </c>
      <c r="S101" s="47" t="s">
        <v>1230</v>
      </c>
      <c r="T101" s="49" t="s">
        <v>1230</v>
      </c>
      <c r="U101" s="47" t="s">
        <v>1230</v>
      </c>
      <c r="V101" s="26" t="s">
        <v>1230</v>
      </c>
      <c r="W101" s="47">
        <v>10.708720681440999</v>
      </c>
      <c r="X101" s="47" t="s">
        <v>1230</v>
      </c>
      <c r="Y101" s="49" t="s">
        <v>1230</v>
      </c>
    </row>
    <row r="102" spans="1:25" x14ac:dyDescent="0.25">
      <c r="A102" s="40" t="s">
        <v>221</v>
      </c>
      <c r="B102" s="40" t="s">
        <v>921</v>
      </c>
      <c r="C102" s="40" t="s">
        <v>824</v>
      </c>
      <c r="D102" s="46" t="s">
        <v>220</v>
      </c>
      <c r="E102" s="26">
        <v>100.488971999607</v>
      </c>
      <c r="F102" s="26">
        <v>26.166502078145001</v>
      </c>
      <c r="G102" s="26">
        <v>74.322469921462002</v>
      </c>
      <c r="H102" s="26">
        <v>30.444278670077001</v>
      </c>
      <c r="I102" s="26">
        <v>68.748284677352359</v>
      </c>
      <c r="J102" s="49">
        <v>0</v>
      </c>
      <c r="K102" s="47">
        <v>23.100033844200997</v>
      </c>
      <c r="L102" s="26">
        <v>3.0664682339430001</v>
      </c>
      <c r="M102" s="47" t="s">
        <v>1230</v>
      </c>
      <c r="N102" s="47" t="s">
        <v>1230</v>
      </c>
      <c r="O102" s="49" t="s">
        <v>1230</v>
      </c>
      <c r="P102" s="47">
        <v>57.921400339487001</v>
      </c>
      <c r="Q102" s="26">
        <v>16.401069581975001</v>
      </c>
      <c r="R102" s="47" t="s">
        <v>1230</v>
      </c>
      <c r="S102" s="47" t="s">
        <v>1230</v>
      </c>
      <c r="T102" s="49" t="s">
        <v>1230</v>
      </c>
      <c r="U102" s="47">
        <v>81.021434183688001</v>
      </c>
      <c r="V102" s="26">
        <v>19.467537815918</v>
      </c>
      <c r="W102" s="47" t="s">
        <v>1230</v>
      </c>
      <c r="X102" s="47" t="s">
        <v>1230</v>
      </c>
      <c r="Y102" s="49" t="s">
        <v>1230</v>
      </c>
    </row>
    <row r="103" spans="1:25" x14ac:dyDescent="0.25">
      <c r="A103" s="40" t="s">
        <v>223</v>
      </c>
      <c r="B103" s="40" t="s">
        <v>922</v>
      </c>
      <c r="C103" s="40" t="s">
        <v>812</v>
      </c>
      <c r="D103" s="46" t="s">
        <v>222</v>
      </c>
      <c r="E103" s="26">
        <v>2.7308096787059997</v>
      </c>
      <c r="F103" s="26">
        <v>0.353703451424</v>
      </c>
      <c r="G103" s="26">
        <v>2.3771062272819998</v>
      </c>
      <c r="H103" s="26">
        <v>-5.1213708813389998</v>
      </c>
      <c r="I103" s="26">
        <v>2.1988232602358497</v>
      </c>
      <c r="J103" s="49">
        <v>0.5</v>
      </c>
      <c r="K103" s="47" t="s">
        <v>1230</v>
      </c>
      <c r="L103" s="26">
        <v>0.353703451424</v>
      </c>
      <c r="M103" s="47" t="s">
        <v>1230</v>
      </c>
      <c r="N103" s="47" t="s">
        <v>1230</v>
      </c>
      <c r="O103" s="49" t="s">
        <v>1230</v>
      </c>
      <c r="P103" s="47" t="s">
        <v>1230</v>
      </c>
      <c r="Q103" s="26">
        <v>2.3771062272819998</v>
      </c>
      <c r="R103" s="47" t="s">
        <v>1230</v>
      </c>
      <c r="S103" s="47" t="s">
        <v>1230</v>
      </c>
      <c r="T103" s="49" t="s">
        <v>1230</v>
      </c>
      <c r="U103" s="47" t="s">
        <v>1230</v>
      </c>
      <c r="V103" s="26">
        <v>2.7308096787059997</v>
      </c>
      <c r="W103" s="47" t="s">
        <v>1230</v>
      </c>
      <c r="X103" s="47" t="s">
        <v>1230</v>
      </c>
      <c r="Y103" s="49" t="s">
        <v>1230</v>
      </c>
    </row>
    <row r="104" spans="1:25" x14ac:dyDescent="0.25">
      <c r="A104" s="40" t="s">
        <v>225</v>
      </c>
      <c r="B104" s="40" t="s">
        <v>923</v>
      </c>
      <c r="C104" s="40" t="s">
        <v>812</v>
      </c>
      <c r="D104" s="46" t="s">
        <v>224</v>
      </c>
      <c r="E104" s="26">
        <v>2.6977248633980002</v>
      </c>
      <c r="F104" s="26">
        <v>0.12666501646</v>
      </c>
      <c r="G104" s="26">
        <v>2.5710598469380002</v>
      </c>
      <c r="H104" s="26">
        <v>-10.049987281062</v>
      </c>
      <c r="I104" s="26">
        <v>2.3782303584176501</v>
      </c>
      <c r="J104" s="49">
        <v>0.5</v>
      </c>
      <c r="K104" s="47" t="s">
        <v>1230</v>
      </c>
      <c r="L104" s="26">
        <v>0.12666501646</v>
      </c>
      <c r="M104" s="47" t="s">
        <v>1230</v>
      </c>
      <c r="N104" s="47" t="s">
        <v>1230</v>
      </c>
      <c r="O104" s="49" t="s">
        <v>1230</v>
      </c>
      <c r="P104" s="47" t="s">
        <v>1230</v>
      </c>
      <c r="Q104" s="26">
        <v>2.5710598469380002</v>
      </c>
      <c r="R104" s="47" t="s">
        <v>1230</v>
      </c>
      <c r="S104" s="47" t="s">
        <v>1230</v>
      </c>
      <c r="T104" s="49" t="s">
        <v>1230</v>
      </c>
      <c r="U104" s="47" t="s">
        <v>1230</v>
      </c>
      <c r="V104" s="26">
        <v>2.6977248633980002</v>
      </c>
      <c r="W104" s="47" t="s">
        <v>1230</v>
      </c>
      <c r="X104" s="47" t="s">
        <v>1230</v>
      </c>
      <c r="Y104" s="49" t="s">
        <v>1230</v>
      </c>
    </row>
    <row r="105" spans="1:25" x14ac:dyDescent="0.25">
      <c r="A105" s="40" t="s">
        <v>227</v>
      </c>
      <c r="B105" s="40" t="s">
        <v>924</v>
      </c>
      <c r="C105" s="40" t="s">
        <v>812</v>
      </c>
      <c r="D105" s="46" t="s">
        <v>226</v>
      </c>
      <c r="E105" s="26">
        <v>1.3313905139550002</v>
      </c>
      <c r="F105" s="26" t="s">
        <v>1230</v>
      </c>
      <c r="G105" s="26">
        <v>1.3313905139550002</v>
      </c>
      <c r="H105" s="26">
        <v>-7.7317097819649998</v>
      </c>
      <c r="I105" s="26">
        <v>1.231536225408375</v>
      </c>
      <c r="J105" s="49">
        <v>0.5</v>
      </c>
      <c r="K105" s="47" t="s">
        <v>1230</v>
      </c>
      <c r="L105" s="26" t="s">
        <v>1230</v>
      </c>
      <c r="M105" s="47" t="s">
        <v>1230</v>
      </c>
      <c r="N105" s="47" t="s">
        <v>1230</v>
      </c>
      <c r="O105" s="49" t="s">
        <v>1230</v>
      </c>
      <c r="P105" s="47" t="s">
        <v>1230</v>
      </c>
      <c r="Q105" s="26">
        <v>1.3313905139550002</v>
      </c>
      <c r="R105" s="47" t="s">
        <v>1230</v>
      </c>
      <c r="S105" s="47" t="s">
        <v>1230</v>
      </c>
      <c r="T105" s="49" t="s">
        <v>1230</v>
      </c>
      <c r="U105" s="47" t="s">
        <v>1230</v>
      </c>
      <c r="V105" s="26">
        <v>1.3313905139550002</v>
      </c>
      <c r="W105" s="47" t="s">
        <v>1230</v>
      </c>
      <c r="X105" s="47" t="s">
        <v>1230</v>
      </c>
      <c r="Y105" s="49" t="s">
        <v>1230</v>
      </c>
    </row>
    <row r="106" spans="1:25" x14ac:dyDescent="0.25">
      <c r="A106" s="40" t="s">
        <v>229</v>
      </c>
      <c r="B106" s="40" t="s">
        <v>925</v>
      </c>
      <c r="C106" s="40" t="s">
        <v>812</v>
      </c>
      <c r="D106" s="46" t="s">
        <v>228</v>
      </c>
      <c r="E106" s="26">
        <v>1.8273090899590001</v>
      </c>
      <c r="F106" s="26" t="s">
        <v>1230</v>
      </c>
      <c r="G106" s="26">
        <v>1.8273090899590001</v>
      </c>
      <c r="H106" s="26">
        <v>-10.605699596571</v>
      </c>
      <c r="I106" s="26">
        <v>1.690260908212075</v>
      </c>
      <c r="J106" s="49">
        <v>0.5</v>
      </c>
      <c r="K106" s="47" t="s">
        <v>1230</v>
      </c>
      <c r="L106" s="26" t="s">
        <v>1230</v>
      </c>
      <c r="M106" s="47" t="s">
        <v>1230</v>
      </c>
      <c r="N106" s="47" t="s">
        <v>1230</v>
      </c>
      <c r="O106" s="49" t="s">
        <v>1230</v>
      </c>
      <c r="P106" s="47" t="s">
        <v>1230</v>
      </c>
      <c r="Q106" s="26">
        <v>1.8273090899590001</v>
      </c>
      <c r="R106" s="47" t="s">
        <v>1230</v>
      </c>
      <c r="S106" s="47" t="s">
        <v>1230</v>
      </c>
      <c r="T106" s="49" t="s">
        <v>1230</v>
      </c>
      <c r="U106" s="47" t="s">
        <v>1230</v>
      </c>
      <c r="V106" s="26">
        <v>1.8273090899590001</v>
      </c>
      <c r="W106" s="47" t="s">
        <v>1230</v>
      </c>
      <c r="X106" s="47" t="s">
        <v>1230</v>
      </c>
      <c r="Y106" s="49" t="s">
        <v>1230</v>
      </c>
    </row>
    <row r="107" spans="1:25" x14ac:dyDescent="0.25">
      <c r="A107" s="40" t="s">
        <v>231</v>
      </c>
      <c r="B107" s="40" t="s">
        <v>926</v>
      </c>
      <c r="C107" s="40" t="s">
        <v>812</v>
      </c>
      <c r="D107" s="46" t="s">
        <v>230</v>
      </c>
      <c r="E107" s="26">
        <v>2.6223414961799998</v>
      </c>
      <c r="F107" s="26" t="s">
        <v>1230</v>
      </c>
      <c r="G107" s="26">
        <v>2.6223414961799998</v>
      </c>
      <c r="H107" s="26">
        <v>-15.339241402198001</v>
      </c>
      <c r="I107" s="26">
        <v>2.4256658839665</v>
      </c>
      <c r="J107" s="49">
        <v>0.5</v>
      </c>
      <c r="K107" s="47" t="s">
        <v>1230</v>
      </c>
      <c r="L107" s="26" t="s">
        <v>1230</v>
      </c>
      <c r="M107" s="47" t="s">
        <v>1230</v>
      </c>
      <c r="N107" s="47" t="s">
        <v>1230</v>
      </c>
      <c r="O107" s="49" t="s">
        <v>1230</v>
      </c>
      <c r="P107" s="47" t="s">
        <v>1230</v>
      </c>
      <c r="Q107" s="26">
        <v>2.6223414961799998</v>
      </c>
      <c r="R107" s="47" t="s">
        <v>1230</v>
      </c>
      <c r="S107" s="47" t="s">
        <v>1230</v>
      </c>
      <c r="T107" s="49" t="s">
        <v>1230</v>
      </c>
      <c r="U107" s="47" t="s">
        <v>1230</v>
      </c>
      <c r="V107" s="26">
        <v>2.6223414961799998</v>
      </c>
      <c r="W107" s="47" t="s">
        <v>1230</v>
      </c>
      <c r="X107" s="47" t="s">
        <v>1230</v>
      </c>
      <c r="Y107" s="49" t="s">
        <v>1230</v>
      </c>
    </row>
    <row r="108" spans="1:25" x14ac:dyDescent="0.25">
      <c r="A108" s="40" t="s">
        <v>233</v>
      </c>
      <c r="B108" s="40" t="s">
        <v>927</v>
      </c>
      <c r="C108" s="40" t="s">
        <v>812</v>
      </c>
      <c r="D108" s="46" t="s">
        <v>232</v>
      </c>
      <c r="E108" s="26">
        <v>7.5286629821350006</v>
      </c>
      <c r="F108" s="26">
        <v>1.599609529629</v>
      </c>
      <c r="G108" s="26">
        <v>5.9290534525060004</v>
      </c>
      <c r="H108" s="26">
        <v>-7.3596837342820001</v>
      </c>
      <c r="I108" s="26">
        <v>5.4843744435680506</v>
      </c>
      <c r="J108" s="49">
        <v>0.5</v>
      </c>
      <c r="K108" s="47" t="s">
        <v>1230</v>
      </c>
      <c r="L108" s="26">
        <v>1.599609529629</v>
      </c>
      <c r="M108" s="47" t="s">
        <v>1230</v>
      </c>
      <c r="N108" s="47" t="s">
        <v>1230</v>
      </c>
      <c r="O108" s="49" t="s">
        <v>1230</v>
      </c>
      <c r="P108" s="47" t="s">
        <v>1230</v>
      </c>
      <c r="Q108" s="26">
        <v>5.9290534525060004</v>
      </c>
      <c r="R108" s="47" t="s">
        <v>1230</v>
      </c>
      <c r="S108" s="47" t="s">
        <v>1230</v>
      </c>
      <c r="T108" s="49" t="s">
        <v>1230</v>
      </c>
      <c r="U108" s="47" t="s">
        <v>1230</v>
      </c>
      <c r="V108" s="26">
        <v>7.5286629821350006</v>
      </c>
      <c r="W108" s="47" t="s">
        <v>1230</v>
      </c>
      <c r="X108" s="47" t="s">
        <v>1230</v>
      </c>
      <c r="Y108" s="49" t="s">
        <v>1230</v>
      </c>
    </row>
    <row r="109" spans="1:25" x14ac:dyDescent="0.25">
      <c r="A109" s="40" t="s">
        <v>235</v>
      </c>
      <c r="B109" s="40" t="s">
        <v>928</v>
      </c>
      <c r="C109" s="40" t="s">
        <v>812</v>
      </c>
      <c r="D109" s="46" t="s">
        <v>234</v>
      </c>
      <c r="E109" s="26">
        <v>2.7368833046399996</v>
      </c>
      <c r="F109" s="26">
        <v>0.41393126046299999</v>
      </c>
      <c r="G109" s="26">
        <v>2.3229520441769997</v>
      </c>
      <c r="H109" s="26">
        <v>-5.2339253307130003</v>
      </c>
      <c r="I109" s="26">
        <v>2.1487306408637248</v>
      </c>
      <c r="J109" s="49">
        <v>0.5</v>
      </c>
      <c r="K109" s="47" t="s">
        <v>1230</v>
      </c>
      <c r="L109" s="26">
        <v>0.41393126046299999</v>
      </c>
      <c r="M109" s="47" t="s">
        <v>1230</v>
      </c>
      <c r="N109" s="47" t="s">
        <v>1230</v>
      </c>
      <c r="O109" s="49" t="s">
        <v>1230</v>
      </c>
      <c r="P109" s="47" t="s">
        <v>1230</v>
      </c>
      <c r="Q109" s="26">
        <v>2.3229520441769997</v>
      </c>
      <c r="R109" s="47" t="s">
        <v>1230</v>
      </c>
      <c r="S109" s="47" t="s">
        <v>1230</v>
      </c>
      <c r="T109" s="49" t="s">
        <v>1230</v>
      </c>
      <c r="U109" s="47" t="s">
        <v>1230</v>
      </c>
      <c r="V109" s="26">
        <v>2.7368833046399996</v>
      </c>
      <c r="W109" s="47" t="s">
        <v>1230</v>
      </c>
      <c r="X109" s="47" t="s">
        <v>1230</v>
      </c>
      <c r="Y109" s="49" t="s">
        <v>1230</v>
      </c>
    </row>
    <row r="110" spans="1:25" x14ac:dyDescent="0.25">
      <c r="A110" s="40" t="s">
        <v>237</v>
      </c>
      <c r="B110" s="40" t="s">
        <v>929</v>
      </c>
      <c r="C110" s="40" t="s">
        <v>833</v>
      </c>
      <c r="D110" s="46" t="s">
        <v>236</v>
      </c>
      <c r="E110" s="26">
        <v>63.802682545287006</v>
      </c>
      <c r="F110" s="26">
        <v>12.494428671437001</v>
      </c>
      <c r="G110" s="26">
        <v>51.308253873850006</v>
      </c>
      <c r="H110" s="26">
        <v>13.882964650497001</v>
      </c>
      <c r="I110" s="26">
        <v>47.460134833311251</v>
      </c>
      <c r="J110" s="49">
        <v>0</v>
      </c>
      <c r="K110" s="47">
        <v>12.180919672147001</v>
      </c>
      <c r="L110" s="26">
        <v>0.31350899929000003</v>
      </c>
      <c r="M110" s="47" t="s">
        <v>1230</v>
      </c>
      <c r="N110" s="47" t="s">
        <v>1230</v>
      </c>
      <c r="O110" s="49" t="s">
        <v>1230</v>
      </c>
      <c r="P110" s="47">
        <v>41.910780394557001</v>
      </c>
      <c r="Q110" s="26">
        <v>9.3974734792929997</v>
      </c>
      <c r="R110" s="47" t="s">
        <v>1230</v>
      </c>
      <c r="S110" s="47" t="s">
        <v>1230</v>
      </c>
      <c r="T110" s="49" t="s">
        <v>1230</v>
      </c>
      <c r="U110" s="47">
        <v>54.091700066704</v>
      </c>
      <c r="V110" s="26">
        <v>9.7109824785830003</v>
      </c>
      <c r="W110" s="47" t="s">
        <v>1230</v>
      </c>
      <c r="X110" s="47" t="s">
        <v>1230</v>
      </c>
      <c r="Y110" s="49" t="s">
        <v>1230</v>
      </c>
    </row>
    <row r="111" spans="1:25" x14ac:dyDescent="0.25">
      <c r="A111" s="40" t="s">
        <v>239</v>
      </c>
      <c r="B111" s="40" t="s">
        <v>930</v>
      </c>
      <c r="C111" s="40" t="s">
        <v>812</v>
      </c>
      <c r="D111" s="46" t="s">
        <v>238</v>
      </c>
      <c r="E111" s="26">
        <v>3.4667360814190005</v>
      </c>
      <c r="F111" s="26">
        <v>0.38288657652800001</v>
      </c>
      <c r="G111" s="26">
        <v>3.0838495048910004</v>
      </c>
      <c r="H111" s="26">
        <v>-18.446315842272</v>
      </c>
      <c r="I111" s="26">
        <v>2.8525607920241751</v>
      </c>
      <c r="J111" s="49">
        <v>0.5</v>
      </c>
      <c r="K111" s="47" t="s">
        <v>1230</v>
      </c>
      <c r="L111" s="26">
        <v>0.38288657652800001</v>
      </c>
      <c r="M111" s="47" t="s">
        <v>1230</v>
      </c>
      <c r="N111" s="47" t="s">
        <v>1230</v>
      </c>
      <c r="O111" s="49" t="s">
        <v>1230</v>
      </c>
      <c r="P111" s="47" t="s">
        <v>1230</v>
      </c>
      <c r="Q111" s="26">
        <v>3.0838495048910004</v>
      </c>
      <c r="R111" s="47" t="s">
        <v>1230</v>
      </c>
      <c r="S111" s="47" t="s">
        <v>1230</v>
      </c>
      <c r="T111" s="49" t="s">
        <v>1230</v>
      </c>
      <c r="U111" s="47" t="s">
        <v>1230</v>
      </c>
      <c r="V111" s="26">
        <v>3.4667360814190005</v>
      </c>
      <c r="W111" s="47" t="s">
        <v>1230</v>
      </c>
      <c r="X111" s="47" t="s">
        <v>1230</v>
      </c>
      <c r="Y111" s="49" t="s">
        <v>1230</v>
      </c>
    </row>
    <row r="112" spans="1:25" x14ac:dyDescent="0.25">
      <c r="A112" s="40" t="s">
        <v>241</v>
      </c>
      <c r="B112" s="40" t="s">
        <v>931</v>
      </c>
      <c r="C112" s="40" t="s">
        <v>862</v>
      </c>
      <c r="D112" s="46" t="s">
        <v>240</v>
      </c>
      <c r="E112" s="26">
        <v>87.321548437082996</v>
      </c>
      <c r="F112" s="26">
        <v>14.966014988815001</v>
      </c>
      <c r="G112" s="26">
        <v>72.355533448267991</v>
      </c>
      <c r="H112" s="26">
        <v>60.524945328096997</v>
      </c>
      <c r="I112" s="26">
        <v>66.9288684396479</v>
      </c>
      <c r="J112" s="49">
        <v>0</v>
      </c>
      <c r="K112" s="47">
        <v>14.966014988815001</v>
      </c>
      <c r="L112" s="26" t="s">
        <v>1230</v>
      </c>
      <c r="M112" s="47" t="s">
        <v>1230</v>
      </c>
      <c r="N112" s="47" t="s">
        <v>1230</v>
      </c>
      <c r="O112" s="49" t="s">
        <v>1230</v>
      </c>
      <c r="P112" s="47">
        <v>72.355533448267991</v>
      </c>
      <c r="Q112" s="26" t="s">
        <v>1230</v>
      </c>
      <c r="R112" s="47" t="s">
        <v>1230</v>
      </c>
      <c r="S112" s="47" t="s">
        <v>1230</v>
      </c>
      <c r="T112" s="49" t="s">
        <v>1230</v>
      </c>
      <c r="U112" s="47">
        <v>87.321548437082996</v>
      </c>
      <c r="V112" s="26" t="s">
        <v>1230</v>
      </c>
      <c r="W112" s="47" t="s">
        <v>1230</v>
      </c>
      <c r="X112" s="47" t="s">
        <v>1230</v>
      </c>
      <c r="Y112" s="49" t="s">
        <v>1230</v>
      </c>
    </row>
    <row r="113" spans="1:25" x14ac:dyDescent="0.25">
      <c r="A113" s="40" t="s">
        <v>243</v>
      </c>
      <c r="B113" s="40" t="s">
        <v>932</v>
      </c>
      <c r="C113" s="40" t="s">
        <v>819</v>
      </c>
      <c r="D113" s="46" t="s">
        <v>933</v>
      </c>
      <c r="E113" s="26">
        <v>11.143528052628</v>
      </c>
      <c r="F113" s="26">
        <v>3.6601054847889998</v>
      </c>
      <c r="G113" s="26">
        <v>7.4834225678390007</v>
      </c>
      <c r="H113" s="26">
        <v>4.9759729536680002</v>
      </c>
      <c r="I113" s="26">
        <v>6.9221658752510749</v>
      </c>
      <c r="J113" s="49">
        <v>0</v>
      </c>
      <c r="K113" s="47" t="s">
        <v>1230</v>
      </c>
      <c r="L113" s="26" t="s">
        <v>1230</v>
      </c>
      <c r="M113" s="47">
        <v>3.6601054847889998</v>
      </c>
      <c r="N113" s="47" t="s">
        <v>1230</v>
      </c>
      <c r="O113" s="49" t="s">
        <v>1230</v>
      </c>
      <c r="P113" s="47" t="s">
        <v>1230</v>
      </c>
      <c r="Q113" s="26" t="s">
        <v>1230</v>
      </c>
      <c r="R113" s="47">
        <v>7.4834225678390007</v>
      </c>
      <c r="S113" s="47" t="s">
        <v>1230</v>
      </c>
      <c r="T113" s="49" t="s">
        <v>1230</v>
      </c>
      <c r="U113" s="47" t="s">
        <v>1230</v>
      </c>
      <c r="V113" s="26" t="s">
        <v>1230</v>
      </c>
      <c r="W113" s="47">
        <v>11.143528052628</v>
      </c>
      <c r="X113" s="47" t="s">
        <v>1230</v>
      </c>
      <c r="Y113" s="49" t="s">
        <v>1230</v>
      </c>
    </row>
    <row r="114" spans="1:25" x14ac:dyDescent="0.25">
      <c r="A114" s="40" t="s">
        <v>245</v>
      </c>
      <c r="B114" s="40" t="s">
        <v>934</v>
      </c>
      <c r="C114" s="40" t="s">
        <v>812</v>
      </c>
      <c r="D114" s="46" t="s">
        <v>244</v>
      </c>
      <c r="E114" s="26">
        <v>3.9658485395180003</v>
      </c>
      <c r="F114" s="26">
        <v>0.445460232357</v>
      </c>
      <c r="G114" s="26">
        <v>3.5203883071610003</v>
      </c>
      <c r="H114" s="26">
        <v>-10.662405198737</v>
      </c>
      <c r="I114" s="26">
        <v>3.2563591841239252</v>
      </c>
      <c r="J114" s="49">
        <v>0.5</v>
      </c>
      <c r="K114" s="47" t="s">
        <v>1230</v>
      </c>
      <c r="L114" s="26">
        <v>0.445460232357</v>
      </c>
      <c r="M114" s="47" t="s">
        <v>1230</v>
      </c>
      <c r="N114" s="47" t="s">
        <v>1230</v>
      </c>
      <c r="O114" s="49" t="s">
        <v>1230</v>
      </c>
      <c r="P114" s="47" t="s">
        <v>1230</v>
      </c>
      <c r="Q114" s="26">
        <v>3.5203883071610003</v>
      </c>
      <c r="R114" s="47" t="s">
        <v>1230</v>
      </c>
      <c r="S114" s="47" t="s">
        <v>1230</v>
      </c>
      <c r="T114" s="49" t="s">
        <v>1230</v>
      </c>
      <c r="U114" s="47" t="s">
        <v>1230</v>
      </c>
      <c r="V114" s="26">
        <v>3.9658485395180003</v>
      </c>
      <c r="W114" s="47" t="s">
        <v>1230</v>
      </c>
      <c r="X114" s="47" t="s">
        <v>1230</v>
      </c>
      <c r="Y114" s="49" t="s">
        <v>1230</v>
      </c>
    </row>
    <row r="115" spans="1:25" x14ac:dyDescent="0.25">
      <c r="A115" s="40" t="s">
        <v>247</v>
      </c>
      <c r="B115" s="40" t="s">
        <v>935</v>
      </c>
      <c r="C115" s="40" t="s">
        <v>812</v>
      </c>
      <c r="D115" s="46" t="s">
        <v>246</v>
      </c>
      <c r="E115" s="26">
        <v>2.730314806679</v>
      </c>
      <c r="F115" s="26">
        <v>0.239938535516</v>
      </c>
      <c r="G115" s="26">
        <v>2.490376271163</v>
      </c>
      <c r="H115" s="26">
        <v>-19.363889339768001</v>
      </c>
      <c r="I115" s="26">
        <v>2.3035980508257752</v>
      </c>
      <c r="J115" s="49">
        <v>0.5</v>
      </c>
      <c r="K115" s="47" t="s">
        <v>1230</v>
      </c>
      <c r="L115" s="26">
        <v>0.239938535516</v>
      </c>
      <c r="M115" s="47" t="s">
        <v>1230</v>
      </c>
      <c r="N115" s="47" t="s">
        <v>1230</v>
      </c>
      <c r="O115" s="49" t="s">
        <v>1230</v>
      </c>
      <c r="P115" s="47" t="s">
        <v>1230</v>
      </c>
      <c r="Q115" s="26">
        <v>2.490376271163</v>
      </c>
      <c r="R115" s="47" t="s">
        <v>1230</v>
      </c>
      <c r="S115" s="47" t="s">
        <v>1230</v>
      </c>
      <c r="T115" s="49" t="s">
        <v>1230</v>
      </c>
      <c r="U115" s="47" t="s">
        <v>1230</v>
      </c>
      <c r="V115" s="26">
        <v>2.730314806679</v>
      </c>
      <c r="W115" s="47" t="s">
        <v>1230</v>
      </c>
      <c r="X115" s="47" t="s">
        <v>1230</v>
      </c>
      <c r="Y115" s="49" t="s">
        <v>1230</v>
      </c>
    </row>
    <row r="116" spans="1:25" x14ac:dyDescent="0.25">
      <c r="A116" s="40" t="s">
        <v>249</v>
      </c>
      <c r="B116" s="40" t="s">
        <v>936</v>
      </c>
      <c r="C116" s="40" t="s">
        <v>812</v>
      </c>
      <c r="D116" s="46" t="s">
        <v>248</v>
      </c>
      <c r="E116" s="26">
        <v>1.7410228524269999</v>
      </c>
      <c r="F116" s="26">
        <v>8.7295973175E-2</v>
      </c>
      <c r="G116" s="26">
        <v>1.6537268792519999</v>
      </c>
      <c r="H116" s="26">
        <v>-6.5828054002550003</v>
      </c>
      <c r="I116" s="26">
        <v>1.5296973633081001</v>
      </c>
      <c r="J116" s="49">
        <v>0.5</v>
      </c>
      <c r="K116" s="47" t="s">
        <v>1230</v>
      </c>
      <c r="L116" s="26">
        <v>8.7295973175E-2</v>
      </c>
      <c r="M116" s="47" t="s">
        <v>1230</v>
      </c>
      <c r="N116" s="47" t="s">
        <v>1230</v>
      </c>
      <c r="O116" s="49" t="s">
        <v>1230</v>
      </c>
      <c r="P116" s="47" t="s">
        <v>1230</v>
      </c>
      <c r="Q116" s="26">
        <v>1.6537268792519999</v>
      </c>
      <c r="R116" s="47" t="s">
        <v>1230</v>
      </c>
      <c r="S116" s="47" t="s">
        <v>1230</v>
      </c>
      <c r="T116" s="49" t="s">
        <v>1230</v>
      </c>
      <c r="U116" s="47" t="s">
        <v>1230</v>
      </c>
      <c r="V116" s="26">
        <v>1.7410228524269999</v>
      </c>
      <c r="W116" s="47" t="s">
        <v>1230</v>
      </c>
      <c r="X116" s="47" t="s">
        <v>1230</v>
      </c>
      <c r="Y116" s="49" t="s">
        <v>1230</v>
      </c>
    </row>
    <row r="117" spans="1:25" x14ac:dyDescent="0.25">
      <c r="A117" s="40" t="s">
        <v>251</v>
      </c>
      <c r="B117" s="40" t="s">
        <v>937</v>
      </c>
      <c r="C117" s="40" t="s">
        <v>812</v>
      </c>
      <c r="D117" s="46" t="s">
        <v>250</v>
      </c>
      <c r="E117" s="26">
        <v>2.2443124399089998</v>
      </c>
      <c r="F117" s="26" t="s">
        <v>1230</v>
      </c>
      <c r="G117" s="26">
        <v>2.2443124399089998</v>
      </c>
      <c r="H117" s="26">
        <v>-22.650153413066</v>
      </c>
      <c r="I117" s="26">
        <v>2.0759890069158251</v>
      </c>
      <c r="J117" s="49">
        <v>0.5</v>
      </c>
      <c r="K117" s="47" t="s">
        <v>1230</v>
      </c>
      <c r="L117" s="26" t="s">
        <v>1230</v>
      </c>
      <c r="M117" s="47" t="s">
        <v>1230</v>
      </c>
      <c r="N117" s="47" t="s">
        <v>1230</v>
      </c>
      <c r="O117" s="49" t="s">
        <v>1230</v>
      </c>
      <c r="P117" s="47" t="s">
        <v>1230</v>
      </c>
      <c r="Q117" s="26">
        <v>2.2443124399089998</v>
      </c>
      <c r="R117" s="47" t="s">
        <v>1230</v>
      </c>
      <c r="S117" s="47" t="s">
        <v>1230</v>
      </c>
      <c r="T117" s="49" t="s">
        <v>1230</v>
      </c>
      <c r="U117" s="47" t="s">
        <v>1230</v>
      </c>
      <c r="V117" s="26">
        <v>2.2443124399089998</v>
      </c>
      <c r="W117" s="47" t="s">
        <v>1230</v>
      </c>
      <c r="X117" s="47" t="s">
        <v>1230</v>
      </c>
      <c r="Y117" s="49" t="s">
        <v>1230</v>
      </c>
    </row>
    <row r="118" spans="1:25" x14ac:dyDescent="0.25">
      <c r="A118" s="40" t="s">
        <v>253</v>
      </c>
      <c r="B118" s="40" t="s">
        <v>938</v>
      </c>
      <c r="C118" s="40" t="s">
        <v>824</v>
      </c>
      <c r="D118" s="46" t="s">
        <v>252</v>
      </c>
      <c r="E118" s="26">
        <v>97.220185650220003</v>
      </c>
      <c r="F118" s="26">
        <v>25.732453034603001</v>
      </c>
      <c r="G118" s="26">
        <v>71.487732615617006</v>
      </c>
      <c r="H118" s="26">
        <v>38.065098120922002</v>
      </c>
      <c r="I118" s="26">
        <v>66.126152669445744</v>
      </c>
      <c r="J118" s="49">
        <v>0</v>
      </c>
      <c r="K118" s="47">
        <v>22.937168962698003</v>
      </c>
      <c r="L118" s="26">
        <v>2.7952840719050003</v>
      </c>
      <c r="M118" s="47" t="s">
        <v>1230</v>
      </c>
      <c r="N118" s="47" t="s">
        <v>1230</v>
      </c>
      <c r="O118" s="49" t="s">
        <v>1230</v>
      </c>
      <c r="P118" s="47">
        <v>57.356877487572994</v>
      </c>
      <c r="Q118" s="26">
        <v>14.130855128042999</v>
      </c>
      <c r="R118" s="47" t="s">
        <v>1230</v>
      </c>
      <c r="S118" s="47" t="s">
        <v>1230</v>
      </c>
      <c r="T118" s="49" t="s">
        <v>1230</v>
      </c>
      <c r="U118" s="47">
        <v>80.294046450270997</v>
      </c>
      <c r="V118" s="26">
        <v>16.926139199948</v>
      </c>
      <c r="W118" s="47" t="s">
        <v>1230</v>
      </c>
      <c r="X118" s="47" t="s">
        <v>1230</v>
      </c>
      <c r="Y118" s="49" t="s">
        <v>1230</v>
      </c>
    </row>
    <row r="119" spans="1:25" x14ac:dyDescent="0.25">
      <c r="A119" s="40" t="s">
        <v>255</v>
      </c>
      <c r="B119" s="40" t="s">
        <v>939</v>
      </c>
      <c r="C119" s="40" t="s">
        <v>812</v>
      </c>
      <c r="D119" s="46" t="s">
        <v>254</v>
      </c>
      <c r="E119" s="26">
        <v>3.470502038097</v>
      </c>
      <c r="F119" s="26">
        <v>0.26041126361299999</v>
      </c>
      <c r="G119" s="26">
        <v>3.2100907744840002</v>
      </c>
      <c r="H119" s="26">
        <v>-10.513338095947999</v>
      </c>
      <c r="I119" s="26">
        <v>2.9693339663977003</v>
      </c>
      <c r="J119" s="49">
        <v>0.5</v>
      </c>
      <c r="K119" s="47" t="s">
        <v>1230</v>
      </c>
      <c r="L119" s="26">
        <v>0.26041126361299999</v>
      </c>
      <c r="M119" s="47" t="s">
        <v>1230</v>
      </c>
      <c r="N119" s="47" t="s">
        <v>1230</v>
      </c>
      <c r="O119" s="49" t="s">
        <v>1230</v>
      </c>
      <c r="P119" s="47" t="s">
        <v>1230</v>
      </c>
      <c r="Q119" s="26">
        <v>3.2100907744840002</v>
      </c>
      <c r="R119" s="47" t="s">
        <v>1230</v>
      </c>
      <c r="S119" s="47" t="s">
        <v>1230</v>
      </c>
      <c r="T119" s="49" t="s">
        <v>1230</v>
      </c>
      <c r="U119" s="47" t="s">
        <v>1230</v>
      </c>
      <c r="V119" s="26">
        <v>3.470502038097</v>
      </c>
      <c r="W119" s="47" t="s">
        <v>1230</v>
      </c>
      <c r="X119" s="47" t="s">
        <v>1230</v>
      </c>
      <c r="Y119" s="49" t="s">
        <v>1230</v>
      </c>
    </row>
    <row r="120" spans="1:25" x14ac:dyDescent="0.25">
      <c r="A120" s="40" t="s">
        <v>257</v>
      </c>
      <c r="B120" s="40" t="s">
        <v>940</v>
      </c>
      <c r="C120" s="40" t="s">
        <v>812</v>
      </c>
      <c r="D120" s="46" t="s">
        <v>256</v>
      </c>
      <c r="E120" s="26">
        <v>1.368486342463</v>
      </c>
      <c r="F120" s="26" t="s">
        <v>1230</v>
      </c>
      <c r="G120" s="26">
        <v>1.368486342463</v>
      </c>
      <c r="H120" s="26">
        <v>-8.7022270368060006</v>
      </c>
      <c r="I120" s="26">
        <v>1.2658498667782749</v>
      </c>
      <c r="J120" s="49">
        <v>0.5</v>
      </c>
      <c r="K120" s="47" t="s">
        <v>1230</v>
      </c>
      <c r="L120" s="26" t="s">
        <v>1230</v>
      </c>
      <c r="M120" s="47" t="s">
        <v>1230</v>
      </c>
      <c r="N120" s="47" t="s">
        <v>1230</v>
      </c>
      <c r="O120" s="49" t="s">
        <v>1230</v>
      </c>
      <c r="P120" s="47" t="s">
        <v>1230</v>
      </c>
      <c r="Q120" s="26">
        <v>1.368486342463</v>
      </c>
      <c r="R120" s="47" t="s">
        <v>1230</v>
      </c>
      <c r="S120" s="47" t="s">
        <v>1230</v>
      </c>
      <c r="T120" s="49" t="s">
        <v>1230</v>
      </c>
      <c r="U120" s="47" t="s">
        <v>1230</v>
      </c>
      <c r="V120" s="26">
        <v>1.368486342463</v>
      </c>
      <c r="W120" s="47" t="s">
        <v>1230</v>
      </c>
      <c r="X120" s="47" t="s">
        <v>1230</v>
      </c>
      <c r="Y120" s="49" t="s">
        <v>1230</v>
      </c>
    </row>
    <row r="121" spans="1:25" x14ac:dyDescent="0.25">
      <c r="A121" s="40" t="s">
        <v>259</v>
      </c>
      <c r="B121" s="40" t="s">
        <v>941</v>
      </c>
      <c r="C121" s="40" t="s">
        <v>812</v>
      </c>
      <c r="D121" s="46" t="s">
        <v>258</v>
      </c>
      <c r="E121" s="26">
        <v>3.7660561106110002</v>
      </c>
      <c r="F121" s="26">
        <v>0.56189486238999997</v>
      </c>
      <c r="G121" s="26">
        <v>3.2041612482210002</v>
      </c>
      <c r="H121" s="26">
        <v>-6.1392177851550001</v>
      </c>
      <c r="I121" s="26">
        <v>2.963849154604425</v>
      </c>
      <c r="J121" s="49">
        <v>0.5</v>
      </c>
      <c r="K121" s="47" t="s">
        <v>1230</v>
      </c>
      <c r="L121" s="26">
        <v>0.56189486238999997</v>
      </c>
      <c r="M121" s="47" t="s">
        <v>1230</v>
      </c>
      <c r="N121" s="47" t="s">
        <v>1230</v>
      </c>
      <c r="O121" s="49" t="s">
        <v>1230</v>
      </c>
      <c r="P121" s="47" t="s">
        <v>1230</v>
      </c>
      <c r="Q121" s="26">
        <v>3.2041612482210002</v>
      </c>
      <c r="R121" s="47" t="s">
        <v>1230</v>
      </c>
      <c r="S121" s="47" t="s">
        <v>1230</v>
      </c>
      <c r="T121" s="49" t="s">
        <v>1230</v>
      </c>
      <c r="U121" s="47" t="s">
        <v>1230</v>
      </c>
      <c r="V121" s="26">
        <v>3.7660561106110002</v>
      </c>
      <c r="W121" s="47" t="s">
        <v>1230</v>
      </c>
      <c r="X121" s="47" t="s">
        <v>1230</v>
      </c>
      <c r="Y121" s="49" t="s">
        <v>1230</v>
      </c>
    </row>
    <row r="122" spans="1:25" x14ac:dyDescent="0.25">
      <c r="A122" s="40" t="s">
        <v>261</v>
      </c>
      <c r="B122" s="40" t="s">
        <v>942</v>
      </c>
      <c r="C122" s="40" t="s">
        <v>862</v>
      </c>
      <c r="D122" s="46" t="s">
        <v>260</v>
      </c>
      <c r="E122" s="26">
        <v>216.00102328309003</v>
      </c>
      <c r="F122" s="26">
        <v>45.739098664004999</v>
      </c>
      <c r="G122" s="26">
        <v>170.26192461908502</v>
      </c>
      <c r="H122" s="26">
        <v>127.99544660905001</v>
      </c>
      <c r="I122" s="26">
        <v>157.49228027265363</v>
      </c>
      <c r="J122" s="49">
        <v>0</v>
      </c>
      <c r="K122" s="47">
        <v>45.739098664004999</v>
      </c>
      <c r="L122" s="26" t="s">
        <v>1230</v>
      </c>
      <c r="M122" s="47" t="s">
        <v>1230</v>
      </c>
      <c r="N122" s="47" t="s">
        <v>1230</v>
      </c>
      <c r="O122" s="49" t="s">
        <v>1230</v>
      </c>
      <c r="P122" s="47">
        <v>170.26192461908502</v>
      </c>
      <c r="Q122" s="26" t="s">
        <v>1230</v>
      </c>
      <c r="R122" s="47" t="s">
        <v>1230</v>
      </c>
      <c r="S122" s="47" t="s">
        <v>1230</v>
      </c>
      <c r="T122" s="49" t="s">
        <v>1230</v>
      </c>
      <c r="U122" s="47">
        <v>216.00102328309003</v>
      </c>
      <c r="V122" s="26" t="s">
        <v>1230</v>
      </c>
      <c r="W122" s="47" t="s">
        <v>1230</v>
      </c>
      <c r="X122" s="47" t="s">
        <v>1230</v>
      </c>
      <c r="Y122" s="49" t="s">
        <v>1230</v>
      </c>
    </row>
    <row r="123" spans="1:25" x14ac:dyDescent="0.25">
      <c r="A123" s="40" t="s">
        <v>263</v>
      </c>
      <c r="B123" s="40" t="s">
        <v>943</v>
      </c>
      <c r="C123" s="40" t="s">
        <v>819</v>
      </c>
      <c r="D123" s="46" t="s">
        <v>944</v>
      </c>
      <c r="E123" s="26">
        <v>25.269865170334</v>
      </c>
      <c r="F123" s="26">
        <v>9.3467954592079998</v>
      </c>
      <c r="G123" s="26">
        <v>15.923069711125999</v>
      </c>
      <c r="H123" s="26">
        <v>9.7262162920190001</v>
      </c>
      <c r="I123" s="26">
        <v>14.72883948279155</v>
      </c>
      <c r="J123" s="49">
        <v>0</v>
      </c>
      <c r="K123" s="47" t="s">
        <v>1230</v>
      </c>
      <c r="L123" s="26" t="s">
        <v>1230</v>
      </c>
      <c r="M123" s="47">
        <v>9.3467954592079998</v>
      </c>
      <c r="N123" s="47" t="s">
        <v>1230</v>
      </c>
      <c r="O123" s="49" t="s">
        <v>1230</v>
      </c>
      <c r="P123" s="47" t="s">
        <v>1230</v>
      </c>
      <c r="Q123" s="26" t="s">
        <v>1230</v>
      </c>
      <c r="R123" s="47">
        <v>15.923069711125999</v>
      </c>
      <c r="S123" s="47" t="s">
        <v>1230</v>
      </c>
      <c r="T123" s="49" t="s">
        <v>1230</v>
      </c>
      <c r="U123" s="47" t="s">
        <v>1230</v>
      </c>
      <c r="V123" s="26" t="s">
        <v>1230</v>
      </c>
      <c r="W123" s="47">
        <v>25.269865170334</v>
      </c>
      <c r="X123" s="47" t="s">
        <v>1230</v>
      </c>
      <c r="Y123" s="49" t="s">
        <v>1230</v>
      </c>
    </row>
    <row r="124" spans="1:25" x14ac:dyDescent="0.25">
      <c r="A124" s="40" t="s">
        <v>265</v>
      </c>
      <c r="B124" s="40" t="s">
        <v>945</v>
      </c>
      <c r="C124" s="40" t="s">
        <v>812</v>
      </c>
      <c r="D124" s="46" t="s">
        <v>264</v>
      </c>
      <c r="E124" s="26">
        <v>4.8498762776939994</v>
      </c>
      <c r="F124" s="26">
        <v>0.86888574095400006</v>
      </c>
      <c r="G124" s="26">
        <v>3.9809905367399998</v>
      </c>
      <c r="H124" s="26">
        <v>-24.936338852678002</v>
      </c>
      <c r="I124" s="26">
        <v>3.6824162464844998</v>
      </c>
      <c r="J124" s="49">
        <v>0.5</v>
      </c>
      <c r="K124" s="47" t="s">
        <v>1230</v>
      </c>
      <c r="L124" s="26">
        <v>0.86888574095400006</v>
      </c>
      <c r="M124" s="47" t="s">
        <v>1230</v>
      </c>
      <c r="N124" s="47" t="s">
        <v>1230</v>
      </c>
      <c r="O124" s="49" t="s">
        <v>1230</v>
      </c>
      <c r="P124" s="47" t="s">
        <v>1230</v>
      </c>
      <c r="Q124" s="26">
        <v>3.9809905367399998</v>
      </c>
      <c r="R124" s="47" t="s">
        <v>1230</v>
      </c>
      <c r="S124" s="47" t="s">
        <v>1230</v>
      </c>
      <c r="T124" s="49" t="s">
        <v>1230</v>
      </c>
      <c r="U124" s="47" t="s">
        <v>1230</v>
      </c>
      <c r="V124" s="26">
        <v>4.8498762776939994</v>
      </c>
      <c r="W124" s="47" t="s">
        <v>1230</v>
      </c>
      <c r="X124" s="47" t="s">
        <v>1230</v>
      </c>
      <c r="Y124" s="49" t="s">
        <v>1230</v>
      </c>
    </row>
    <row r="125" spans="1:25" x14ac:dyDescent="0.25">
      <c r="A125" s="40" t="s">
        <v>267</v>
      </c>
      <c r="B125" s="40" t="s">
        <v>946</v>
      </c>
      <c r="C125" s="40" t="s">
        <v>812</v>
      </c>
      <c r="D125" s="46" t="s">
        <v>266</v>
      </c>
      <c r="E125" s="26">
        <v>1.859013366983</v>
      </c>
      <c r="F125" s="26" t="s">
        <v>1230</v>
      </c>
      <c r="G125" s="26">
        <v>1.859013366983</v>
      </c>
      <c r="H125" s="26">
        <v>-14.481871303351999</v>
      </c>
      <c r="I125" s="26">
        <v>1.719587364459275</v>
      </c>
      <c r="J125" s="49">
        <v>0.5</v>
      </c>
      <c r="K125" s="47" t="s">
        <v>1230</v>
      </c>
      <c r="L125" s="26" t="s">
        <v>1230</v>
      </c>
      <c r="M125" s="47" t="s">
        <v>1230</v>
      </c>
      <c r="N125" s="47" t="s">
        <v>1230</v>
      </c>
      <c r="O125" s="49" t="s">
        <v>1230</v>
      </c>
      <c r="P125" s="47" t="s">
        <v>1230</v>
      </c>
      <c r="Q125" s="26">
        <v>1.859013366983</v>
      </c>
      <c r="R125" s="47" t="s">
        <v>1230</v>
      </c>
      <c r="S125" s="47" t="s">
        <v>1230</v>
      </c>
      <c r="T125" s="49" t="s">
        <v>1230</v>
      </c>
      <c r="U125" s="47" t="s">
        <v>1230</v>
      </c>
      <c r="V125" s="26">
        <v>1.859013366983</v>
      </c>
      <c r="W125" s="47" t="s">
        <v>1230</v>
      </c>
      <c r="X125" s="47" t="s">
        <v>1230</v>
      </c>
      <c r="Y125" s="49" t="s">
        <v>1230</v>
      </c>
    </row>
    <row r="126" spans="1:25" x14ac:dyDescent="0.25">
      <c r="A126" s="40" t="s">
        <v>269</v>
      </c>
      <c r="B126" s="40" t="s">
        <v>947</v>
      </c>
      <c r="C126" s="40" t="s">
        <v>812</v>
      </c>
      <c r="D126" s="46" t="s">
        <v>268</v>
      </c>
      <c r="E126" s="26">
        <v>4.0120891339129994</v>
      </c>
      <c r="F126" s="26">
        <v>0.44380202372100003</v>
      </c>
      <c r="G126" s="26">
        <v>3.5682871101919997</v>
      </c>
      <c r="H126" s="26">
        <v>-5.8306396212870002</v>
      </c>
      <c r="I126" s="26">
        <v>3.3006655769275999</v>
      </c>
      <c r="J126" s="49">
        <v>0.5</v>
      </c>
      <c r="K126" s="47" t="s">
        <v>1230</v>
      </c>
      <c r="L126" s="26">
        <v>0.44380202372100003</v>
      </c>
      <c r="M126" s="47" t="s">
        <v>1230</v>
      </c>
      <c r="N126" s="47" t="s">
        <v>1230</v>
      </c>
      <c r="O126" s="49" t="s">
        <v>1230</v>
      </c>
      <c r="P126" s="47" t="s">
        <v>1230</v>
      </c>
      <c r="Q126" s="26">
        <v>3.5682871101919997</v>
      </c>
      <c r="R126" s="47" t="s">
        <v>1230</v>
      </c>
      <c r="S126" s="47" t="s">
        <v>1230</v>
      </c>
      <c r="T126" s="49" t="s">
        <v>1230</v>
      </c>
      <c r="U126" s="47" t="s">
        <v>1230</v>
      </c>
      <c r="V126" s="26">
        <v>4.0120891339129994</v>
      </c>
      <c r="W126" s="47" t="s">
        <v>1230</v>
      </c>
      <c r="X126" s="47" t="s">
        <v>1230</v>
      </c>
      <c r="Y126" s="49" t="s">
        <v>1230</v>
      </c>
    </row>
    <row r="127" spans="1:25" x14ac:dyDescent="0.25">
      <c r="A127" s="40" t="s">
        <v>271</v>
      </c>
      <c r="B127" s="40" t="s">
        <v>948</v>
      </c>
      <c r="C127" s="40" t="s">
        <v>812</v>
      </c>
      <c r="D127" s="46" t="s">
        <v>270</v>
      </c>
      <c r="E127" s="26">
        <v>2.3730870333</v>
      </c>
      <c r="F127" s="26">
        <v>0.44130878992399997</v>
      </c>
      <c r="G127" s="26">
        <v>1.931778243376</v>
      </c>
      <c r="H127" s="26">
        <v>-7.57717036754</v>
      </c>
      <c r="I127" s="26">
        <v>1.7868948751228002</v>
      </c>
      <c r="J127" s="49">
        <v>0.5</v>
      </c>
      <c r="K127" s="47" t="s">
        <v>1230</v>
      </c>
      <c r="L127" s="26">
        <v>0.44130878992399997</v>
      </c>
      <c r="M127" s="47" t="s">
        <v>1230</v>
      </c>
      <c r="N127" s="47" t="s">
        <v>1230</v>
      </c>
      <c r="O127" s="49" t="s">
        <v>1230</v>
      </c>
      <c r="P127" s="47" t="s">
        <v>1230</v>
      </c>
      <c r="Q127" s="26">
        <v>1.931778243376</v>
      </c>
      <c r="R127" s="47" t="s">
        <v>1230</v>
      </c>
      <c r="S127" s="47" t="s">
        <v>1230</v>
      </c>
      <c r="T127" s="49" t="s">
        <v>1230</v>
      </c>
      <c r="U127" s="47" t="s">
        <v>1230</v>
      </c>
      <c r="V127" s="26">
        <v>2.3730870333</v>
      </c>
      <c r="W127" s="47" t="s">
        <v>1230</v>
      </c>
      <c r="X127" s="47" t="s">
        <v>1230</v>
      </c>
      <c r="Y127" s="49" t="s">
        <v>1230</v>
      </c>
    </row>
    <row r="128" spans="1:25" x14ac:dyDescent="0.25">
      <c r="A128" s="40" t="s">
        <v>273</v>
      </c>
      <c r="B128" s="40" t="s">
        <v>949</v>
      </c>
      <c r="C128" s="40" t="s">
        <v>812</v>
      </c>
      <c r="D128" s="46" t="s">
        <v>272</v>
      </c>
      <c r="E128" s="26">
        <v>2.8917366701790002</v>
      </c>
      <c r="F128" s="26">
        <v>0.39310840587700002</v>
      </c>
      <c r="G128" s="26">
        <v>2.4986282643019999</v>
      </c>
      <c r="H128" s="26">
        <v>-2.5230205824129999</v>
      </c>
      <c r="I128" s="26">
        <v>2.3112311444793501</v>
      </c>
      <c r="J128" s="49">
        <v>0.5</v>
      </c>
      <c r="K128" s="47" t="s">
        <v>1230</v>
      </c>
      <c r="L128" s="26">
        <v>0.39310840587700002</v>
      </c>
      <c r="M128" s="47" t="s">
        <v>1230</v>
      </c>
      <c r="N128" s="47" t="s">
        <v>1230</v>
      </c>
      <c r="O128" s="49" t="s">
        <v>1230</v>
      </c>
      <c r="P128" s="47" t="s">
        <v>1230</v>
      </c>
      <c r="Q128" s="26">
        <v>2.4986282643019999</v>
      </c>
      <c r="R128" s="47" t="s">
        <v>1230</v>
      </c>
      <c r="S128" s="47" t="s">
        <v>1230</v>
      </c>
      <c r="T128" s="49" t="s">
        <v>1230</v>
      </c>
      <c r="U128" s="47" t="s">
        <v>1230</v>
      </c>
      <c r="V128" s="26">
        <v>2.8917366701790002</v>
      </c>
      <c r="W128" s="47" t="s">
        <v>1230</v>
      </c>
      <c r="X128" s="47" t="s">
        <v>1230</v>
      </c>
      <c r="Y128" s="49" t="s">
        <v>1230</v>
      </c>
    </row>
    <row r="129" spans="1:25" x14ac:dyDescent="0.25">
      <c r="A129" s="40" t="s">
        <v>275</v>
      </c>
      <c r="B129" s="40" t="s">
        <v>950</v>
      </c>
      <c r="C129" s="40" t="s">
        <v>812</v>
      </c>
      <c r="D129" s="46" t="s">
        <v>274</v>
      </c>
      <c r="E129" s="26">
        <v>1.9125930383450001</v>
      </c>
      <c r="F129" s="26">
        <v>4.7107565606999996E-2</v>
      </c>
      <c r="G129" s="26">
        <v>1.8654854727380001</v>
      </c>
      <c r="H129" s="26">
        <v>-7.9308558624170002</v>
      </c>
      <c r="I129" s="26">
        <v>1.7255740622826503</v>
      </c>
      <c r="J129" s="49">
        <v>0.5</v>
      </c>
      <c r="K129" s="47" t="s">
        <v>1230</v>
      </c>
      <c r="L129" s="26">
        <v>4.7107565606999996E-2</v>
      </c>
      <c r="M129" s="47" t="s">
        <v>1230</v>
      </c>
      <c r="N129" s="47" t="s">
        <v>1230</v>
      </c>
      <c r="O129" s="49" t="s">
        <v>1230</v>
      </c>
      <c r="P129" s="47" t="s">
        <v>1230</v>
      </c>
      <c r="Q129" s="26">
        <v>1.8654854727380001</v>
      </c>
      <c r="R129" s="47" t="s">
        <v>1230</v>
      </c>
      <c r="S129" s="47" t="s">
        <v>1230</v>
      </c>
      <c r="T129" s="49" t="s">
        <v>1230</v>
      </c>
      <c r="U129" s="47" t="s">
        <v>1230</v>
      </c>
      <c r="V129" s="26">
        <v>1.9125930383450001</v>
      </c>
      <c r="W129" s="47" t="s">
        <v>1230</v>
      </c>
      <c r="X129" s="47" t="s">
        <v>1230</v>
      </c>
      <c r="Y129" s="49" t="s">
        <v>1230</v>
      </c>
    </row>
    <row r="130" spans="1:25" x14ac:dyDescent="0.25">
      <c r="A130" s="40" t="s">
        <v>277</v>
      </c>
      <c r="B130" s="40" t="s">
        <v>951</v>
      </c>
      <c r="C130" s="40" t="s">
        <v>827</v>
      </c>
      <c r="D130" s="46" t="s">
        <v>276</v>
      </c>
      <c r="E130" s="26">
        <v>77.782514227021991</v>
      </c>
      <c r="F130" s="26">
        <v>21.423194244661001</v>
      </c>
      <c r="G130" s="26">
        <v>56.359319982360994</v>
      </c>
      <c r="H130" s="26">
        <v>14.384595624608</v>
      </c>
      <c r="I130" s="26">
        <v>52.13237098368392</v>
      </c>
      <c r="J130" s="49">
        <v>0</v>
      </c>
      <c r="K130" s="47">
        <v>19.968274208554</v>
      </c>
      <c r="L130" s="26">
        <v>1.454920036107</v>
      </c>
      <c r="M130" s="47" t="s">
        <v>1230</v>
      </c>
      <c r="N130" s="47" t="s">
        <v>1230</v>
      </c>
      <c r="O130" s="49" t="s">
        <v>1230</v>
      </c>
      <c r="P130" s="47">
        <v>48.563372743827003</v>
      </c>
      <c r="Q130" s="26">
        <v>7.7959472385339996</v>
      </c>
      <c r="R130" s="47" t="s">
        <v>1230</v>
      </c>
      <c r="S130" s="47" t="s">
        <v>1230</v>
      </c>
      <c r="T130" s="49" t="s">
        <v>1230</v>
      </c>
      <c r="U130" s="47">
        <v>68.53164695238101</v>
      </c>
      <c r="V130" s="26">
        <v>9.2508672746409992</v>
      </c>
      <c r="W130" s="47" t="s">
        <v>1230</v>
      </c>
      <c r="X130" s="47" t="s">
        <v>1230</v>
      </c>
      <c r="Y130" s="49" t="s">
        <v>1230</v>
      </c>
    </row>
    <row r="131" spans="1:25" x14ac:dyDescent="0.25">
      <c r="A131" s="40" t="s">
        <v>279</v>
      </c>
      <c r="B131" s="40" t="s">
        <v>952</v>
      </c>
      <c r="C131" s="40" t="s">
        <v>812</v>
      </c>
      <c r="D131" s="46" t="s">
        <v>278</v>
      </c>
      <c r="E131" s="26">
        <v>3.3503171063380002</v>
      </c>
      <c r="F131" s="26">
        <v>0.38489352808900001</v>
      </c>
      <c r="G131" s="26">
        <v>2.9654235782490002</v>
      </c>
      <c r="H131" s="26">
        <v>-5.6921792083270004</v>
      </c>
      <c r="I131" s="26">
        <v>2.7430168098803249</v>
      </c>
      <c r="J131" s="49">
        <v>0.5</v>
      </c>
      <c r="K131" s="47" t="s">
        <v>1230</v>
      </c>
      <c r="L131" s="26">
        <v>0.38489352808900001</v>
      </c>
      <c r="M131" s="47" t="s">
        <v>1230</v>
      </c>
      <c r="N131" s="47" t="s">
        <v>1230</v>
      </c>
      <c r="O131" s="49" t="s">
        <v>1230</v>
      </c>
      <c r="P131" s="47" t="s">
        <v>1230</v>
      </c>
      <c r="Q131" s="26">
        <v>2.9654235782490002</v>
      </c>
      <c r="R131" s="47" t="s">
        <v>1230</v>
      </c>
      <c r="S131" s="47" t="s">
        <v>1230</v>
      </c>
      <c r="T131" s="49" t="s">
        <v>1230</v>
      </c>
      <c r="U131" s="47" t="s">
        <v>1230</v>
      </c>
      <c r="V131" s="26">
        <v>3.3503171063380002</v>
      </c>
      <c r="W131" s="47" t="s">
        <v>1230</v>
      </c>
      <c r="X131" s="47" t="s">
        <v>1230</v>
      </c>
      <c r="Y131" s="49" t="s">
        <v>1230</v>
      </c>
    </row>
    <row r="132" spans="1:25" x14ac:dyDescent="0.25">
      <c r="A132" s="40" t="s">
        <v>281</v>
      </c>
      <c r="B132" s="40" t="s">
        <v>953</v>
      </c>
      <c r="C132" s="40" t="s">
        <v>808</v>
      </c>
      <c r="D132" s="46" t="s">
        <v>280</v>
      </c>
      <c r="E132" s="26">
        <v>1177.519533442141</v>
      </c>
      <c r="F132" s="26">
        <v>136.453945225681</v>
      </c>
      <c r="G132" s="26">
        <v>1041.0655882164599</v>
      </c>
      <c r="H132" s="26">
        <v>-541.99452697357594</v>
      </c>
      <c r="I132" s="26">
        <v>962.98566910022555</v>
      </c>
      <c r="J132" s="49">
        <v>0.34237099999999998</v>
      </c>
      <c r="K132" s="47" t="s">
        <v>1230</v>
      </c>
      <c r="L132" s="26" t="s">
        <v>1230</v>
      </c>
      <c r="M132" s="47">
        <v>84.934320234579999</v>
      </c>
      <c r="N132" s="47">
        <v>22.277726735488002</v>
      </c>
      <c r="O132" s="49">
        <v>29.241898255612998</v>
      </c>
      <c r="P132" s="47" t="s">
        <v>1230</v>
      </c>
      <c r="Q132" s="26" t="s">
        <v>1230</v>
      </c>
      <c r="R132" s="47">
        <v>126.61371570552801</v>
      </c>
      <c r="S132" s="47">
        <v>907.16792501352893</v>
      </c>
      <c r="T132" s="49">
        <v>7.283947497412</v>
      </c>
      <c r="U132" s="47" t="s">
        <v>1230</v>
      </c>
      <c r="V132" s="26" t="s">
        <v>1230</v>
      </c>
      <c r="W132" s="47">
        <v>211.54803594010801</v>
      </c>
      <c r="X132" s="47">
        <v>929.44565174901697</v>
      </c>
      <c r="Y132" s="49">
        <v>36.525845753024996</v>
      </c>
    </row>
    <row r="133" spans="1:25" x14ac:dyDescent="0.25">
      <c r="A133" s="40" t="s">
        <v>283</v>
      </c>
      <c r="B133" s="40" t="s">
        <v>954</v>
      </c>
      <c r="C133" s="40" t="s">
        <v>812</v>
      </c>
      <c r="D133" s="46" t="s">
        <v>282</v>
      </c>
      <c r="E133" s="26">
        <v>4.1876756297300002</v>
      </c>
      <c r="F133" s="26">
        <v>0.61683903757399994</v>
      </c>
      <c r="G133" s="26">
        <v>3.5708365921560001</v>
      </c>
      <c r="H133" s="26">
        <v>-15.743554359469</v>
      </c>
      <c r="I133" s="26">
        <v>3.3030238477443001</v>
      </c>
      <c r="J133" s="49">
        <v>0.5</v>
      </c>
      <c r="K133" s="47" t="s">
        <v>1230</v>
      </c>
      <c r="L133" s="26">
        <v>0.61683903757399994</v>
      </c>
      <c r="M133" s="47" t="s">
        <v>1230</v>
      </c>
      <c r="N133" s="47" t="s">
        <v>1230</v>
      </c>
      <c r="O133" s="49" t="s">
        <v>1230</v>
      </c>
      <c r="P133" s="47" t="s">
        <v>1230</v>
      </c>
      <c r="Q133" s="26">
        <v>3.5708365921560001</v>
      </c>
      <c r="R133" s="47" t="s">
        <v>1230</v>
      </c>
      <c r="S133" s="47" t="s">
        <v>1230</v>
      </c>
      <c r="T133" s="49" t="s">
        <v>1230</v>
      </c>
      <c r="U133" s="47" t="s">
        <v>1230</v>
      </c>
      <c r="V133" s="26">
        <v>4.1876756297300002</v>
      </c>
      <c r="W133" s="47" t="s">
        <v>1230</v>
      </c>
      <c r="X133" s="47" t="s">
        <v>1230</v>
      </c>
      <c r="Y133" s="49" t="s">
        <v>1230</v>
      </c>
    </row>
    <row r="134" spans="1:25" x14ac:dyDescent="0.25">
      <c r="A134" s="40" t="s">
        <v>285</v>
      </c>
      <c r="B134" s="40" t="s">
        <v>955</v>
      </c>
      <c r="C134" s="40" t="s">
        <v>862</v>
      </c>
      <c r="D134" s="46" t="s">
        <v>284</v>
      </c>
      <c r="E134" s="26">
        <v>92.420044356750992</v>
      </c>
      <c r="F134" s="26">
        <v>19.385186737822</v>
      </c>
      <c r="G134" s="26">
        <v>73.034857618928996</v>
      </c>
      <c r="H134" s="26">
        <v>52.304289088485</v>
      </c>
      <c r="I134" s="26">
        <v>67.557243297509331</v>
      </c>
      <c r="J134" s="49">
        <v>0</v>
      </c>
      <c r="K134" s="47">
        <v>17.357895142406001</v>
      </c>
      <c r="L134" s="26" t="s">
        <v>1230</v>
      </c>
      <c r="M134" s="47">
        <v>2.027291595416</v>
      </c>
      <c r="N134" s="47" t="s">
        <v>1230</v>
      </c>
      <c r="O134" s="49" t="s">
        <v>1230</v>
      </c>
      <c r="P134" s="47">
        <v>69.173427857204999</v>
      </c>
      <c r="Q134" s="26" t="s">
        <v>1230</v>
      </c>
      <c r="R134" s="47">
        <v>3.8614297617239997</v>
      </c>
      <c r="S134" s="47" t="s">
        <v>1230</v>
      </c>
      <c r="T134" s="49" t="s">
        <v>1230</v>
      </c>
      <c r="U134" s="47">
        <v>86.531322999611007</v>
      </c>
      <c r="V134" s="26" t="s">
        <v>1230</v>
      </c>
      <c r="W134" s="47">
        <v>5.8887213571399997</v>
      </c>
      <c r="X134" s="47" t="s">
        <v>1230</v>
      </c>
      <c r="Y134" s="49" t="s">
        <v>1230</v>
      </c>
    </row>
    <row r="135" spans="1:25" x14ac:dyDescent="0.25">
      <c r="A135" s="40" t="s">
        <v>287</v>
      </c>
      <c r="B135" s="40" t="s">
        <v>956</v>
      </c>
      <c r="C135" s="40" t="s">
        <v>812</v>
      </c>
      <c r="D135" s="46" t="s">
        <v>286</v>
      </c>
      <c r="E135" s="26">
        <v>2.6788707888660004</v>
      </c>
      <c r="F135" s="26">
        <v>0.26433632711999999</v>
      </c>
      <c r="G135" s="26">
        <v>2.4145344617460003</v>
      </c>
      <c r="H135" s="26">
        <v>-3.2759532152729998</v>
      </c>
      <c r="I135" s="26">
        <v>2.2334443771150503</v>
      </c>
      <c r="J135" s="49">
        <v>0.5</v>
      </c>
      <c r="K135" s="47" t="s">
        <v>1230</v>
      </c>
      <c r="L135" s="26">
        <v>0.26433632711999999</v>
      </c>
      <c r="M135" s="47" t="s">
        <v>1230</v>
      </c>
      <c r="N135" s="47" t="s">
        <v>1230</v>
      </c>
      <c r="O135" s="49" t="s">
        <v>1230</v>
      </c>
      <c r="P135" s="47" t="s">
        <v>1230</v>
      </c>
      <c r="Q135" s="26">
        <v>2.4145344617460003</v>
      </c>
      <c r="R135" s="47" t="s">
        <v>1230</v>
      </c>
      <c r="S135" s="47" t="s">
        <v>1230</v>
      </c>
      <c r="T135" s="49" t="s">
        <v>1230</v>
      </c>
      <c r="U135" s="47" t="s">
        <v>1230</v>
      </c>
      <c r="V135" s="26">
        <v>2.6788707888660004</v>
      </c>
      <c r="W135" s="47" t="s">
        <v>1230</v>
      </c>
      <c r="X135" s="47" t="s">
        <v>1230</v>
      </c>
      <c r="Y135" s="49" t="s">
        <v>1230</v>
      </c>
    </row>
    <row r="136" spans="1:25" x14ac:dyDescent="0.25">
      <c r="A136" s="40" t="s">
        <v>289</v>
      </c>
      <c r="B136" s="40" t="s">
        <v>957</v>
      </c>
      <c r="C136" s="40" t="s">
        <v>812</v>
      </c>
      <c r="D136" s="46" t="s">
        <v>288</v>
      </c>
      <c r="E136" s="26">
        <v>3.0540848862350001</v>
      </c>
      <c r="F136" s="26">
        <v>0.19626465845799998</v>
      </c>
      <c r="G136" s="26">
        <v>2.8578202277770002</v>
      </c>
      <c r="H136" s="26">
        <v>-6.0264955909940001</v>
      </c>
      <c r="I136" s="26">
        <v>2.6434837106937255</v>
      </c>
      <c r="J136" s="49">
        <v>0.5</v>
      </c>
      <c r="K136" s="47" t="s">
        <v>1230</v>
      </c>
      <c r="L136" s="26">
        <v>0.19626465845799998</v>
      </c>
      <c r="M136" s="47" t="s">
        <v>1230</v>
      </c>
      <c r="N136" s="47" t="s">
        <v>1230</v>
      </c>
      <c r="O136" s="49" t="s">
        <v>1230</v>
      </c>
      <c r="P136" s="47" t="s">
        <v>1230</v>
      </c>
      <c r="Q136" s="26">
        <v>2.8578202277770002</v>
      </c>
      <c r="R136" s="47" t="s">
        <v>1230</v>
      </c>
      <c r="S136" s="47" t="s">
        <v>1230</v>
      </c>
      <c r="T136" s="49" t="s">
        <v>1230</v>
      </c>
      <c r="U136" s="47" t="s">
        <v>1230</v>
      </c>
      <c r="V136" s="26">
        <v>3.0540848862350001</v>
      </c>
      <c r="W136" s="47" t="s">
        <v>1230</v>
      </c>
      <c r="X136" s="47" t="s">
        <v>1230</v>
      </c>
      <c r="Y136" s="49" t="s">
        <v>1230</v>
      </c>
    </row>
    <row r="137" spans="1:25" x14ac:dyDescent="0.25">
      <c r="A137" s="40" t="s">
        <v>291</v>
      </c>
      <c r="B137" s="40" t="s">
        <v>958</v>
      </c>
      <c r="C137" s="40" t="s">
        <v>812</v>
      </c>
      <c r="D137" s="46" t="s">
        <v>290</v>
      </c>
      <c r="E137" s="26">
        <v>6.2469859723659997</v>
      </c>
      <c r="F137" s="26">
        <v>2.5449048130859997</v>
      </c>
      <c r="G137" s="26">
        <v>3.7020811592799996</v>
      </c>
      <c r="H137" s="26">
        <v>-8.1986988230069997</v>
      </c>
      <c r="I137" s="26">
        <v>3.424425072334</v>
      </c>
      <c r="J137" s="49">
        <v>0.5</v>
      </c>
      <c r="K137" s="47" t="s">
        <v>1230</v>
      </c>
      <c r="L137" s="26">
        <v>2.5449048130859997</v>
      </c>
      <c r="M137" s="47" t="s">
        <v>1230</v>
      </c>
      <c r="N137" s="47" t="s">
        <v>1230</v>
      </c>
      <c r="O137" s="49" t="s">
        <v>1230</v>
      </c>
      <c r="P137" s="47" t="s">
        <v>1230</v>
      </c>
      <c r="Q137" s="26">
        <v>3.7020811592799996</v>
      </c>
      <c r="R137" s="47" t="s">
        <v>1230</v>
      </c>
      <c r="S137" s="47" t="s">
        <v>1230</v>
      </c>
      <c r="T137" s="49" t="s">
        <v>1230</v>
      </c>
      <c r="U137" s="47" t="s">
        <v>1230</v>
      </c>
      <c r="V137" s="26">
        <v>6.2469859723659997</v>
      </c>
      <c r="W137" s="47" t="s">
        <v>1230</v>
      </c>
      <c r="X137" s="47" t="s">
        <v>1230</v>
      </c>
      <c r="Y137" s="49" t="s">
        <v>1230</v>
      </c>
    </row>
    <row r="138" spans="1:25" x14ac:dyDescent="0.25">
      <c r="A138" s="40" t="s">
        <v>293</v>
      </c>
      <c r="B138" s="40" t="s">
        <v>959</v>
      </c>
      <c r="C138" s="40" t="s">
        <v>819</v>
      </c>
      <c r="D138" s="46" t="s">
        <v>292</v>
      </c>
      <c r="E138" s="26">
        <v>50.818655506230996</v>
      </c>
      <c r="F138" s="26">
        <v>19.938198582576</v>
      </c>
      <c r="G138" s="26">
        <v>30.880456923655</v>
      </c>
      <c r="H138" s="26">
        <v>20.906588942584001</v>
      </c>
      <c r="I138" s="26">
        <v>28.564422654380877</v>
      </c>
      <c r="J138" s="49">
        <v>0</v>
      </c>
      <c r="K138" s="47" t="s">
        <v>1230</v>
      </c>
      <c r="L138" s="26" t="s">
        <v>1230</v>
      </c>
      <c r="M138" s="47">
        <v>19.938198582576</v>
      </c>
      <c r="N138" s="47" t="s">
        <v>1230</v>
      </c>
      <c r="O138" s="49" t="s">
        <v>1230</v>
      </c>
      <c r="P138" s="47" t="s">
        <v>1230</v>
      </c>
      <c r="Q138" s="26" t="s">
        <v>1230</v>
      </c>
      <c r="R138" s="47">
        <v>30.880456923655</v>
      </c>
      <c r="S138" s="47" t="s">
        <v>1230</v>
      </c>
      <c r="T138" s="49" t="s">
        <v>1230</v>
      </c>
      <c r="U138" s="47" t="s">
        <v>1230</v>
      </c>
      <c r="V138" s="26" t="s">
        <v>1230</v>
      </c>
      <c r="W138" s="47">
        <v>50.818655506230996</v>
      </c>
      <c r="X138" s="47" t="s">
        <v>1230</v>
      </c>
      <c r="Y138" s="49" t="s">
        <v>1230</v>
      </c>
    </row>
    <row r="139" spans="1:25" x14ac:dyDescent="0.25">
      <c r="A139" s="40" t="s">
        <v>295</v>
      </c>
      <c r="B139" s="40" t="s">
        <v>960</v>
      </c>
      <c r="C139" s="40" t="s">
        <v>824</v>
      </c>
      <c r="D139" s="46" t="s">
        <v>294</v>
      </c>
      <c r="E139" s="26">
        <v>113.81736203615202</v>
      </c>
      <c r="F139" s="26">
        <v>33.343450584049002</v>
      </c>
      <c r="G139" s="26">
        <v>80.47391145210301</v>
      </c>
      <c r="H139" s="26">
        <v>58.801517551894001</v>
      </c>
      <c r="I139" s="26">
        <v>74.438368093195294</v>
      </c>
      <c r="J139" s="49">
        <v>0</v>
      </c>
      <c r="K139" s="47">
        <v>29.51800962663</v>
      </c>
      <c r="L139" s="26">
        <v>3.8254409574179999</v>
      </c>
      <c r="M139" s="47" t="s">
        <v>1230</v>
      </c>
      <c r="N139" s="47" t="s">
        <v>1230</v>
      </c>
      <c r="O139" s="49" t="s">
        <v>1230</v>
      </c>
      <c r="P139" s="47">
        <v>66.081249309569003</v>
      </c>
      <c r="Q139" s="26">
        <v>14.392662142534</v>
      </c>
      <c r="R139" s="47" t="s">
        <v>1230</v>
      </c>
      <c r="S139" s="47" t="s">
        <v>1230</v>
      </c>
      <c r="T139" s="49" t="s">
        <v>1230</v>
      </c>
      <c r="U139" s="47">
        <v>95.599258936199007</v>
      </c>
      <c r="V139" s="26">
        <v>18.218103099952</v>
      </c>
      <c r="W139" s="47" t="s">
        <v>1230</v>
      </c>
      <c r="X139" s="47" t="s">
        <v>1230</v>
      </c>
      <c r="Y139" s="49" t="s">
        <v>1230</v>
      </c>
    </row>
    <row r="140" spans="1:25" x14ac:dyDescent="0.25">
      <c r="A140" s="40" t="s">
        <v>297</v>
      </c>
      <c r="B140" s="40" t="s">
        <v>961</v>
      </c>
      <c r="C140" s="40" t="s">
        <v>812</v>
      </c>
      <c r="D140" s="46" t="s">
        <v>296</v>
      </c>
      <c r="E140" s="26">
        <v>2.822846074713</v>
      </c>
      <c r="F140" s="26" t="s">
        <v>1230</v>
      </c>
      <c r="G140" s="26">
        <v>2.822846074713</v>
      </c>
      <c r="H140" s="26">
        <v>-31.185443944886</v>
      </c>
      <c r="I140" s="26">
        <v>2.6111326191095254</v>
      </c>
      <c r="J140" s="49">
        <v>0.5</v>
      </c>
      <c r="K140" s="47" t="s">
        <v>1230</v>
      </c>
      <c r="L140" s="26" t="s">
        <v>1230</v>
      </c>
      <c r="M140" s="47" t="s">
        <v>1230</v>
      </c>
      <c r="N140" s="47" t="s">
        <v>1230</v>
      </c>
      <c r="O140" s="49" t="s">
        <v>1230</v>
      </c>
      <c r="P140" s="47" t="s">
        <v>1230</v>
      </c>
      <c r="Q140" s="26">
        <v>2.822846074713</v>
      </c>
      <c r="R140" s="47" t="s">
        <v>1230</v>
      </c>
      <c r="S140" s="47" t="s">
        <v>1230</v>
      </c>
      <c r="T140" s="49" t="s">
        <v>1230</v>
      </c>
      <c r="U140" s="47" t="s">
        <v>1230</v>
      </c>
      <c r="V140" s="26">
        <v>2.822846074713</v>
      </c>
      <c r="W140" s="47" t="s">
        <v>1230</v>
      </c>
      <c r="X140" s="47" t="s">
        <v>1230</v>
      </c>
      <c r="Y140" s="49" t="s">
        <v>1230</v>
      </c>
    </row>
    <row r="141" spans="1:25" x14ac:dyDescent="0.25">
      <c r="A141" s="40" t="s">
        <v>299</v>
      </c>
      <c r="B141" s="40" t="s">
        <v>962</v>
      </c>
      <c r="C141" s="40" t="s">
        <v>824</v>
      </c>
      <c r="D141" s="46" t="s">
        <v>298</v>
      </c>
      <c r="E141" s="26">
        <v>152.01453625443699</v>
      </c>
      <c r="F141" s="26">
        <v>44.985258025893998</v>
      </c>
      <c r="G141" s="26">
        <v>107.02927822854299</v>
      </c>
      <c r="H141" s="26">
        <v>70.164011494660997</v>
      </c>
      <c r="I141" s="26">
        <v>99.002082361402273</v>
      </c>
      <c r="J141" s="49">
        <v>0</v>
      </c>
      <c r="K141" s="47">
        <v>37.390527538886005</v>
      </c>
      <c r="L141" s="26">
        <v>7.5947304870079995</v>
      </c>
      <c r="M141" s="47" t="s">
        <v>1230</v>
      </c>
      <c r="N141" s="47" t="s">
        <v>1230</v>
      </c>
      <c r="O141" s="49" t="s">
        <v>1230</v>
      </c>
      <c r="P141" s="47">
        <v>82.133631040686993</v>
      </c>
      <c r="Q141" s="26">
        <v>24.895647187856</v>
      </c>
      <c r="R141" s="47" t="s">
        <v>1230</v>
      </c>
      <c r="S141" s="47" t="s">
        <v>1230</v>
      </c>
      <c r="T141" s="49" t="s">
        <v>1230</v>
      </c>
      <c r="U141" s="47">
        <v>119.524158579573</v>
      </c>
      <c r="V141" s="26">
        <v>32.490377674864</v>
      </c>
      <c r="W141" s="47" t="s">
        <v>1230</v>
      </c>
      <c r="X141" s="47" t="s">
        <v>1230</v>
      </c>
      <c r="Y141" s="49" t="s">
        <v>1230</v>
      </c>
    </row>
    <row r="142" spans="1:25" x14ac:dyDescent="0.25">
      <c r="A142" s="40" t="s">
        <v>301</v>
      </c>
      <c r="B142" s="40" t="s">
        <v>963</v>
      </c>
      <c r="C142" s="40" t="s">
        <v>833</v>
      </c>
      <c r="D142" s="46" t="s">
        <v>300</v>
      </c>
      <c r="E142" s="26">
        <v>47.882711568432001</v>
      </c>
      <c r="F142" s="26">
        <v>13.081784133088</v>
      </c>
      <c r="G142" s="26">
        <v>34.800927435344001</v>
      </c>
      <c r="H142" s="26">
        <v>12.517903486132999</v>
      </c>
      <c r="I142" s="26">
        <v>32.190857877693205</v>
      </c>
      <c r="J142" s="49">
        <v>0</v>
      </c>
      <c r="K142" s="47">
        <v>12.234245770470999</v>
      </c>
      <c r="L142" s="26">
        <v>0.847538362617</v>
      </c>
      <c r="M142" s="47" t="s">
        <v>1230</v>
      </c>
      <c r="N142" s="47" t="s">
        <v>1230</v>
      </c>
      <c r="O142" s="49" t="s">
        <v>1230</v>
      </c>
      <c r="P142" s="47">
        <v>30.268089254179998</v>
      </c>
      <c r="Q142" s="26">
        <v>4.5328381811640002</v>
      </c>
      <c r="R142" s="47" t="s">
        <v>1230</v>
      </c>
      <c r="S142" s="47" t="s">
        <v>1230</v>
      </c>
      <c r="T142" s="49" t="s">
        <v>1230</v>
      </c>
      <c r="U142" s="47">
        <v>42.502335024650996</v>
      </c>
      <c r="V142" s="26">
        <v>5.3803765437809998</v>
      </c>
      <c r="W142" s="47" t="s">
        <v>1230</v>
      </c>
      <c r="X142" s="47" t="s">
        <v>1230</v>
      </c>
      <c r="Y142" s="49" t="s">
        <v>1230</v>
      </c>
    </row>
    <row r="143" spans="1:25" x14ac:dyDescent="0.25">
      <c r="A143" s="40" t="s">
        <v>303</v>
      </c>
      <c r="B143" s="40" t="s">
        <v>964</v>
      </c>
      <c r="C143" s="40" t="s">
        <v>812</v>
      </c>
      <c r="D143" s="46" t="s">
        <v>302</v>
      </c>
      <c r="E143" s="26">
        <v>2.3825621698430002</v>
      </c>
      <c r="F143" s="26">
        <v>0.37027669537700003</v>
      </c>
      <c r="G143" s="26">
        <v>2.0122854744660001</v>
      </c>
      <c r="H143" s="26">
        <v>-8.7441794151760011</v>
      </c>
      <c r="I143" s="26">
        <v>1.86136406388105</v>
      </c>
      <c r="J143" s="49">
        <v>0.5</v>
      </c>
      <c r="K143" s="47" t="s">
        <v>1230</v>
      </c>
      <c r="L143" s="26">
        <v>0.37027669537700003</v>
      </c>
      <c r="M143" s="47" t="s">
        <v>1230</v>
      </c>
      <c r="N143" s="47" t="s">
        <v>1230</v>
      </c>
      <c r="O143" s="49" t="s">
        <v>1230</v>
      </c>
      <c r="P143" s="47" t="s">
        <v>1230</v>
      </c>
      <c r="Q143" s="26">
        <v>2.0122854744660001</v>
      </c>
      <c r="R143" s="47" t="s">
        <v>1230</v>
      </c>
      <c r="S143" s="47" t="s">
        <v>1230</v>
      </c>
      <c r="T143" s="49" t="s">
        <v>1230</v>
      </c>
      <c r="U143" s="47" t="s">
        <v>1230</v>
      </c>
      <c r="V143" s="26">
        <v>2.3825621698430002</v>
      </c>
      <c r="W143" s="47" t="s">
        <v>1230</v>
      </c>
      <c r="X143" s="47" t="s">
        <v>1230</v>
      </c>
      <c r="Y143" s="49" t="s">
        <v>1230</v>
      </c>
    </row>
    <row r="144" spans="1:25" x14ac:dyDescent="0.25">
      <c r="A144" s="40" t="s">
        <v>305</v>
      </c>
      <c r="B144" s="40" t="s">
        <v>965</v>
      </c>
      <c r="C144" s="40" t="s">
        <v>824</v>
      </c>
      <c r="D144" s="46" t="s">
        <v>304</v>
      </c>
      <c r="E144" s="26">
        <v>83.050924598067013</v>
      </c>
      <c r="F144" s="26">
        <v>23.427256879085</v>
      </c>
      <c r="G144" s="26">
        <v>59.623667718982006</v>
      </c>
      <c r="H144" s="26">
        <v>-18.640200129441002</v>
      </c>
      <c r="I144" s="26">
        <v>55.151892640058357</v>
      </c>
      <c r="J144" s="49">
        <v>0.23817099999999999</v>
      </c>
      <c r="K144" s="47">
        <v>18.019268191279</v>
      </c>
      <c r="L144" s="26">
        <v>5.4079886878070003</v>
      </c>
      <c r="M144" s="47" t="s">
        <v>1230</v>
      </c>
      <c r="N144" s="47" t="s">
        <v>1230</v>
      </c>
      <c r="O144" s="49" t="s">
        <v>1230</v>
      </c>
      <c r="P144" s="47">
        <v>39.882085099962005</v>
      </c>
      <c r="Q144" s="26">
        <v>19.741582619019002</v>
      </c>
      <c r="R144" s="47" t="s">
        <v>1230</v>
      </c>
      <c r="S144" s="47" t="s">
        <v>1230</v>
      </c>
      <c r="T144" s="49" t="s">
        <v>1230</v>
      </c>
      <c r="U144" s="47">
        <v>57.901353291241008</v>
      </c>
      <c r="V144" s="26">
        <v>25.149571306826005</v>
      </c>
      <c r="W144" s="47" t="s">
        <v>1230</v>
      </c>
      <c r="X144" s="47" t="s">
        <v>1230</v>
      </c>
      <c r="Y144" s="49" t="s">
        <v>1230</v>
      </c>
    </row>
    <row r="145" spans="1:25" x14ac:dyDescent="0.25">
      <c r="A145" s="40" t="s">
        <v>307</v>
      </c>
      <c r="B145" s="40" t="s">
        <v>966</v>
      </c>
      <c r="C145" s="40" t="s">
        <v>862</v>
      </c>
      <c r="D145" s="46" t="s">
        <v>306</v>
      </c>
      <c r="E145" s="26">
        <v>136.68645622194302</v>
      </c>
      <c r="F145" s="26">
        <v>20.772352920136999</v>
      </c>
      <c r="G145" s="26">
        <v>115.91410330180601</v>
      </c>
      <c r="H145" s="26">
        <v>71.793859584003997</v>
      </c>
      <c r="I145" s="26">
        <v>107.22054555417057</v>
      </c>
      <c r="J145" s="49">
        <v>0</v>
      </c>
      <c r="K145" s="47">
        <v>20.772352920136999</v>
      </c>
      <c r="L145" s="26" t="s">
        <v>1230</v>
      </c>
      <c r="M145" s="47" t="s">
        <v>1230</v>
      </c>
      <c r="N145" s="47" t="s">
        <v>1230</v>
      </c>
      <c r="O145" s="49" t="s">
        <v>1230</v>
      </c>
      <c r="P145" s="47">
        <v>115.91410330180601</v>
      </c>
      <c r="Q145" s="26" t="s">
        <v>1230</v>
      </c>
      <c r="R145" s="47" t="s">
        <v>1230</v>
      </c>
      <c r="S145" s="47" t="s">
        <v>1230</v>
      </c>
      <c r="T145" s="49" t="s">
        <v>1230</v>
      </c>
      <c r="U145" s="47">
        <v>136.68645622194302</v>
      </c>
      <c r="V145" s="26" t="s">
        <v>1230</v>
      </c>
      <c r="W145" s="47" t="s">
        <v>1230</v>
      </c>
      <c r="X145" s="47" t="s">
        <v>1230</v>
      </c>
      <c r="Y145" s="49" t="s">
        <v>1230</v>
      </c>
    </row>
    <row r="146" spans="1:25" x14ac:dyDescent="0.25">
      <c r="A146" s="40" t="s">
        <v>309</v>
      </c>
      <c r="B146" s="40" t="s">
        <v>967</v>
      </c>
      <c r="C146" s="40" t="s">
        <v>819</v>
      </c>
      <c r="D146" s="46" t="s">
        <v>968</v>
      </c>
      <c r="E146" s="26">
        <v>22.159040258411999</v>
      </c>
      <c r="F146" s="26">
        <v>8.1176159548419999</v>
      </c>
      <c r="G146" s="26">
        <v>14.04142430357</v>
      </c>
      <c r="H146" s="26">
        <v>7.3016588192820002</v>
      </c>
      <c r="I146" s="26">
        <v>12.988317480802252</v>
      </c>
      <c r="J146" s="49">
        <v>0</v>
      </c>
      <c r="K146" s="47" t="s">
        <v>1230</v>
      </c>
      <c r="L146" s="26" t="s">
        <v>1230</v>
      </c>
      <c r="M146" s="47">
        <v>8.1176159548419999</v>
      </c>
      <c r="N146" s="47" t="s">
        <v>1230</v>
      </c>
      <c r="O146" s="49" t="s">
        <v>1230</v>
      </c>
      <c r="P146" s="47" t="s">
        <v>1230</v>
      </c>
      <c r="Q146" s="26" t="s">
        <v>1230</v>
      </c>
      <c r="R146" s="47">
        <v>14.04142430357</v>
      </c>
      <c r="S146" s="47" t="s">
        <v>1230</v>
      </c>
      <c r="T146" s="49" t="s">
        <v>1230</v>
      </c>
      <c r="U146" s="47" t="s">
        <v>1230</v>
      </c>
      <c r="V146" s="26" t="s">
        <v>1230</v>
      </c>
      <c r="W146" s="47">
        <v>22.159040258411999</v>
      </c>
      <c r="X146" s="47" t="s">
        <v>1230</v>
      </c>
      <c r="Y146" s="49" t="s">
        <v>1230</v>
      </c>
    </row>
    <row r="147" spans="1:25" x14ac:dyDescent="0.25">
      <c r="A147" s="40" t="s">
        <v>311</v>
      </c>
      <c r="B147" s="40" t="s">
        <v>969</v>
      </c>
      <c r="C147" s="40" t="s">
        <v>812</v>
      </c>
      <c r="D147" s="46" t="s">
        <v>310</v>
      </c>
      <c r="E147" s="26">
        <v>1.7151399281649999</v>
      </c>
      <c r="F147" s="26">
        <v>8.4606817210000004E-3</v>
      </c>
      <c r="G147" s="26">
        <v>1.7066792464439999</v>
      </c>
      <c r="H147" s="26">
        <v>-13.142713510265001</v>
      </c>
      <c r="I147" s="26">
        <v>1.5786783029607001</v>
      </c>
      <c r="J147" s="49">
        <v>0.5</v>
      </c>
      <c r="K147" s="47" t="s">
        <v>1230</v>
      </c>
      <c r="L147" s="26">
        <v>8.4606817210000004E-3</v>
      </c>
      <c r="M147" s="47" t="s">
        <v>1230</v>
      </c>
      <c r="N147" s="47" t="s">
        <v>1230</v>
      </c>
      <c r="O147" s="49" t="s">
        <v>1230</v>
      </c>
      <c r="P147" s="47" t="s">
        <v>1230</v>
      </c>
      <c r="Q147" s="26">
        <v>1.7066792464439999</v>
      </c>
      <c r="R147" s="47" t="s">
        <v>1230</v>
      </c>
      <c r="S147" s="47" t="s">
        <v>1230</v>
      </c>
      <c r="T147" s="49" t="s">
        <v>1230</v>
      </c>
      <c r="U147" s="47" t="s">
        <v>1230</v>
      </c>
      <c r="V147" s="26">
        <v>1.7151399281649999</v>
      </c>
      <c r="W147" s="47" t="s">
        <v>1230</v>
      </c>
      <c r="X147" s="47" t="s">
        <v>1230</v>
      </c>
      <c r="Y147" s="49" t="s">
        <v>1230</v>
      </c>
    </row>
    <row r="148" spans="1:25" x14ac:dyDescent="0.25">
      <c r="A148" s="40" t="s">
        <v>313</v>
      </c>
      <c r="B148" s="40" t="s">
        <v>970</v>
      </c>
      <c r="C148" s="40" t="s">
        <v>824</v>
      </c>
      <c r="D148" s="46" t="s">
        <v>312</v>
      </c>
      <c r="E148" s="26">
        <v>109.232458877997</v>
      </c>
      <c r="F148" s="26">
        <v>30.201978811002999</v>
      </c>
      <c r="G148" s="26">
        <v>79.030480066994002</v>
      </c>
      <c r="H148" s="26">
        <v>55.977200476614001</v>
      </c>
      <c r="I148" s="26">
        <v>73.103194061969447</v>
      </c>
      <c r="J148" s="49">
        <v>0</v>
      </c>
      <c r="K148" s="47">
        <v>26.022644792659001</v>
      </c>
      <c r="L148" s="26">
        <v>4.179334018344</v>
      </c>
      <c r="M148" s="47" t="s">
        <v>1230</v>
      </c>
      <c r="N148" s="47" t="s">
        <v>1230</v>
      </c>
      <c r="O148" s="49" t="s">
        <v>1230</v>
      </c>
      <c r="P148" s="47">
        <v>61.924386574665</v>
      </c>
      <c r="Q148" s="26">
        <v>17.106093492328</v>
      </c>
      <c r="R148" s="47" t="s">
        <v>1230</v>
      </c>
      <c r="S148" s="47" t="s">
        <v>1230</v>
      </c>
      <c r="T148" s="49" t="s">
        <v>1230</v>
      </c>
      <c r="U148" s="47">
        <v>87.947031367324001</v>
      </c>
      <c r="V148" s="26">
        <v>21.285427510672001</v>
      </c>
      <c r="W148" s="47" t="s">
        <v>1230</v>
      </c>
      <c r="X148" s="47" t="s">
        <v>1230</v>
      </c>
      <c r="Y148" s="49" t="s">
        <v>1230</v>
      </c>
    </row>
    <row r="149" spans="1:25" x14ac:dyDescent="0.25">
      <c r="A149" s="40" t="s">
        <v>315</v>
      </c>
      <c r="B149" s="40" t="s">
        <v>971</v>
      </c>
      <c r="C149" s="40" t="s">
        <v>812</v>
      </c>
      <c r="D149" s="46" t="s">
        <v>314</v>
      </c>
      <c r="E149" s="26">
        <v>3.1841412468670005</v>
      </c>
      <c r="F149" s="26">
        <v>0.17848240281399999</v>
      </c>
      <c r="G149" s="26">
        <v>3.0056588440530003</v>
      </c>
      <c r="H149" s="26">
        <v>-15.067343716326</v>
      </c>
      <c r="I149" s="26">
        <v>2.780234430749025</v>
      </c>
      <c r="J149" s="49">
        <v>0.5</v>
      </c>
      <c r="K149" s="47" t="s">
        <v>1230</v>
      </c>
      <c r="L149" s="26">
        <v>0.17848240281399999</v>
      </c>
      <c r="M149" s="47" t="s">
        <v>1230</v>
      </c>
      <c r="N149" s="47" t="s">
        <v>1230</v>
      </c>
      <c r="O149" s="49" t="s">
        <v>1230</v>
      </c>
      <c r="P149" s="47" t="s">
        <v>1230</v>
      </c>
      <c r="Q149" s="26">
        <v>3.0056588440530003</v>
      </c>
      <c r="R149" s="47" t="s">
        <v>1230</v>
      </c>
      <c r="S149" s="47" t="s">
        <v>1230</v>
      </c>
      <c r="T149" s="49" t="s">
        <v>1230</v>
      </c>
      <c r="U149" s="47" t="s">
        <v>1230</v>
      </c>
      <c r="V149" s="26">
        <v>3.1841412468670005</v>
      </c>
      <c r="W149" s="47" t="s">
        <v>1230</v>
      </c>
      <c r="X149" s="47" t="s">
        <v>1230</v>
      </c>
      <c r="Y149" s="49" t="s">
        <v>1230</v>
      </c>
    </row>
    <row r="150" spans="1:25" x14ac:dyDescent="0.25">
      <c r="A150" s="40" t="s">
        <v>317</v>
      </c>
      <c r="B150" s="40" t="s">
        <v>972</v>
      </c>
      <c r="C150" s="40" t="s">
        <v>812</v>
      </c>
      <c r="D150" s="46" t="s">
        <v>316</v>
      </c>
      <c r="E150" s="26">
        <v>3.6074932378989999</v>
      </c>
      <c r="F150" s="26" t="s">
        <v>1230</v>
      </c>
      <c r="G150" s="26">
        <v>3.6074932378989999</v>
      </c>
      <c r="H150" s="26">
        <v>-21.083848972576998</v>
      </c>
      <c r="I150" s="26">
        <v>3.3369312450565753</v>
      </c>
      <c r="J150" s="49">
        <v>0.5</v>
      </c>
      <c r="K150" s="47" t="s">
        <v>1230</v>
      </c>
      <c r="L150" s="26" t="s">
        <v>1230</v>
      </c>
      <c r="M150" s="47" t="s">
        <v>1230</v>
      </c>
      <c r="N150" s="47" t="s">
        <v>1230</v>
      </c>
      <c r="O150" s="49" t="s">
        <v>1230</v>
      </c>
      <c r="P150" s="47" t="s">
        <v>1230</v>
      </c>
      <c r="Q150" s="26">
        <v>3.6074932378989999</v>
      </c>
      <c r="R150" s="47" t="s">
        <v>1230</v>
      </c>
      <c r="S150" s="47" t="s">
        <v>1230</v>
      </c>
      <c r="T150" s="49" t="s">
        <v>1230</v>
      </c>
      <c r="U150" s="47" t="s">
        <v>1230</v>
      </c>
      <c r="V150" s="26">
        <v>3.6074932378989999</v>
      </c>
      <c r="W150" s="47" t="s">
        <v>1230</v>
      </c>
      <c r="X150" s="47" t="s">
        <v>1230</v>
      </c>
      <c r="Y150" s="49" t="s">
        <v>1230</v>
      </c>
    </row>
    <row r="151" spans="1:25" x14ac:dyDescent="0.25">
      <c r="A151" s="40" t="s">
        <v>319</v>
      </c>
      <c r="B151" s="40" t="s">
        <v>973</v>
      </c>
      <c r="C151" s="40" t="s">
        <v>824</v>
      </c>
      <c r="D151" s="46" t="s">
        <v>318</v>
      </c>
      <c r="E151" s="26">
        <v>45.575841171918995</v>
      </c>
      <c r="F151" s="26">
        <v>7.3321104400739996</v>
      </c>
      <c r="G151" s="26">
        <v>38.243730731844998</v>
      </c>
      <c r="H151" s="26">
        <v>21.726517456050001</v>
      </c>
      <c r="I151" s="26">
        <v>35.375450926956624</v>
      </c>
      <c r="J151" s="49">
        <v>0</v>
      </c>
      <c r="K151" s="47">
        <v>7.5405737881159993</v>
      </c>
      <c r="L151" s="26">
        <v>-0.20846334804200001</v>
      </c>
      <c r="M151" s="47" t="s">
        <v>1230</v>
      </c>
      <c r="N151" s="47" t="s">
        <v>1230</v>
      </c>
      <c r="O151" s="49" t="s">
        <v>1230</v>
      </c>
      <c r="P151" s="47">
        <v>29.223026142643</v>
      </c>
      <c r="Q151" s="26">
        <v>9.0207045892019995</v>
      </c>
      <c r="R151" s="47" t="s">
        <v>1230</v>
      </c>
      <c r="S151" s="47" t="s">
        <v>1230</v>
      </c>
      <c r="T151" s="49" t="s">
        <v>1230</v>
      </c>
      <c r="U151" s="47">
        <v>36.763599930759</v>
      </c>
      <c r="V151" s="26">
        <v>8.8122412411599989</v>
      </c>
      <c r="W151" s="47" t="s">
        <v>1230</v>
      </c>
      <c r="X151" s="47" t="s">
        <v>1230</v>
      </c>
      <c r="Y151" s="49" t="s">
        <v>1230</v>
      </c>
    </row>
    <row r="152" spans="1:25" x14ac:dyDescent="0.25">
      <c r="A152" s="40" t="s">
        <v>321</v>
      </c>
      <c r="B152" s="40" t="s">
        <v>974</v>
      </c>
      <c r="C152" s="40" t="s">
        <v>812</v>
      </c>
      <c r="D152" s="46" t="s">
        <v>320</v>
      </c>
      <c r="E152" s="26">
        <v>1.3321780777710002</v>
      </c>
      <c r="F152" s="26" t="s">
        <v>1230</v>
      </c>
      <c r="G152" s="26">
        <v>1.3321780777710002</v>
      </c>
      <c r="H152" s="26">
        <v>-11.18790401783</v>
      </c>
      <c r="I152" s="26">
        <v>1.232264721938175</v>
      </c>
      <c r="J152" s="49">
        <v>0.5</v>
      </c>
      <c r="K152" s="47" t="s">
        <v>1230</v>
      </c>
      <c r="L152" s="26" t="s">
        <v>1230</v>
      </c>
      <c r="M152" s="47" t="s">
        <v>1230</v>
      </c>
      <c r="N152" s="47" t="s">
        <v>1230</v>
      </c>
      <c r="O152" s="49" t="s">
        <v>1230</v>
      </c>
      <c r="P152" s="47" t="s">
        <v>1230</v>
      </c>
      <c r="Q152" s="26">
        <v>1.3321780777710002</v>
      </c>
      <c r="R152" s="47" t="s">
        <v>1230</v>
      </c>
      <c r="S152" s="47" t="s">
        <v>1230</v>
      </c>
      <c r="T152" s="49" t="s">
        <v>1230</v>
      </c>
      <c r="U152" s="47" t="s">
        <v>1230</v>
      </c>
      <c r="V152" s="26">
        <v>1.3321780777710002</v>
      </c>
      <c r="W152" s="47" t="s">
        <v>1230</v>
      </c>
      <c r="X152" s="47" t="s">
        <v>1230</v>
      </c>
      <c r="Y152" s="49" t="s">
        <v>1230</v>
      </c>
    </row>
    <row r="153" spans="1:25" x14ac:dyDescent="0.25">
      <c r="A153" s="40" t="s">
        <v>323</v>
      </c>
      <c r="B153" s="40" t="s">
        <v>975</v>
      </c>
      <c r="C153" s="40" t="s">
        <v>833</v>
      </c>
      <c r="D153" s="46" t="s">
        <v>322</v>
      </c>
      <c r="E153" s="26">
        <v>38.262556986657998</v>
      </c>
      <c r="F153" s="26">
        <v>10.799776394447999</v>
      </c>
      <c r="G153" s="26">
        <v>27.462780592209999</v>
      </c>
      <c r="H153" s="26">
        <v>8.0004693703330005</v>
      </c>
      <c r="I153" s="26">
        <v>25.40307204779425</v>
      </c>
      <c r="J153" s="49">
        <v>0</v>
      </c>
      <c r="K153" s="47">
        <v>9.8133331127529999</v>
      </c>
      <c r="L153" s="26">
        <v>0.98644328169500006</v>
      </c>
      <c r="M153" s="47" t="s">
        <v>1230</v>
      </c>
      <c r="N153" s="47" t="s">
        <v>1230</v>
      </c>
      <c r="O153" s="49" t="s">
        <v>1230</v>
      </c>
      <c r="P153" s="47">
        <v>23.123247359230998</v>
      </c>
      <c r="Q153" s="26">
        <v>4.339533232979</v>
      </c>
      <c r="R153" s="47" t="s">
        <v>1230</v>
      </c>
      <c r="S153" s="47" t="s">
        <v>1230</v>
      </c>
      <c r="T153" s="49" t="s">
        <v>1230</v>
      </c>
      <c r="U153" s="47">
        <v>32.936580471984001</v>
      </c>
      <c r="V153" s="26">
        <v>5.3259765146740001</v>
      </c>
      <c r="W153" s="47" t="s">
        <v>1230</v>
      </c>
      <c r="X153" s="47" t="s">
        <v>1230</v>
      </c>
      <c r="Y153" s="49" t="s">
        <v>1230</v>
      </c>
    </row>
    <row r="154" spans="1:25" x14ac:dyDescent="0.25">
      <c r="A154" s="40" t="s">
        <v>325</v>
      </c>
      <c r="B154" s="40" t="s">
        <v>976</v>
      </c>
      <c r="C154" s="40" t="s">
        <v>812</v>
      </c>
      <c r="D154" s="46" t="s">
        <v>324</v>
      </c>
      <c r="E154" s="26">
        <v>5.2237749574970005</v>
      </c>
      <c r="F154" s="26">
        <v>1.542093582895</v>
      </c>
      <c r="G154" s="26">
        <v>3.6816813746020003</v>
      </c>
      <c r="H154" s="26">
        <v>-5.411981668378</v>
      </c>
      <c r="I154" s="26">
        <v>3.4055552715068504</v>
      </c>
      <c r="J154" s="49">
        <v>0.5</v>
      </c>
      <c r="K154" s="47" t="s">
        <v>1230</v>
      </c>
      <c r="L154" s="26">
        <v>1.542093582895</v>
      </c>
      <c r="M154" s="47" t="s">
        <v>1230</v>
      </c>
      <c r="N154" s="47" t="s">
        <v>1230</v>
      </c>
      <c r="O154" s="49" t="s">
        <v>1230</v>
      </c>
      <c r="P154" s="47" t="s">
        <v>1230</v>
      </c>
      <c r="Q154" s="26">
        <v>3.6816813746020003</v>
      </c>
      <c r="R154" s="47" t="s">
        <v>1230</v>
      </c>
      <c r="S154" s="47" t="s">
        <v>1230</v>
      </c>
      <c r="T154" s="49" t="s">
        <v>1230</v>
      </c>
      <c r="U154" s="47" t="s">
        <v>1230</v>
      </c>
      <c r="V154" s="26">
        <v>5.2237749574970005</v>
      </c>
      <c r="W154" s="47" t="s">
        <v>1230</v>
      </c>
      <c r="X154" s="47" t="s">
        <v>1230</v>
      </c>
      <c r="Y154" s="49" t="s">
        <v>1230</v>
      </c>
    </row>
    <row r="155" spans="1:25" x14ac:dyDescent="0.25">
      <c r="A155" s="40" t="s">
        <v>327</v>
      </c>
      <c r="B155" s="40" t="s">
        <v>977</v>
      </c>
      <c r="C155" s="40" t="s">
        <v>812</v>
      </c>
      <c r="D155" s="46" t="s">
        <v>326</v>
      </c>
      <c r="E155" s="26">
        <v>3.517027030685</v>
      </c>
      <c r="F155" s="26">
        <v>0.290015770334</v>
      </c>
      <c r="G155" s="26">
        <v>3.2270112603509999</v>
      </c>
      <c r="H155" s="26">
        <v>-9.4623412250449999</v>
      </c>
      <c r="I155" s="26">
        <v>2.9849854158246751</v>
      </c>
      <c r="J155" s="49">
        <v>0.5</v>
      </c>
      <c r="K155" s="47" t="s">
        <v>1230</v>
      </c>
      <c r="L155" s="26">
        <v>0.290015770334</v>
      </c>
      <c r="M155" s="47" t="s">
        <v>1230</v>
      </c>
      <c r="N155" s="47" t="s">
        <v>1230</v>
      </c>
      <c r="O155" s="49" t="s">
        <v>1230</v>
      </c>
      <c r="P155" s="47" t="s">
        <v>1230</v>
      </c>
      <c r="Q155" s="26">
        <v>3.2270112603509999</v>
      </c>
      <c r="R155" s="47" t="s">
        <v>1230</v>
      </c>
      <c r="S155" s="47" t="s">
        <v>1230</v>
      </c>
      <c r="T155" s="49" t="s">
        <v>1230</v>
      </c>
      <c r="U155" s="47" t="s">
        <v>1230</v>
      </c>
      <c r="V155" s="26">
        <v>3.517027030685</v>
      </c>
      <c r="W155" s="47" t="s">
        <v>1230</v>
      </c>
      <c r="X155" s="47" t="s">
        <v>1230</v>
      </c>
      <c r="Y155" s="49" t="s">
        <v>1230</v>
      </c>
    </row>
    <row r="156" spans="1:25" x14ac:dyDescent="0.25">
      <c r="A156" s="40" t="s">
        <v>329</v>
      </c>
      <c r="B156" s="40" t="s">
        <v>978</v>
      </c>
      <c r="C156" s="40" t="s">
        <v>824</v>
      </c>
      <c r="D156" s="46" t="s">
        <v>328</v>
      </c>
      <c r="E156" s="26">
        <v>40.157641620306002</v>
      </c>
      <c r="F156" s="26">
        <v>6.8470493585190004</v>
      </c>
      <c r="G156" s="26">
        <v>33.310592261787001</v>
      </c>
      <c r="H156" s="26">
        <v>9.528847891829999</v>
      </c>
      <c r="I156" s="26">
        <v>30.812297842152979</v>
      </c>
      <c r="J156" s="49">
        <v>0</v>
      </c>
      <c r="K156" s="47">
        <v>7.3434135170329995</v>
      </c>
      <c r="L156" s="26">
        <v>-0.49636415851400001</v>
      </c>
      <c r="M156" s="47" t="s">
        <v>1230</v>
      </c>
      <c r="N156" s="47" t="s">
        <v>1230</v>
      </c>
      <c r="O156" s="49" t="s">
        <v>1230</v>
      </c>
      <c r="P156" s="47">
        <v>26.997920180935001</v>
      </c>
      <c r="Q156" s="26">
        <v>6.3126720808519998</v>
      </c>
      <c r="R156" s="47" t="s">
        <v>1230</v>
      </c>
      <c r="S156" s="47" t="s">
        <v>1230</v>
      </c>
      <c r="T156" s="49" t="s">
        <v>1230</v>
      </c>
      <c r="U156" s="47">
        <v>34.341333697967997</v>
      </c>
      <c r="V156" s="26">
        <v>5.8163079223379999</v>
      </c>
      <c r="W156" s="47" t="s">
        <v>1230</v>
      </c>
      <c r="X156" s="47" t="s">
        <v>1230</v>
      </c>
      <c r="Y156" s="49" t="s">
        <v>1230</v>
      </c>
    </row>
    <row r="157" spans="1:25" x14ac:dyDescent="0.25">
      <c r="A157" s="40" t="s">
        <v>331</v>
      </c>
      <c r="B157" s="40" t="s">
        <v>979</v>
      </c>
      <c r="C157" s="40" t="s">
        <v>819</v>
      </c>
      <c r="D157" s="46" t="s">
        <v>980</v>
      </c>
      <c r="E157" s="26">
        <v>7.9089429710660006</v>
      </c>
      <c r="F157" s="26">
        <v>2.4264999948349999</v>
      </c>
      <c r="G157" s="26">
        <v>5.4824429762310007</v>
      </c>
      <c r="H157" s="26">
        <v>3.2543645672879999</v>
      </c>
      <c r="I157" s="26">
        <v>5.0712597530136758</v>
      </c>
      <c r="J157" s="49">
        <v>0</v>
      </c>
      <c r="K157" s="47" t="s">
        <v>1230</v>
      </c>
      <c r="L157" s="26" t="s">
        <v>1230</v>
      </c>
      <c r="M157" s="47">
        <v>2.4264999948349999</v>
      </c>
      <c r="N157" s="47" t="s">
        <v>1230</v>
      </c>
      <c r="O157" s="49" t="s">
        <v>1230</v>
      </c>
      <c r="P157" s="47" t="s">
        <v>1230</v>
      </c>
      <c r="Q157" s="26" t="s">
        <v>1230</v>
      </c>
      <c r="R157" s="47">
        <v>5.4824429762310007</v>
      </c>
      <c r="S157" s="47" t="s">
        <v>1230</v>
      </c>
      <c r="T157" s="49" t="s">
        <v>1230</v>
      </c>
      <c r="U157" s="47" t="s">
        <v>1230</v>
      </c>
      <c r="V157" s="26" t="s">
        <v>1230</v>
      </c>
      <c r="W157" s="47">
        <v>7.9089429710660006</v>
      </c>
      <c r="X157" s="47" t="s">
        <v>1230</v>
      </c>
      <c r="Y157" s="49" t="s">
        <v>1230</v>
      </c>
    </row>
    <row r="158" spans="1:25" x14ac:dyDescent="0.25">
      <c r="A158" s="40" t="s">
        <v>333</v>
      </c>
      <c r="B158" s="40" t="s">
        <v>981</v>
      </c>
      <c r="C158" s="40" t="s">
        <v>833</v>
      </c>
      <c r="D158" s="46" t="s">
        <v>332</v>
      </c>
      <c r="E158" s="26">
        <v>36.835835150221001</v>
      </c>
      <c r="F158" s="26">
        <v>5.3728944540469996</v>
      </c>
      <c r="G158" s="26">
        <v>31.462940696173998</v>
      </c>
      <c r="H158" s="26">
        <v>9.3009603274800003</v>
      </c>
      <c r="I158" s="26">
        <v>29.103220143960954</v>
      </c>
      <c r="J158" s="49">
        <v>0</v>
      </c>
      <c r="K158" s="47">
        <v>5.7528597862059998</v>
      </c>
      <c r="L158" s="26">
        <v>-0.37996533215899997</v>
      </c>
      <c r="M158" s="47" t="s">
        <v>1230</v>
      </c>
      <c r="N158" s="47" t="s">
        <v>1230</v>
      </c>
      <c r="O158" s="49" t="s">
        <v>1230</v>
      </c>
      <c r="P158" s="47">
        <v>25.795406164816001</v>
      </c>
      <c r="Q158" s="26">
        <v>5.6675345313580001</v>
      </c>
      <c r="R158" s="47" t="s">
        <v>1230</v>
      </c>
      <c r="S158" s="47" t="s">
        <v>1230</v>
      </c>
      <c r="T158" s="49" t="s">
        <v>1230</v>
      </c>
      <c r="U158" s="47">
        <v>31.548265951022</v>
      </c>
      <c r="V158" s="26">
        <v>5.2875691991989999</v>
      </c>
      <c r="W158" s="47" t="s">
        <v>1230</v>
      </c>
      <c r="X158" s="47" t="s">
        <v>1230</v>
      </c>
      <c r="Y158" s="49" t="s">
        <v>1230</v>
      </c>
    </row>
    <row r="159" spans="1:25" x14ac:dyDescent="0.25">
      <c r="A159" s="40" t="s">
        <v>335</v>
      </c>
      <c r="B159" s="40" t="s">
        <v>982</v>
      </c>
      <c r="C159" s="40" t="s">
        <v>862</v>
      </c>
      <c r="D159" s="46" t="s">
        <v>334</v>
      </c>
      <c r="E159" s="26">
        <v>142.18464955478399</v>
      </c>
      <c r="F159" s="26">
        <v>22.599167631834</v>
      </c>
      <c r="G159" s="26">
        <v>119.58548192295</v>
      </c>
      <c r="H159" s="26">
        <v>71.767582934959989</v>
      </c>
      <c r="I159" s="26">
        <v>110.61657077872876</v>
      </c>
      <c r="J159" s="49">
        <v>0</v>
      </c>
      <c r="K159" s="47">
        <v>19.104244619812</v>
      </c>
      <c r="L159" s="26" t="s">
        <v>1230</v>
      </c>
      <c r="M159" s="47">
        <v>3.4949230120219998</v>
      </c>
      <c r="N159" s="47" t="s">
        <v>1230</v>
      </c>
      <c r="O159" s="49" t="s">
        <v>1230</v>
      </c>
      <c r="P159" s="47">
        <v>110.30879977055</v>
      </c>
      <c r="Q159" s="26" t="s">
        <v>1230</v>
      </c>
      <c r="R159" s="47">
        <v>9.2766821523999994</v>
      </c>
      <c r="S159" s="47" t="s">
        <v>1230</v>
      </c>
      <c r="T159" s="49" t="s">
        <v>1230</v>
      </c>
      <c r="U159" s="47">
        <v>129.41304439036199</v>
      </c>
      <c r="V159" s="26" t="s">
        <v>1230</v>
      </c>
      <c r="W159" s="47">
        <v>12.771605164421999</v>
      </c>
      <c r="X159" s="47" t="s">
        <v>1230</v>
      </c>
      <c r="Y159" s="49" t="s">
        <v>1230</v>
      </c>
    </row>
    <row r="160" spans="1:25" x14ac:dyDescent="0.25">
      <c r="A160" s="40" t="s">
        <v>337</v>
      </c>
      <c r="B160" s="40" t="s">
        <v>983</v>
      </c>
      <c r="C160" s="40" t="s">
        <v>812</v>
      </c>
      <c r="D160" s="46" t="s">
        <v>336</v>
      </c>
      <c r="E160" s="26">
        <v>2.8455286843509997</v>
      </c>
      <c r="F160" s="26">
        <v>0.22101679693599999</v>
      </c>
      <c r="G160" s="26">
        <v>2.6245118874149997</v>
      </c>
      <c r="H160" s="26">
        <v>-15.069573334174001</v>
      </c>
      <c r="I160" s="26">
        <v>2.4276734958588753</v>
      </c>
      <c r="J160" s="49">
        <v>0.5</v>
      </c>
      <c r="K160" s="47" t="s">
        <v>1230</v>
      </c>
      <c r="L160" s="26">
        <v>0.22101679693599999</v>
      </c>
      <c r="M160" s="47" t="s">
        <v>1230</v>
      </c>
      <c r="N160" s="47" t="s">
        <v>1230</v>
      </c>
      <c r="O160" s="49" t="s">
        <v>1230</v>
      </c>
      <c r="P160" s="47" t="s">
        <v>1230</v>
      </c>
      <c r="Q160" s="26">
        <v>2.6245118874149997</v>
      </c>
      <c r="R160" s="47" t="s">
        <v>1230</v>
      </c>
      <c r="S160" s="47" t="s">
        <v>1230</v>
      </c>
      <c r="T160" s="49" t="s">
        <v>1230</v>
      </c>
      <c r="U160" s="47" t="s">
        <v>1230</v>
      </c>
      <c r="V160" s="26">
        <v>2.8455286843509997</v>
      </c>
      <c r="W160" s="47" t="s">
        <v>1230</v>
      </c>
      <c r="X160" s="47" t="s">
        <v>1230</v>
      </c>
      <c r="Y160" s="49" t="s">
        <v>1230</v>
      </c>
    </row>
    <row r="161" spans="1:25" x14ac:dyDescent="0.25">
      <c r="A161" s="40" t="s">
        <v>339</v>
      </c>
      <c r="B161" s="40" t="s">
        <v>984</v>
      </c>
      <c r="C161" s="40" t="s">
        <v>812</v>
      </c>
      <c r="D161" s="46" t="s">
        <v>338</v>
      </c>
      <c r="E161" s="26">
        <v>2.5280330317540001</v>
      </c>
      <c r="F161" s="26">
        <v>0.24576291505299999</v>
      </c>
      <c r="G161" s="26">
        <v>2.282270116701</v>
      </c>
      <c r="H161" s="26">
        <v>-7.9304007036490001</v>
      </c>
      <c r="I161" s="26">
        <v>2.111099857948425</v>
      </c>
      <c r="J161" s="49">
        <v>0.5</v>
      </c>
      <c r="K161" s="47" t="s">
        <v>1230</v>
      </c>
      <c r="L161" s="26">
        <v>0.24576291505299999</v>
      </c>
      <c r="M161" s="47" t="s">
        <v>1230</v>
      </c>
      <c r="N161" s="47" t="s">
        <v>1230</v>
      </c>
      <c r="O161" s="49" t="s">
        <v>1230</v>
      </c>
      <c r="P161" s="47" t="s">
        <v>1230</v>
      </c>
      <c r="Q161" s="26">
        <v>2.282270116701</v>
      </c>
      <c r="R161" s="47" t="s">
        <v>1230</v>
      </c>
      <c r="S161" s="47" t="s">
        <v>1230</v>
      </c>
      <c r="T161" s="49" t="s">
        <v>1230</v>
      </c>
      <c r="U161" s="47" t="s">
        <v>1230</v>
      </c>
      <c r="V161" s="26">
        <v>2.5280330317540001</v>
      </c>
      <c r="W161" s="47" t="s">
        <v>1230</v>
      </c>
      <c r="X161" s="47" t="s">
        <v>1230</v>
      </c>
      <c r="Y161" s="49" t="s">
        <v>1230</v>
      </c>
    </row>
    <row r="162" spans="1:25" x14ac:dyDescent="0.25">
      <c r="A162" s="40" t="s">
        <v>341</v>
      </c>
      <c r="B162" s="40" t="s">
        <v>985</v>
      </c>
      <c r="C162" s="40" t="s">
        <v>824</v>
      </c>
      <c r="D162" s="46" t="s">
        <v>340</v>
      </c>
      <c r="E162" s="26">
        <v>58.641428656482006</v>
      </c>
      <c r="F162" s="26">
        <v>13.124281363458</v>
      </c>
      <c r="G162" s="26">
        <v>45.517147293024003</v>
      </c>
      <c r="H162" s="26">
        <v>-53.066322510669998</v>
      </c>
      <c r="I162" s="26">
        <v>42.103361246047207</v>
      </c>
      <c r="J162" s="49">
        <v>0.5</v>
      </c>
      <c r="K162" s="47">
        <v>12.368084228271</v>
      </c>
      <c r="L162" s="26">
        <v>0.75619713518800002</v>
      </c>
      <c r="M162" s="47" t="s">
        <v>1230</v>
      </c>
      <c r="N162" s="47" t="s">
        <v>1230</v>
      </c>
      <c r="O162" s="49" t="s">
        <v>1230</v>
      </c>
      <c r="P162" s="47">
        <v>35.847584934114998</v>
      </c>
      <c r="Q162" s="26">
        <v>9.6695623589099995</v>
      </c>
      <c r="R162" s="47" t="s">
        <v>1230</v>
      </c>
      <c r="S162" s="47" t="s">
        <v>1230</v>
      </c>
      <c r="T162" s="49" t="s">
        <v>1230</v>
      </c>
      <c r="U162" s="47">
        <v>48.215669162386</v>
      </c>
      <c r="V162" s="26">
        <v>10.425759494097999</v>
      </c>
      <c r="W162" s="47" t="s">
        <v>1230</v>
      </c>
      <c r="X162" s="47" t="s">
        <v>1230</v>
      </c>
      <c r="Y162" s="49" t="s">
        <v>1230</v>
      </c>
    </row>
    <row r="163" spans="1:25" x14ac:dyDescent="0.25">
      <c r="A163" s="40" t="s">
        <v>343</v>
      </c>
      <c r="B163" s="40" t="s">
        <v>986</v>
      </c>
      <c r="C163" s="40" t="s">
        <v>812</v>
      </c>
      <c r="D163" s="46" t="s">
        <v>342</v>
      </c>
      <c r="E163" s="26">
        <v>2.9424561736449997</v>
      </c>
      <c r="F163" s="26">
        <v>0.437460991982</v>
      </c>
      <c r="G163" s="26">
        <v>2.5049951816629998</v>
      </c>
      <c r="H163" s="26">
        <v>-9.3545541525359983</v>
      </c>
      <c r="I163" s="26">
        <v>2.3171205430382753</v>
      </c>
      <c r="J163" s="49">
        <v>0.5</v>
      </c>
      <c r="K163" s="47" t="s">
        <v>1230</v>
      </c>
      <c r="L163" s="26">
        <v>0.437460991982</v>
      </c>
      <c r="M163" s="47" t="s">
        <v>1230</v>
      </c>
      <c r="N163" s="47" t="s">
        <v>1230</v>
      </c>
      <c r="O163" s="49" t="s">
        <v>1230</v>
      </c>
      <c r="P163" s="47" t="s">
        <v>1230</v>
      </c>
      <c r="Q163" s="26">
        <v>2.5049951816629998</v>
      </c>
      <c r="R163" s="47" t="s">
        <v>1230</v>
      </c>
      <c r="S163" s="47" t="s">
        <v>1230</v>
      </c>
      <c r="T163" s="49" t="s">
        <v>1230</v>
      </c>
      <c r="U163" s="47" t="s">
        <v>1230</v>
      </c>
      <c r="V163" s="26">
        <v>2.9424561736449997</v>
      </c>
      <c r="W163" s="47" t="s">
        <v>1230</v>
      </c>
      <c r="X163" s="47" t="s">
        <v>1230</v>
      </c>
      <c r="Y163" s="49" t="s">
        <v>1230</v>
      </c>
    </row>
    <row r="164" spans="1:25" x14ac:dyDescent="0.25">
      <c r="A164" s="40" t="s">
        <v>345</v>
      </c>
      <c r="B164" s="40" t="s">
        <v>987</v>
      </c>
      <c r="C164" s="40" t="s">
        <v>812</v>
      </c>
      <c r="D164" s="46" t="s">
        <v>344</v>
      </c>
      <c r="E164" s="26">
        <v>1.978079520773</v>
      </c>
      <c r="F164" s="26" t="s">
        <v>1230</v>
      </c>
      <c r="G164" s="26">
        <v>1.978079520773</v>
      </c>
      <c r="H164" s="26">
        <v>-14.685855345802</v>
      </c>
      <c r="I164" s="26">
        <v>1.8297235567150252</v>
      </c>
      <c r="J164" s="49">
        <v>0.5</v>
      </c>
      <c r="K164" s="47" t="s">
        <v>1230</v>
      </c>
      <c r="L164" s="26" t="s">
        <v>1230</v>
      </c>
      <c r="M164" s="47" t="s">
        <v>1230</v>
      </c>
      <c r="N164" s="47" t="s">
        <v>1230</v>
      </c>
      <c r="O164" s="49" t="s">
        <v>1230</v>
      </c>
      <c r="P164" s="47" t="s">
        <v>1230</v>
      </c>
      <c r="Q164" s="26">
        <v>1.978079520773</v>
      </c>
      <c r="R164" s="47" t="s">
        <v>1230</v>
      </c>
      <c r="S164" s="47" t="s">
        <v>1230</v>
      </c>
      <c r="T164" s="49" t="s">
        <v>1230</v>
      </c>
      <c r="U164" s="47" t="s">
        <v>1230</v>
      </c>
      <c r="V164" s="26">
        <v>1.978079520773</v>
      </c>
      <c r="W164" s="47" t="s">
        <v>1230</v>
      </c>
      <c r="X164" s="47" t="s">
        <v>1230</v>
      </c>
      <c r="Y164" s="49" t="s">
        <v>1230</v>
      </c>
    </row>
    <row r="165" spans="1:25" x14ac:dyDescent="0.25">
      <c r="A165" s="40" t="s">
        <v>347</v>
      </c>
      <c r="B165" s="40" t="s">
        <v>988</v>
      </c>
      <c r="C165" s="40" t="s">
        <v>824</v>
      </c>
      <c r="D165" s="46" t="s">
        <v>346</v>
      </c>
      <c r="E165" s="26">
        <v>63.208991838472002</v>
      </c>
      <c r="F165" s="26">
        <v>15.686936730667</v>
      </c>
      <c r="G165" s="26">
        <v>47.522055107805002</v>
      </c>
      <c r="H165" s="26">
        <v>-5.7405823580810003</v>
      </c>
      <c r="I165" s="26">
        <v>43.957900974719628</v>
      </c>
      <c r="J165" s="49">
        <v>0.107779</v>
      </c>
      <c r="K165" s="47">
        <v>14.210114581552</v>
      </c>
      <c r="L165" s="26">
        <v>1.476822149115</v>
      </c>
      <c r="M165" s="47" t="s">
        <v>1230</v>
      </c>
      <c r="N165" s="47" t="s">
        <v>1230</v>
      </c>
      <c r="O165" s="49" t="s">
        <v>1230</v>
      </c>
      <c r="P165" s="47">
        <v>36.562827637651999</v>
      </c>
      <c r="Q165" s="26">
        <v>10.959227470154</v>
      </c>
      <c r="R165" s="47" t="s">
        <v>1230</v>
      </c>
      <c r="S165" s="47" t="s">
        <v>1230</v>
      </c>
      <c r="T165" s="49" t="s">
        <v>1230</v>
      </c>
      <c r="U165" s="47">
        <v>50.772942219203998</v>
      </c>
      <c r="V165" s="26">
        <v>12.436049619268999</v>
      </c>
      <c r="W165" s="47" t="s">
        <v>1230</v>
      </c>
      <c r="X165" s="47" t="s">
        <v>1230</v>
      </c>
      <c r="Y165" s="49" t="s">
        <v>1230</v>
      </c>
    </row>
    <row r="166" spans="1:25" x14ac:dyDescent="0.25">
      <c r="A166" s="40" t="s">
        <v>349</v>
      </c>
      <c r="B166" s="40" t="s">
        <v>989</v>
      </c>
      <c r="C166" s="40" t="s">
        <v>819</v>
      </c>
      <c r="D166" s="46" t="s">
        <v>990</v>
      </c>
      <c r="E166" s="26">
        <v>20.241021330282997</v>
      </c>
      <c r="F166" s="26">
        <v>7.9185163458319998</v>
      </c>
      <c r="G166" s="26">
        <v>12.322504984450999</v>
      </c>
      <c r="H166" s="26">
        <v>9.4200821515469997</v>
      </c>
      <c r="I166" s="26">
        <v>11.398317110617176</v>
      </c>
      <c r="J166" s="49">
        <v>0</v>
      </c>
      <c r="K166" s="47" t="s">
        <v>1230</v>
      </c>
      <c r="L166" s="26" t="s">
        <v>1230</v>
      </c>
      <c r="M166" s="47">
        <v>7.9185163458319998</v>
      </c>
      <c r="N166" s="47" t="s">
        <v>1230</v>
      </c>
      <c r="O166" s="49" t="s">
        <v>1230</v>
      </c>
      <c r="P166" s="47" t="s">
        <v>1230</v>
      </c>
      <c r="Q166" s="26" t="s">
        <v>1230</v>
      </c>
      <c r="R166" s="47">
        <v>12.322504984450999</v>
      </c>
      <c r="S166" s="47" t="s">
        <v>1230</v>
      </c>
      <c r="T166" s="49" t="s">
        <v>1230</v>
      </c>
      <c r="U166" s="47" t="s">
        <v>1230</v>
      </c>
      <c r="V166" s="26" t="s">
        <v>1230</v>
      </c>
      <c r="W166" s="47">
        <v>20.241021330282997</v>
      </c>
      <c r="X166" s="47" t="s">
        <v>1230</v>
      </c>
      <c r="Y166" s="49" t="s">
        <v>1230</v>
      </c>
    </row>
    <row r="167" spans="1:25" x14ac:dyDescent="0.25">
      <c r="A167" s="40" t="s">
        <v>351</v>
      </c>
      <c r="B167" s="40" t="s">
        <v>991</v>
      </c>
      <c r="C167" s="40" t="s">
        <v>812</v>
      </c>
      <c r="D167" s="46" t="s">
        <v>350</v>
      </c>
      <c r="E167" s="26">
        <v>5.021961145914001</v>
      </c>
      <c r="F167" s="26">
        <v>0.60378647512600003</v>
      </c>
      <c r="G167" s="26">
        <v>4.4181746707880007</v>
      </c>
      <c r="H167" s="26">
        <v>-17.855328453591998</v>
      </c>
      <c r="I167" s="26">
        <v>4.0868115704789005</v>
      </c>
      <c r="J167" s="49">
        <v>0.5</v>
      </c>
      <c r="K167" s="47" t="s">
        <v>1230</v>
      </c>
      <c r="L167" s="26">
        <v>0.60378647512600003</v>
      </c>
      <c r="M167" s="47" t="s">
        <v>1230</v>
      </c>
      <c r="N167" s="47" t="s">
        <v>1230</v>
      </c>
      <c r="O167" s="49" t="s">
        <v>1230</v>
      </c>
      <c r="P167" s="47" t="s">
        <v>1230</v>
      </c>
      <c r="Q167" s="26">
        <v>4.4181746707880007</v>
      </c>
      <c r="R167" s="47" t="s">
        <v>1230</v>
      </c>
      <c r="S167" s="47" t="s">
        <v>1230</v>
      </c>
      <c r="T167" s="49" t="s">
        <v>1230</v>
      </c>
      <c r="U167" s="47" t="s">
        <v>1230</v>
      </c>
      <c r="V167" s="26">
        <v>5.021961145914001</v>
      </c>
      <c r="W167" s="47" t="s">
        <v>1230</v>
      </c>
      <c r="X167" s="47" t="s">
        <v>1230</v>
      </c>
      <c r="Y167" s="49" t="s">
        <v>1230</v>
      </c>
    </row>
    <row r="168" spans="1:25" x14ac:dyDescent="0.25">
      <c r="A168" s="40" t="s">
        <v>353</v>
      </c>
      <c r="B168" s="40" t="s">
        <v>992</v>
      </c>
      <c r="C168" s="40" t="s">
        <v>812</v>
      </c>
      <c r="D168" s="46" t="s">
        <v>352</v>
      </c>
      <c r="E168" s="26">
        <v>5.5047993085889999</v>
      </c>
      <c r="F168" s="26">
        <v>2.0340247544930001</v>
      </c>
      <c r="G168" s="26">
        <v>3.4707745540959998</v>
      </c>
      <c r="H168" s="26">
        <v>-3.9387850728310001</v>
      </c>
      <c r="I168" s="26">
        <v>3.2104664625388004</v>
      </c>
      <c r="J168" s="49">
        <v>0.5</v>
      </c>
      <c r="K168" s="47" t="s">
        <v>1230</v>
      </c>
      <c r="L168" s="26">
        <v>2.0340247544930001</v>
      </c>
      <c r="M168" s="47" t="s">
        <v>1230</v>
      </c>
      <c r="N168" s="47" t="s">
        <v>1230</v>
      </c>
      <c r="O168" s="49" t="s">
        <v>1230</v>
      </c>
      <c r="P168" s="47" t="s">
        <v>1230</v>
      </c>
      <c r="Q168" s="26">
        <v>3.4707745540959998</v>
      </c>
      <c r="R168" s="47" t="s">
        <v>1230</v>
      </c>
      <c r="S168" s="47" t="s">
        <v>1230</v>
      </c>
      <c r="T168" s="49" t="s">
        <v>1230</v>
      </c>
      <c r="U168" s="47" t="s">
        <v>1230</v>
      </c>
      <c r="V168" s="26">
        <v>5.5047993085889999</v>
      </c>
      <c r="W168" s="47" t="s">
        <v>1230</v>
      </c>
      <c r="X168" s="47" t="s">
        <v>1230</v>
      </c>
      <c r="Y168" s="49" t="s">
        <v>1230</v>
      </c>
    </row>
    <row r="169" spans="1:25" x14ac:dyDescent="0.25">
      <c r="A169" s="40" t="s">
        <v>355</v>
      </c>
      <c r="B169" s="40" t="s">
        <v>993</v>
      </c>
      <c r="C169" s="40" t="s">
        <v>812</v>
      </c>
      <c r="D169" s="46" t="s">
        <v>354</v>
      </c>
      <c r="E169" s="26">
        <v>4.1999909706210001</v>
      </c>
      <c r="F169" s="26" t="s">
        <v>1230</v>
      </c>
      <c r="G169" s="26">
        <v>4.1999909706210001</v>
      </c>
      <c r="H169" s="26">
        <v>-16.472594346926002</v>
      </c>
      <c r="I169" s="26">
        <v>3.8849916478244251</v>
      </c>
      <c r="J169" s="49">
        <v>0.5</v>
      </c>
      <c r="K169" s="47" t="s">
        <v>1230</v>
      </c>
      <c r="L169" s="26" t="s">
        <v>1230</v>
      </c>
      <c r="M169" s="47" t="s">
        <v>1230</v>
      </c>
      <c r="N169" s="47" t="s">
        <v>1230</v>
      </c>
      <c r="O169" s="49" t="s">
        <v>1230</v>
      </c>
      <c r="P169" s="47" t="s">
        <v>1230</v>
      </c>
      <c r="Q169" s="26">
        <v>4.1999909706210001</v>
      </c>
      <c r="R169" s="47" t="s">
        <v>1230</v>
      </c>
      <c r="S169" s="47" t="s">
        <v>1230</v>
      </c>
      <c r="T169" s="49" t="s">
        <v>1230</v>
      </c>
      <c r="U169" s="47" t="s">
        <v>1230</v>
      </c>
      <c r="V169" s="26">
        <v>4.1999909706210001</v>
      </c>
      <c r="W169" s="47" t="s">
        <v>1230</v>
      </c>
      <c r="X169" s="47" t="s">
        <v>1230</v>
      </c>
      <c r="Y169" s="49" t="s">
        <v>1230</v>
      </c>
    </row>
    <row r="170" spans="1:25" x14ac:dyDescent="0.25">
      <c r="A170" s="40" t="s">
        <v>357</v>
      </c>
      <c r="B170" s="40" t="s">
        <v>994</v>
      </c>
      <c r="C170" s="40" t="s">
        <v>833</v>
      </c>
      <c r="D170" s="46" t="s">
        <v>995</v>
      </c>
      <c r="E170" s="26">
        <v>40.139489173359003</v>
      </c>
      <c r="F170" s="26">
        <v>8.5520239439499992</v>
      </c>
      <c r="G170" s="26">
        <v>31.587465229409002</v>
      </c>
      <c r="H170" s="26">
        <v>12.763192121628</v>
      </c>
      <c r="I170" s="26">
        <v>29.218405337203329</v>
      </c>
      <c r="J170" s="49">
        <v>0</v>
      </c>
      <c r="K170" s="47">
        <v>7.2489388658990004</v>
      </c>
      <c r="L170" s="26">
        <v>0.31140156510299999</v>
      </c>
      <c r="M170" s="47">
        <v>0.99168351294799995</v>
      </c>
      <c r="N170" s="47" t="s">
        <v>1230</v>
      </c>
      <c r="O170" s="49" t="s">
        <v>1230</v>
      </c>
      <c r="P170" s="47">
        <v>25.633935079635002</v>
      </c>
      <c r="Q170" s="26">
        <v>4.1703897202990001</v>
      </c>
      <c r="R170" s="47">
        <v>1.7831404294739999</v>
      </c>
      <c r="S170" s="47" t="s">
        <v>1230</v>
      </c>
      <c r="T170" s="49" t="s">
        <v>1230</v>
      </c>
      <c r="U170" s="47">
        <v>32.882873945534001</v>
      </c>
      <c r="V170" s="26">
        <v>4.4817912854020001</v>
      </c>
      <c r="W170" s="47">
        <v>2.7748239424219996</v>
      </c>
      <c r="X170" s="47" t="s">
        <v>1230</v>
      </c>
      <c r="Y170" s="49" t="s">
        <v>1230</v>
      </c>
    </row>
    <row r="171" spans="1:25" x14ac:dyDescent="0.25">
      <c r="A171" s="40" t="s">
        <v>359</v>
      </c>
      <c r="B171" s="40" t="s">
        <v>996</v>
      </c>
      <c r="C171" s="40" t="s">
        <v>833</v>
      </c>
      <c r="D171" s="46" t="s">
        <v>358</v>
      </c>
      <c r="E171" s="26">
        <v>3.2898775012770001</v>
      </c>
      <c r="F171" s="26">
        <v>1.8204806934960001</v>
      </c>
      <c r="G171" s="26">
        <v>1.469396807781</v>
      </c>
      <c r="H171" s="26">
        <v>0.565242915106</v>
      </c>
      <c r="I171" s="26">
        <v>1.359192047197425</v>
      </c>
      <c r="J171" s="49">
        <v>0</v>
      </c>
      <c r="K171" s="47" t="s">
        <v>1230</v>
      </c>
      <c r="L171" s="26" t="s">
        <v>1230</v>
      </c>
      <c r="M171" s="47" t="s">
        <v>1230</v>
      </c>
      <c r="N171" s="47" t="s">
        <v>1230</v>
      </c>
      <c r="O171" s="49" t="s">
        <v>1230</v>
      </c>
      <c r="P171" s="47" t="s">
        <v>1230</v>
      </c>
      <c r="Q171" s="26" t="s">
        <v>1230</v>
      </c>
      <c r="R171" s="47" t="s">
        <v>1230</v>
      </c>
      <c r="S171" s="47" t="s">
        <v>1230</v>
      </c>
      <c r="T171" s="49" t="s">
        <v>1230</v>
      </c>
      <c r="U171" s="47" t="s">
        <v>1230</v>
      </c>
      <c r="V171" s="26" t="s">
        <v>1230</v>
      </c>
      <c r="W171" s="47" t="s">
        <v>1230</v>
      </c>
      <c r="X171" s="47" t="s">
        <v>1230</v>
      </c>
      <c r="Y171" s="49" t="s">
        <v>1230</v>
      </c>
    </row>
    <row r="172" spans="1:25" x14ac:dyDescent="0.25">
      <c r="A172" s="40" t="s">
        <v>361</v>
      </c>
      <c r="B172" s="40" t="s">
        <v>997</v>
      </c>
      <c r="C172" s="40" t="s">
        <v>824</v>
      </c>
      <c r="D172" s="46" t="s">
        <v>360</v>
      </c>
      <c r="E172" s="26">
        <v>114.733431519665</v>
      </c>
      <c r="F172" s="26">
        <v>32.556199180767003</v>
      </c>
      <c r="G172" s="26">
        <v>82.177232338898008</v>
      </c>
      <c r="H172" s="26">
        <v>2.7222335971490002</v>
      </c>
      <c r="I172" s="26">
        <v>76.013939913480655</v>
      </c>
      <c r="J172" s="49">
        <v>0</v>
      </c>
      <c r="K172" s="47">
        <v>27.185383358920998</v>
      </c>
      <c r="L172" s="26">
        <v>5.3708158218459996</v>
      </c>
      <c r="M172" s="47" t="s">
        <v>1230</v>
      </c>
      <c r="N172" s="47" t="s">
        <v>1230</v>
      </c>
      <c r="O172" s="49" t="s">
        <v>1230</v>
      </c>
      <c r="P172" s="47">
        <v>61.314389719777004</v>
      </c>
      <c r="Q172" s="26">
        <v>20.862842619121</v>
      </c>
      <c r="R172" s="47" t="s">
        <v>1230</v>
      </c>
      <c r="S172" s="47" t="s">
        <v>1230</v>
      </c>
      <c r="T172" s="49" t="s">
        <v>1230</v>
      </c>
      <c r="U172" s="47">
        <v>88.499773078697999</v>
      </c>
      <c r="V172" s="26">
        <v>26.233658440966998</v>
      </c>
      <c r="W172" s="47" t="s">
        <v>1230</v>
      </c>
      <c r="X172" s="47" t="s">
        <v>1230</v>
      </c>
      <c r="Y172" s="49" t="s">
        <v>1230</v>
      </c>
    </row>
    <row r="173" spans="1:25" x14ac:dyDescent="0.25">
      <c r="A173" s="40" t="s">
        <v>363</v>
      </c>
      <c r="B173" s="40" t="s">
        <v>998</v>
      </c>
      <c r="C173" s="40" t="s">
        <v>824</v>
      </c>
      <c r="D173" s="46" t="s">
        <v>362</v>
      </c>
      <c r="E173" s="26">
        <v>67.102448585041003</v>
      </c>
      <c r="F173" s="26">
        <v>16.275709591256</v>
      </c>
      <c r="G173" s="26">
        <v>50.826738993785</v>
      </c>
      <c r="H173" s="26">
        <v>-51.649146481583998</v>
      </c>
      <c r="I173" s="26">
        <v>47.014733569251128</v>
      </c>
      <c r="J173" s="49">
        <v>0.5</v>
      </c>
      <c r="K173" s="47">
        <v>11.790405572062001</v>
      </c>
      <c r="L173" s="26">
        <v>4.4853040191940003</v>
      </c>
      <c r="M173" s="47" t="s">
        <v>1230</v>
      </c>
      <c r="N173" s="47" t="s">
        <v>1230</v>
      </c>
      <c r="O173" s="49" t="s">
        <v>1230</v>
      </c>
      <c r="P173" s="47">
        <v>28.274112355447002</v>
      </c>
      <c r="Q173" s="26">
        <v>22.552626638338001</v>
      </c>
      <c r="R173" s="47" t="s">
        <v>1230</v>
      </c>
      <c r="S173" s="47" t="s">
        <v>1230</v>
      </c>
      <c r="T173" s="49" t="s">
        <v>1230</v>
      </c>
      <c r="U173" s="47">
        <v>40.064517927509002</v>
      </c>
      <c r="V173" s="26">
        <v>27.037930657532002</v>
      </c>
      <c r="W173" s="47" t="s">
        <v>1230</v>
      </c>
      <c r="X173" s="47" t="s">
        <v>1230</v>
      </c>
      <c r="Y173" s="49" t="s">
        <v>1230</v>
      </c>
    </row>
    <row r="174" spans="1:25" x14ac:dyDescent="0.25">
      <c r="A174" s="40" t="s">
        <v>365</v>
      </c>
      <c r="B174" s="40" t="s">
        <v>999</v>
      </c>
      <c r="C174" s="40" t="s">
        <v>862</v>
      </c>
      <c r="D174" s="46" t="s">
        <v>364</v>
      </c>
      <c r="E174" s="26">
        <v>218.75729490833999</v>
      </c>
      <c r="F174" s="26">
        <v>37.640069723201997</v>
      </c>
      <c r="G174" s="26">
        <v>181.11722518513798</v>
      </c>
      <c r="H174" s="26">
        <v>133.00964575905601</v>
      </c>
      <c r="I174" s="26">
        <v>167.53343329625264</v>
      </c>
      <c r="J174" s="49">
        <v>0</v>
      </c>
      <c r="K174" s="47">
        <v>37.640069723201997</v>
      </c>
      <c r="L174" s="26" t="s">
        <v>1230</v>
      </c>
      <c r="M174" s="47" t="s">
        <v>1230</v>
      </c>
      <c r="N174" s="47" t="s">
        <v>1230</v>
      </c>
      <c r="O174" s="49" t="s">
        <v>1230</v>
      </c>
      <c r="P174" s="47">
        <v>181.11722518513798</v>
      </c>
      <c r="Q174" s="26" t="s">
        <v>1230</v>
      </c>
      <c r="R174" s="47" t="s">
        <v>1230</v>
      </c>
      <c r="S174" s="47" t="s">
        <v>1230</v>
      </c>
      <c r="T174" s="49" t="s">
        <v>1230</v>
      </c>
      <c r="U174" s="47">
        <v>218.75729490833999</v>
      </c>
      <c r="V174" s="26" t="s">
        <v>1230</v>
      </c>
      <c r="W174" s="47" t="s">
        <v>1230</v>
      </c>
      <c r="X174" s="47" t="s">
        <v>1230</v>
      </c>
      <c r="Y174" s="49" t="s">
        <v>1230</v>
      </c>
    </row>
    <row r="175" spans="1:25" x14ac:dyDescent="0.25">
      <c r="A175" s="40" t="s">
        <v>367</v>
      </c>
      <c r="B175" s="40" t="s">
        <v>1000</v>
      </c>
      <c r="C175" s="40" t="s">
        <v>819</v>
      </c>
      <c r="D175" s="46" t="s">
        <v>1001</v>
      </c>
      <c r="E175" s="26">
        <v>21.627811555423001</v>
      </c>
      <c r="F175" s="26">
        <v>7.2624958616250002</v>
      </c>
      <c r="G175" s="26">
        <v>14.365315693797999</v>
      </c>
      <c r="H175" s="26">
        <v>8.1652679875250005</v>
      </c>
      <c r="I175" s="26">
        <v>13.287917016763151</v>
      </c>
      <c r="J175" s="49">
        <v>0</v>
      </c>
      <c r="K175" s="47" t="s">
        <v>1230</v>
      </c>
      <c r="L175" s="26" t="s">
        <v>1230</v>
      </c>
      <c r="M175" s="47">
        <v>7.2624958616250002</v>
      </c>
      <c r="N175" s="47" t="s">
        <v>1230</v>
      </c>
      <c r="O175" s="49" t="s">
        <v>1230</v>
      </c>
      <c r="P175" s="47" t="s">
        <v>1230</v>
      </c>
      <c r="Q175" s="26" t="s">
        <v>1230</v>
      </c>
      <c r="R175" s="47">
        <v>14.365315693797999</v>
      </c>
      <c r="S175" s="47" t="s">
        <v>1230</v>
      </c>
      <c r="T175" s="49" t="s">
        <v>1230</v>
      </c>
      <c r="U175" s="47" t="s">
        <v>1230</v>
      </c>
      <c r="V175" s="26" t="s">
        <v>1230</v>
      </c>
      <c r="W175" s="47">
        <v>21.627811555423001</v>
      </c>
      <c r="X175" s="47" t="s">
        <v>1230</v>
      </c>
      <c r="Y175" s="49" t="s">
        <v>1230</v>
      </c>
    </row>
    <row r="176" spans="1:25" x14ac:dyDescent="0.25">
      <c r="A176" s="40" t="s">
        <v>369</v>
      </c>
      <c r="B176" s="40" t="s">
        <v>1002</v>
      </c>
      <c r="C176" s="40" t="s">
        <v>812</v>
      </c>
      <c r="D176" s="46" t="s">
        <v>368</v>
      </c>
      <c r="E176" s="26">
        <v>2.6040488821680006</v>
      </c>
      <c r="F176" s="26">
        <v>0.17080655169100001</v>
      </c>
      <c r="G176" s="26">
        <v>2.4332423304770003</v>
      </c>
      <c r="H176" s="26">
        <v>-8.1203548491900008</v>
      </c>
      <c r="I176" s="26">
        <v>2.2507491556912251</v>
      </c>
      <c r="J176" s="49">
        <v>0.5</v>
      </c>
      <c r="K176" s="47" t="s">
        <v>1230</v>
      </c>
      <c r="L176" s="26">
        <v>0.17080655169100001</v>
      </c>
      <c r="M176" s="47" t="s">
        <v>1230</v>
      </c>
      <c r="N176" s="47" t="s">
        <v>1230</v>
      </c>
      <c r="O176" s="49" t="s">
        <v>1230</v>
      </c>
      <c r="P176" s="47" t="s">
        <v>1230</v>
      </c>
      <c r="Q176" s="26">
        <v>2.4332423304770003</v>
      </c>
      <c r="R176" s="47" t="s">
        <v>1230</v>
      </c>
      <c r="S176" s="47" t="s">
        <v>1230</v>
      </c>
      <c r="T176" s="49" t="s">
        <v>1230</v>
      </c>
      <c r="U176" s="47" t="s">
        <v>1230</v>
      </c>
      <c r="V176" s="26">
        <v>2.6040488821680006</v>
      </c>
      <c r="W176" s="47" t="s">
        <v>1230</v>
      </c>
      <c r="X176" s="47" t="s">
        <v>1230</v>
      </c>
      <c r="Y176" s="49" t="s">
        <v>1230</v>
      </c>
    </row>
    <row r="177" spans="1:25" x14ac:dyDescent="0.25">
      <c r="A177" s="40" t="s">
        <v>371</v>
      </c>
      <c r="B177" s="40" t="s">
        <v>1003</v>
      </c>
      <c r="C177" s="40" t="s">
        <v>812</v>
      </c>
      <c r="D177" s="46" t="s">
        <v>370</v>
      </c>
      <c r="E177" s="26">
        <v>6.5634421514779993</v>
      </c>
      <c r="F177" s="26">
        <v>1.270379931029</v>
      </c>
      <c r="G177" s="26">
        <v>5.2930622204489994</v>
      </c>
      <c r="H177" s="26">
        <v>-10.788521608138</v>
      </c>
      <c r="I177" s="26">
        <v>4.896082553915325</v>
      </c>
      <c r="J177" s="49">
        <v>0.5</v>
      </c>
      <c r="K177" s="47" t="s">
        <v>1230</v>
      </c>
      <c r="L177" s="26">
        <v>1.270379931029</v>
      </c>
      <c r="M177" s="47" t="s">
        <v>1230</v>
      </c>
      <c r="N177" s="47" t="s">
        <v>1230</v>
      </c>
      <c r="O177" s="49" t="s">
        <v>1230</v>
      </c>
      <c r="P177" s="47" t="s">
        <v>1230</v>
      </c>
      <c r="Q177" s="26">
        <v>5.2930622204489994</v>
      </c>
      <c r="R177" s="47" t="s">
        <v>1230</v>
      </c>
      <c r="S177" s="47" t="s">
        <v>1230</v>
      </c>
      <c r="T177" s="49" t="s">
        <v>1230</v>
      </c>
      <c r="U177" s="47" t="s">
        <v>1230</v>
      </c>
      <c r="V177" s="26">
        <v>6.5634421514779993</v>
      </c>
      <c r="W177" s="47" t="s">
        <v>1230</v>
      </c>
      <c r="X177" s="47" t="s">
        <v>1230</v>
      </c>
      <c r="Y177" s="49" t="s">
        <v>1230</v>
      </c>
    </row>
    <row r="178" spans="1:25" x14ac:dyDescent="0.25">
      <c r="A178" s="40" t="s">
        <v>373</v>
      </c>
      <c r="B178" s="40" t="s">
        <v>1004</v>
      </c>
      <c r="C178" s="40" t="s">
        <v>833</v>
      </c>
      <c r="D178" s="46" t="s">
        <v>372</v>
      </c>
      <c r="E178" s="26">
        <v>110.46109357213599</v>
      </c>
      <c r="F178" s="26">
        <v>31.823662381290998</v>
      </c>
      <c r="G178" s="26">
        <v>78.637431190844993</v>
      </c>
      <c r="H178" s="26">
        <v>39.391297965999996</v>
      </c>
      <c r="I178" s="26">
        <v>72.739623851531618</v>
      </c>
      <c r="J178" s="49">
        <v>0</v>
      </c>
      <c r="K178" s="47">
        <v>28.955018800992999</v>
      </c>
      <c r="L178" s="26">
        <v>2.8686435802979999</v>
      </c>
      <c r="M178" s="47" t="s">
        <v>1230</v>
      </c>
      <c r="N178" s="47" t="s">
        <v>1230</v>
      </c>
      <c r="O178" s="49" t="s">
        <v>1230</v>
      </c>
      <c r="P178" s="47">
        <v>66.726765121430006</v>
      </c>
      <c r="Q178" s="26">
        <v>11.910666069414999</v>
      </c>
      <c r="R178" s="47" t="s">
        <v>1230</v>
      </c>
      <c r="S178" s="47" t="s">
        <v>1230</v>
      </c>
      <c r="T178" s="49" t="s">
        <v>1230</v>
      </c>
      <c r="U178" s="47">
        <v>95.681783922423008</v>
      </c>
      <c r="V178" s="26">
        <v>14.779309649712999</v>
      </c>
      <c r="W178" s="47" t="s">
        <v>1230</v>
      </c>
      <c r="X178" s="47" t="s">
        <v>1230</v>
      </c>
      <c r="Y178" s="49" t="s">
        <v>1230</v>
      </c>
    </row>
    <row r="179" spans="1:25" x14ac:dyDescent="0.25">
      <c r="A179" s="40" t="s">
        <v>375</v>
      </c>
      <c r="B179" s="40" t="s">
        <v>1005</v>
      </c>
      <c r="C179" s="40" t="s">
        <v>824</v>
      </c>
      <c r="D179" s="46" t="s">
        <v>374</v>
      </c>
      <c r="E179" s="26">
        <v>22.814029296297001</v>
      </c>
      <c r="F179" s="26">
        <v>1.545299501163</v>
      </c>
      <c r="G179" s="26">
        <v>21.268729795134</v>
      </c>
      <c r="H179" s="26">
        <v>-4.2809206510300006</v>
      </c>
      <c r="I179" s="26">
        <v>19.673575060498951</v>
      </c>
      <c r="J179" s="49">
        <v>0.16755300000000001</v>
      </c>
      <c r="K179" s="47">
        <v>2.822341326823</v>
      </c>
      <c r="L179" s="26">
        <v>-1.2770418256610001</v>
      </c>
      <c r="M179" s="47" t="s">
        <v>1230</v>
      </c>
      <c r="N179" s="47" t="s">
        <v>1230</v>
      </c>
      <c r="O179" s="49" t="s">
        <v>1230</v>
      </c>
      <c r="P179" s="47">
        <v>15.174613582098999</v>
      </c>
      <c r="Q179" s="26">
        <v>6.094116213035</v>
      </c>
      <c r="R179" s="47" t="s">
        <v>1230</v>
      </c>
      <c r="S179" s="47" t="s">
        <v>1230</v>
      </c>
      <c r="T179" s="49" t="s">
        <v>1230</v>
      </c>
      <c r="U179" s="47">
        <v>17.996954908922</v>
      </c>
      <c r="V179" s="26">
        <v>4.8170743873739994</v>
      </c>
      <c r="W179" s="47" t="s">
        <v>1230</v>
      </c>
      <c r="X179" s="47" t="s">
        <v>1230</v>
      </c>
      <c r="Y179" s="49" t="s">
        <v>1230</v>
      </c>
    </row>
    <row r="180" spans="1:25" x14ac:dyDescent="0.25">
      <c r="A180" s="40" t="s">
        <v>377</v>
      </c>
      <c r="B180" s="40" t="s">
        <v>1006</v>
      </c>
      <c r="C180" s="40" t="s">
        <v>827</v>
      </c>
      <c r="D180" s="46" t="s">
        <v>376</v>
      </c>
      <c r="E180" s="26">
        <v>102.51996630302801</v>
      </c>
      <c r="F180" s="26">
        <v>22.824954914278997</v>
      </c>
      <c r="G180" s="26">
        <v>79.695011388749009</v>
      </c>
      <c r="H180" s="26">
        <v>27.534688305048</v>
      </c>
      <c r="I180" s="26">
        <v>73.717885534592838</v>
      </c>
      <c r="J180" s="49">
        <v>0</v>
      </c>
      <c r="K180" s="47">
        <v>21.451729429817</v>
      </c>
      <c r="L180" s="26">
        <v>1.3732254844609999</v>
      </c>
      <c r="M180" s="47" t="s">
        <v>1230</v>
      </c>
      <c r="N180" s="47" t="s">
        <v>1230</v>
      </c>
      <c r="O180" s="49" t="s">
        <v>1230</v>
      </c>
      <c r="P180" s="47">
        <v>67.605357206798999</v>
      </c>
      <c r="Q180" s="26">
        <v>12.089654181949999</v>
      </c>
      <c r="R180" s="47" t="s">
        <v>1230</v>
      </c>
      <c r="S180" s="47" t="s">
        <v>1230</v>
      </c>
      <c r="T180" s="49" t="s">
        <v>1230</v>
      </c>
      <c r="U180" s="47">
        <v>89.057086636615992</v>
      </c>
      <c r="V180" s="26">
        <v>13.462879666410998</v>
      </c>
      <c r="W180" s="47" t="s">
        <v>1230</v>
      </c>
      <c r="X180" s="47" t="s">
        <v>1230</v>
      </c>
      <c r="Y180" s="49" t="s">
        <v>1230</v>
      </c>
    </row>
    <row r="181" spans="1:25" x14ac:dyDescent="0.25">
      <c r="A181" s="40" t="s">
        <v>379</v>
      </c>
      <c r="B181" s="40" t="s">
        <v>1007</v>
      </c>
      <c r="C181" s="40" t="s">
        <v>827</v>
      </c>
      <c r="D181" s="46" t="s">
        <v>378</v>
      </c>
      <c r="E181" s="26">
        <v>87.245288747274003</v>
      </c>
      <c r="F181" s="26">
        <v>27.109168162018001</v>
      </c>
      <c r="G181" s="26">
        <v>60.136120585256002</v>
      </c>
      <c r="H181" s="26">
        <v>39.228791464463001</v>
      </c>
      <c r="I181" s="26">
        <v>55.625911541361809</v>
      </c>
      <c r="J181" s="49">
        <v>0</v>
      </c>
      <c r="K181" s="47">
        <v>25.035454366181998</v>
      </c>
      <c r="L181" s="26">
        <v>2.0737137958359999</v>
      </c>
      <c r="M181" s="47" t="s">
        <v>1230</v>
      </c>
      <c r="N181" s="47" t="s">
        <v>1230</v>
      </c>
      <c r="O181" s="49" t="s">
        <v>1230</v>
      </c>
      <c r="P181" s="47">
        <v>52.897608770272001</v>
      </c>
      <c r="Q181" s="26">
        <v>7.2385118149840002</v>
      </c>
      <c r="R181" s="47" t="s">
        <v>1230</v>
      </c>
      <c r="S181" s="47" t="s">
        <v>1230</v>
      </c>
      <c r="T181" s="49" t="s">
        <v>1230</v>
      </c>
      <c r="U181" s="47">
        <v>77.933063136453995</v>
      </c>
      <c r="V181" s="26">
        <v>9.3122256108200006</v>
      </c>
      <c r="W181" s="47" t="s">
        <v>1230</v>
      </c>
      <c r="X181" s="47" t="s">
        <v>1230</v>
      </c>
      <c r="Y181" s="49" t="s">
        <v>1230</v>
      </c>
    </row>
    <row r="182" spans="1:25" x14ac:dyDescent="0.25">
      <c r="A182" s="40" t="s">
        <v>381</v>
      </c>
      <c r="B182" s="40" t="s">
        <v>1008</v>
      </c>
      <c r="C182" s="40" t="s">
        <v>824</v>
      </c>
      <c r="D182" s="46" t="s">
        <v>380</v>
      </c>
      <c r="E182" s="26">
        <v>150.264748542859</v>
      </c>
      <c r="F182" s="26">
        <v>42.761630566814993</v>
      </c>
      <c r="G182" s="26">
        <v>107.503117976044</v>
      </c>
      <c r="H182" s="26">
        <v>60.549309505065999</v>
      </c>
      <c r="I182" s="26">
        <v>99.440384127840701</v>
      </c>
      <c r="J182" s="49">
        <v>0</v>
      </c>
      <c r="K182" s="47">
        <v>35.707504959605004</v>
      </c>
      <c r="L182" s="26">
        <v>7.0541256072100005</v>
      </c>
      <c r="M182" s="47" t="s">
        <v>1230</v>
      </c>
      <c r="N182" s="47" t="s">
        <v>1230</v>
      </c>
      <c r="O182" s="49" t="s">
        <v>1230</v>
      </c>
      <c r="P182" s="47">
        <v>81.685810214314003</v>
      </c>
      <c r="Q182" s="26">
        <v>25.81730776173</v>
      </c>
      <c r="R182" s="47" t="s">
        <v>1230</v>
      </c>
      <c r="S182" s="47" t="s">
        <v>1230</v>
      </c>
      <c r="T182" s="49" t="s">
        <v>1230</v>
      </c>
      <c r="U182" s="47">
        <v>117.39331517391901</v>
      </c>
      <c r="V182" s="26">
        <v>32.871433368940004</v>
      </c>
      <c r="W182" s="47" t="s">
        <v>1230</v>
      </c>
      <c r="X182" s="47" t="s">
        <v>1230</v>
      </c>
      <c r="Y182" s="49" t="s">
        <v>1230</v>
      </c>
    </row>
    <row r="183" spans="1:25" x14ac:dyDescent="0.25">
      <c r="A183" s="40" t="s">
        <v>383</v>
      </c>
      <c r="B183" s="40" t="s">
        <v>1009</v>
      </c>
      <c r="C183" s="40" t="s">
        <v>862</v>
      </c>
      <c r="D183" s="46" t="s">
        <v>382</v>
      </c>
      <c r="E183" s="26">
        <v>239.620657734231</v>
      </c>
      <c r="F183" s="26">
        <v>56.979607566678006</v>
      </c>
      <c r="G183" s="26">
        <v>182.641050167553</v>
      </c>
      <c r="H183" s="26">
        <v>151.77294488299998</v>
      </c>
      <c r="I183" s="26">
        <v>168.94297140498654</v>
      </c>
      <c r="J183" s="49">
        <v>0</v>
      </c>
      <c r="K183" s="47">
        <v>56.979607566678006</v>
      </c>
      <c r="L183" s="26" t="s">
        <v>1230</v>
      </c>
      <c r="M183" s="47" t="s">
        <v>1230</v>
      </c>
      <c r="N183" s="47" t="s">
        <v>1230</v>
      </c>
      <c r="O183" s="49" t="s">
        <v>1230</v>
      </c>
      <c r="P183" s="47">
        <v>182.641050167553</v>
      </c>
      <c r="Q183" s="26" t="s">
        <v>1230</v>
      </c>
      <c r="R183" s="47" t="s">
        <v>1230</v>
      </c>
      <c r="S183" s="47" t="s">
        <v>1230</v>
      </c>
      <c r="T183" s="49" t="s">
        <v>1230</v>
      </c>
      <c r="U183" s="47">
        <v>239.620657734231</v>
      </c>
      <c r="V183" s="26" t="s">
        <v>1230</v>
      </c>
      <c r="W183" s="47" t="s">
        <v>1230</v>
      </c>
      <c r="X183" s="47" t="s">
        <v>1230</v>
      </c>
      <c r="Y183" s="49" t="s">
        <v>1230</v>
      </c>
    </row>
    <row r="184" spans="1:25" x14ac:dyDescent="0.25">
      <c r="A184" s="40" t="s">
        <v>385</v>
      </c>
      <c r="B184" s="40" t="s">
        <v>1010</v>
      </c>
      <c r="C184" s="40" t="s">
        <v>819</v>
      </c>
      <c r="D184" s="46" t="s">
        <v>1011</v>
      </c>
      <c r="E184" s="26">
        <v>24.377260515141</v>
      </c>
      <c r="F184" s="26">
        <v>9.2616487913269996</v>
      </c>
      <c r="G184" s="26">
        <v>15.115611723814</v>
      </c>
      <c r="H184" s="26">
        <v>10.814475408932001</v>
      </c>
      <c r="I184" s="26">
        <v>13.981940844527951</v>
      </c>
      <c r="J184" s="49">
        <v>0</v>
      </c>
      <c r="K184" s="47" t="s">
        <v>1230</v>
      </c>
      <c r="L184" s="26" t="s">
        <v>1230</v>
      </c>
      <c r="M184" s="47">
        <v>9.2616487913269996</v>
      </c>
      <c r="N184" s="47" t="s">
        <v>1230</v>
      </c>
      <c r="O184" s="49" t="s">
        <v>1230</v>
      </c>
      <c r="P184" s="47" t="s">
        <v>1230</v>
      </c>
      <c r="Q184" s="26" t="s">
        <v>1230</v>
      </c>
      <c r="R184" s="47">
        <v>15.115611723814</v>
      </c>
      <c r="S184" s="47" t="s">
        <v>1230</v>
      </c>
      <c r="T184" s="49" t="s">
        <v>1230</v>
      </c>
      <c r="U184" s="47" t="s">
        <v>1230</v>
      </c>
      <c r="V184" s="26" t="s">
        <v>1230</v>
      </c>
      <c r="W184" s="47">
        <v>24.377260515141</v>
      </c>
      <c r="X184" s="47" t="s">
        <v>1230</v>
      </c>
      <c r="Y184" s="49" t="s">
        <v>1230</v>
      </c>
    </row>
    <row r="185" spans="1:25" x14ac:dyDescent="0.25">
      <c r="A185" s="40" t="s">
        <v>387</v>
      </c>
      <c r="B185" s="40" t="s">
        <v>1012</v>
      </c>
      <c r="C185" s="40" t="s">
        <v>812</v>
      </c>
      <c r="D185" s="46" t="s">
        <v>386</v>
      </c>
      <c r="E185" s="26">
        <v>6.4709965797709996</v>
      </c>
      <c r="F185" s="26">
        <v>0.94125933848699994</v>
      </c>
      <c r="G185" s="26">
        <v>5.5297372412839998</v>
      </c>
      <c r="H185" s="26">
        <v>-19.996527890036003</v>
      </c>
      <c r="I185" s="26">
        <v>5.1150069481877001</v>
      </c>
      <c r="J185" s="49">
        <v>0.5</v>
      </c>
      <c r="K185" s="47" t="s">
        <v>1230</v>
      </c>
      <c r="L185" s="26">
        <v>0.94125933848699994</v>
      </c>
      <c r="M185" s="47" t="s">
        <v>1230</v>
      </c>
      <c r="N185" s="47" t="s">
        <v>1230</v>
      </c>
      <c r="O185" s="49" t="s">
        <v>1230</v>
      </c>
      <c r="P185" s="47" t="s">
        <v>1230</v>
      </c>
      <c r="Q185" s="26">
        <v>5.5297372412839998</v>
      </c>
      <c r="R185" s="47" t="s">
        <v>1230</v>
      </c>
      <c r="S185" s="47" t="s">
        <v>1230</v>
      </c>
      <c r="T185" s="49" t="s">
        <v>1230</v>
      </c>
      <c r="U185" s="47" t="s">
        <v>1230</v>
      </c>
      <c r="V185" s="26">
        <v>6.4709965797709996</v>
      </c>
      <c r="W185" s="47" t="s">
        <v>1230</v>
      </c>
      <c r="X185" s="47" t="s">
        <v>1230</v>
      </c>
      <c r="Y185" s="49" t="s">
        <v>1230</v>
      </c>
    </row>
    <row r="186" spans="1:25" x14ac:dyDescent="0.25">
      <c r="A186" s="40" t="s">
        <v>389</v>
      </c>
      <c r="B186" s="40" t="s">
        <v>1013</v>
      </c>
      <c r="C186" s="40" t="s">
        <v>827</v>
      </c>
      <c r="D186" s="46" t="s">
        <v>388</v>
      </c>
      <c r="E186" s="26">
        <v>199.19942559199302</v>
      </c>
      <c r="F186" s="26">
        <v>46.48248156068</v>
      </c>
      <c r="G186" s="26">
        <v>152.71694403131301</v>
      </c>
      <c r="H186" s="26">
        <v>-13.820310012372</v>
      </c>
      <c r="I186" s="26">
        <v>141.26317322896455</v>
      </c>
      <c r="J186" s="49">
        <v>8.2986000000000004E-2</v>
      </c>
      <c r="K186" s="47">
        <v>42.935430710657997</v>
      </c>
      <c r="L186" s="26">
        <v>3.5470508500209998</v>
      </c>
      <c r="M186" s="47" t="s">
        <v>1230</v>
      </c>
      <c r="N186" s="47" t="s">
        <v>1230</v>
      </c>
      <c r="O186" s="49" t="s">
        <v>1230</v>
      </c>
      <c r="P186" s="47">
        <v>126.484146870649</v>
      </c>
      <c r="Q186" s="26">
        <v>26.232797160663001</v>
      </c>
      <c r="R186" s="47" t="s">
        <v>1230</v>
      </c>
      <c r="S186" s="47" t="s">
        <v>1230</v>
      </c>
      <c r="T186" s="49" t="s">
        <v>1230</v>
      </c>
      <c r="U186" s="47">
        <v>169.41957758130701</v>
      </c>
      <c r="V186" s="26">
        <v>29.779848010683999</v>
      </c>
      <c r="W186" s="47" t="s">
        <v>1230</v>
      </c>
      <c r="X186" s="47" t="s">
        <v>1230</v>
      </c>
      <c r="Y186" s="49" t="s">
        <v>1230</v>
      </c>
    </row>
    <row r="187" spans="1:25" x14ac:dyDescent="0.25">
      <c r="A187" s="40" t="s">
        <v>391</v>
      </c>
      <c r="B187" s="40" t="s">
        <v>1014</v>
      </c>
      <c r="C187" s="40" t="s">
        <v>833</v>
      </c>
      <c r="D187" s="46" t="s">
        <v>390</v>
      </c>
      <c r="E187" s="26">
        <v>136.027667642533</v>
      </c>
      <c r="F187" s="26">
        <v>38.357791782102005</v>
      </c>
      <c r="G187" s="26">
        <v>97.669875860431006</v>
      </c>
      <c r="H187" s="26">
        <v>43.484429494465999</v>
      </c>
      <c r="I187" s="26">
        <v>90.34463517089867</v>
      </c>
      <c r="J187" s="49">
        <v>0</v>
      </c>
      <c r="K187" s="47">
        <v>34.426271917653999</v>
      </c>
      <c r="L187" s="26">
        <v>3.9315198644480001</v>
      </c>
      <c r="M187" s="47" t="s">
        <v>1230</v>
      </c>
      <c r="N187" s="47" t="s">
        <v>1230</v>
      </c>
      <c r="O187" s="49" t="s">
        <v>1230</v>
      </c>
      <c r="P187" s="47">
        <v>80.877190980542011</v>
      </c>
      <c r="Q187" s="26">
        <v>16.792684879888998</v>
      </c>
      <c r="R187" s="47" t="s">
        <v>1230</v>
      </c>
      <c r="S187" s="47" t="s">
        <v>1230</v>
      </c>
      <c r="T187" s="49" t="s">
        <v>1230</v>
      </c>
      <c r="U187" s="47">
        <v>115.30346289819602</v>
      </c>
      <c r="V187" s="26">
        <v>20.724204744336998</v>
      </c>
      <c r="W187" s="47" t="s">
        <v>1230</v>
      </c>
      <c r="X187" s="47" t="s">
        <v>1230</v>
      </c>
      <c r="Y187" s="49" t="s">
        <v>1230</v>
      </c>
    </row>
    <row r="188" spans="1:25" x14ac:dyDescent="0.25">
      <c r="A188" s="40" t="s">
        <v>393</v>
      </c>
      <c r="B188" s="40" t="s">
        <v>1015</v>
      </c>
      <c r="C188" s="40" t="s">
        <v>862</v>
      </c>
      <c r="D188" s="46" t="s">
        <v>392</v>
      </c>
      <c r="E188" s="26">
        <v>68.190455862543999</v>
      </c>
      <c r="F188" s="26">
        <v>8.5487205253870009</v>
      </c>
      <c r="G188" s="26">
        <v>59.641735337157002</v>
      </c>
      <c r="H188" s="26">
        <v>38.774159919449005</v>
      </c>
      <c r="I188" s="26">
        <v>55.168605186870231</v>
      </c>
      <c r="J188" s="49">
        <v>0</v>
      </c>
      <c r="K188" s="47">
        <v>8.5487205253870009</v>
      </c>
      <c r="L188" s="26" t="s">
        <v>1230</v>
      </c>
      <c r="M188" s="47" t="s">
        <v>1230</v>
      </c>
      <c r="N188" s="47" t="s">
        <v>1230</v>
      </c>
      <c r="O188" s="49" t="s">
        <v>1230</v>
      </c>
      <c r="P188" s="47">
        <v>59.641735337157002</v>
      </c>
      <c r="Q188" s="26" t="s">
        <v>1230</v>
      </c>
      <c r="R188" s="47" t="s">
        <v>1230</v>
      </c>
      <c r="S188" s="47" t="s">
        <v>1230</v>
      </c>
      <c r="T188" s="49" t="s">
        <v>1230</v>
      </c>
      <c r="U188" s="47">
        <v>68.190455862543999</v>
      </c>
      <c r="V188" s="26" t="s">
        <v>1230</v>
      </c>
      <c r="W188" s="47" t="s">
        <v>1230</v>
      </c>
      <c r="X188" s="47" t="s">
        <v>1230</v>
      </c>
      <c r="Y188" s="49" t="s">
        <v>1230</v>
      </c>
    </row>
    <row r="189" spans="1:25" x14ac:dyDescent="0.25">
      <c r="A189" s="40" t="s">
        <v>395</v>
      </c>
      <c r="B189" s="40" t="s">
        <v>1016</v>
      </c>
      <c r="C189" s="40" t="s">
        <v>819</v>
      </c>
      <c r="D189" s="46" t="s">
        <v>1017</v>
      </c>
      <c r="E189" s="26">
        <v>13.450231698112002</v>
      </c>
      <c r="F189" s="26">
        <v>4.7676783371000004</v>
      </c>
      <c r="G189" s="26">
        <v>8.6825533610120011</v>
      </c>
      <c r="H189" s="26">
        <v>5.1484159403699996</v>
      </c>
      <c r="I189" s="26">
        <v>8.0313618589361013</v>
      </c>
      <c r="J189" s="49">
        <v>0</v>
      </c>
      <c r="K189" s="47" t="s">
        <v>1230</v>
      </c>
      <c r="L189" s="26" t="s">
        <v>1230</v>
      </c>
      <c r="M189" s="47">
        <v>4.7676783371000004</v>
      </c>
      <c r="N189" s="47" t="s">
        <v>1230</v>
      </c>
      <c r="O189" s="49" t="s">
        <v>1230</v>
      </c>
      <c r="P189" s="47" t="s">
        <v>1230</v>
      </c>
      <c r="Q189" s="26" t="s">
        <v>1230</v>
      </c>
      <c r="R189" s="47">
        <v>8.6825533610120011</v>
      </c>
      <c r="S189" s="47" t="s">
        <v>1230</v>
      </c>
      <c r="T189" s="49" t="s">
        <v>1230</v>
      </c>
      <c r="U189" s="47" t="s">
        <v>1230</v>
      </c>
      <c r="V189" s="26" t="s">
        <v>1230</v>
      </c>
      <c r="W189" s="47">
        <v>13.450231698112002</v>
      </c>
      <c r="X189" s="47" t="s">
        <v>1230</v>
      </c>
      <c r="Y189" s="49" t="s">
        <v>1230</v>
      </c>
    </row>
    <row r="190" spans="1:25" x14ac:dyDescent="0.25">
      <c r="A190" s="40" t="s">
        <v>397</v>
      </c>
      <c r="B190" s="40" t="s">
        <v>1018</v>
      </c>
      <c r="C190" s="40" t="s">
        <v>812</v>
      </c>
      <c r="D190" s="46" t="s">
        <v>396</v>
      </c>
      <c r="E190" s="26">
        <v>2.1642493824970002</v>
      </c>
      <c r="F190" s="26">
        <v>2.3266739090000003E-3</v>
      </c>
      <c r="G190" s="26">
        <v>2.161922708588</v>
      </c>
      <c r="H190" s="26">
        <v>-7.5400555099050006</v>
      </c>
      <c r="I190" s="26">
        <v>1.9997785054439001</v>
      </c>
      <c r="J190" s="49">
        <v>0.5</v>
      </c>
      <c r="K190" s="47" t="s">
        <v>1230</v>
      </c>
      <c r="L190" s="26">
        <v>2.3266739090000003E-3</v>
      </c>
      <c r="M190" s="47" t="s">
        <v>1230</v>
      </c>
      <c r="N190" s="47" t="s">
        <v>1230</v>
      </c>
      <c r="O190" s="49" t="s">
        <v>1230</v>
      </c>
      <c r="P190" s="47" t="s">
        <v>1230</v>
      </c>
      <c r="Q190" s="26">
        <v>2.161922708588</v>
      </c>
      <c r="R190" s="47" t="s">
        <v>1230</v>
      </c>
      <c r="S190" s="47" t="s">
        <v>1230</v>
      </c>
      <c r="T190" s="49" t="s">
        <v>1230</v>
      </c>
      <c r="U190" s="47" t="s">
        <v>1230</v>
      </c>
      <c r="V190" s="26">
        <v>2.1642493824970002</v>
      </c>
      <c r="W190" s="47" t="s">
        <v>1230</v>
      </c>
      <c r="X190" s="47" t="s">
        <v>1230</v>
      </c>
      <c r="Y190" s="49" t="s">
        <v>1230</v>
      </c>
    </row>
    <row r="191" spans="1:25" x14ac:dyDescent="0.25">
      <c r="A191" s="40" t="s">
        <v>399</v>
      </c>
      <c r="B191" s="40" t="s">
        <v>1019</v>
      </c>
      <c r="C191" s="40" t="s">
        <v>824</v>
      </c>
      <c r="D191" s="46" t="s">
        <v>398</v>
      </c>
      <c r="E191" s="26">
        <v>128.65932510642801</v>
      </c>
      <c r="F191" s="26">
        <v>36.939854006738997</v>
      </c>
      <c r="G191" s="26">
        <v>91.719471099689002</v>
      </c>
      <c r="H191" s="26">
        <v>71.402469322409004</v>
      </c>
      <c r="I191" s="26">
        <v>84.840510767212336</v>
      </c>
      <c r="J191" s="49">
        <v>0</v>
      </c>
      <c r="K191" s="47">
        <v>32.568132033513997</v>
      </c>
      <c r="L191" s="26">
        <v>4.3717219732259993</v>
      </c>
      <c r="M191" s="47" t="s">
        <v>1230</v>
      </c>
      <c r="N191" s="47" t="s">
        <v>1230</v>
      </c>
      <c r="O191" s="49" t="s">
        <v>1230</v>
      </c>
      <c r="P191" s="47">
        <v>74.489463176205987</v>
      </c>
      <c r="Q191" s="26">
        <v>17.230007923483001</v>
      </c>
      <c r="R191" s="47" t="s">
        <v>1230</v>
      </c>
      <c r="S191" s="47" t="s">
        <v>1230</v>
      </c>
      <c r="T191" s="49" t="s">
        <v>1230</v>
      </c>
      <c r="U191" s="47">
        <v>107.05759520971998</v>
      </c>
      <c r="V191" s="26">
        <v>21.601729896708999</v>
      </c>
      <c r="W191" s="47" t="s">
        <v>1230</v>
      </c>
      <c r="X191" s="47" t="s">
        <v>1230</v>
      </c>
      <c r="Y191" s="49" t="s">
        <v>1230</v>
      </c>
    </row>
    <row r="192" spans="1:25" x14ac:dyDescent="0.25">
      <c r="A192" s="40" t="s">
        <v>401</v>
      </c>
      <c r="B192" s="40" t="s">
        <v>1020</v>
      </c>
      <c r="C192" s="40" t="s">
        <v>812</v>
      </c>
      <c r="D192" s="46" t="s">
        <v>400</v>
      </c>
      <c r="E192" s="26">
        <v>2.0403644709259998</v>
      </c>
      <c r="F192" s="26" t="s">
        <v>1230</v>
      </c>
      <c r="G192" s="26">
        <v>2.0403644709259998</v>
      </c>
      <c r="H192" s="26">
        <v>-11.380459884059999</v>
      </c>
      <c r="I192" s="26">
        <v>1.8873371356065503</v>
      </c>
      <c r="J192" s="49">
        <v>0.5</v>
      </c>
      <c r="K192" s="47" t="s">
        <v>1230</v>
      </c>
      <c r="L192" s="26" t="s">
        <v>1230</v>
      </c>
      <c r="M192" s="47" t="s">
        <v>1230</v>
      </c>
      <c r="N192" s="47" t="s">
        <v>1230</v>
      </c>
      <c r="O192" s="49" t="s">
        <v>1230</v>
      </c>
      <c r="P192" s="47" t="s">
        <v>1230</v>
      </c>
      <c r="Q192" s="26">
        <v>2.0403644709259998</v>
      </c>
      <c r="R192" s="47" t="s">
        <v>1230</v>
      </c>
      <c r="S192" s="47" t="s">
        <v>1230</v>
      </c>
      <c r="T192" s="49" t="s">
        <v>1230</v>
      </c>
      <c r="U192" s="47" t="s">
        <v>1230</v>
      </c>
      <c r="V192" s="26">
        <v>2.0403644709259998</v>
      </c>
      <c r="W192" s="47" t="s">
        <v>1230</v>
      </c>
      <c r="X192" s="47" t="s">
        <v>1230</v>
      </c>
      <c r="Y192" s="49" t="s">
        <v>1230</v>
      </c>
    </row>
    <row r="193" spans="1:25" x14ac:dyDescent="0.25">
      <c r="A193" s="40" t="s">
        <v>403</v>
      </c>
      <c r="B193" s="40" t="s">
        <v>1021</v>
      </c>
      <c r="C193" s="40" t="s">
        <v>812</v>
      </c>
      <c r="D193" s="46" t="s">
        <v>402</v>
      </c>
      <c r="E193" s="26">
        <v>4.2045020682469998</v>
      </c>
      <c r="F193" s="26">
        <v>0.52795727420999994</v>
      </c>
      <c r="G193" s="26">
        <v>3.676544794037</v>
      </c>
      <c r="H193" s="26">
        <v>-12.796293354146</v>
      </c>
      <c r="I193" s="26">
        <v>3.4008039344842249</v>
      </c>
      <c r="J193" s="49">
        <v>0.5</v>
      </c>
      <c r="K193" s="47" t="s">
        <v>1230</v>
      </c>
      <c r="L193" s="26">
        <v>0.52795727420999994</v>
      </c>
      <c r="M193" s="47" t="s">
        <v>1230</v>
      </c>
      <c r="N193" s="47" t="s">
        <v>1230</v>
      </c>
      <c r="O193" s="49" t="s">
        <v>1230</v>
      </c>
      <c r="P193" s="47" t="s">
        <v>1230</v>
      </c>
      <c r="Q193" s="26">
        <v>3.676544794037</v>
      </c>
      <c r="R193" s="47" t="s">
        <v>1230</v>
      </c>
      <c r="S193" s="47" t="s">
        <v>1230</v>
      </c>
      <c r="T193" s="49" t="s">
        <v>1230</v>
      </c>
      <c r="U193" s="47" t="s">
        <v>1230</v>
      </c>
      <c r="V193" s="26">
        <v>4.2045020682469998</v>
      </c>
      <c r="W193" s="47" t="s">
        <v>1230</v>
      </c>
      <c r="X193" s="47" t="s">
        <v>1230</v>
      </c>
      <c r="Y193" s="49" t="s">
        <v>1230</v>
      </c>
    </row>
    <row r="194" spans="1:25" x14ac:dyDescent="0.25">
      <c r="A194" s="40" t="s">
        <v>405</v>
      </c>
      <c r="B194" s="40" t="s">
        <v>1022</v>
      </c>
      <c r="C194" s="40" t="s">
        <v>862</v>
      </c>
      <c r="D194" s="46" t="s">
        <v>404</v>
      </c>
      <c r="E194" s="26">
        <v>141.40575994722499</v>
      </c>
      <c r="F194" s="26">
        <v>33.964283492827995</v>
      </c>
      <c r="G194" s="26">
        <v>107.44147645439699</v>
      </c>
      <c r="H194" s="26">
        <v>87.883955445144991</v>
      </c>
      <c r="I194" s="26">
        <v>99.383365720317229</v>
      </c>
      <c r="J194" s="49">
        <v>0</v>
      </c>
      <c r="K194" s="47">
        <v>30.360052802096003</v>
      </c>
      <c r="L194" s="26" t="s">
        <v>1230</v>
      </c>
      <c r="M194" s="47">
        <v>3.6042306907319999</v>
      </c>
      <c r="N194" s="47" t="s">
        <v>1230</v>
      </c>
      <c r="O194" s="49" t="s">
        <v>1230</v>
      </c>
      <c r="P194" s="47">
        <v>101.17967066553601</v>
      </c>
      <c r="Q194" s="26" t="s">
        <v>1230</v>
      </c>
      <c r="R194" s="47">
        <v>6.2618057888610004</v>
      </c>
      <c r="S194" s="47" t="s">
        <v>1230</v>
      </c>
      <c r="T194" s="49" t="s">
        <v>1230</v>
      </c>
      <c r="U194" s="47">
        <v>131.539723467632</v>
      </c>
      <c r="V194" s="26" t="s">
        <v>1230</v>
      </c>
      <c r="W194" s="47">
        <v>9.8660364795929993</v>
      </c>
      <c r="X194" s="47" t="s">
        <v>1230</v>
      </c>
      <c r="Y194" s="49" t="s">
        <v>1230</v>
      </c>
    </row>
    <row r="195" spans="1:25" x14ac:dyDescent="0.25">
      <c r="A195" s="40" t="s">
        <v>407</v>
      </c>
      <c r="B195" s="40" t="s">
        <v>1023</v>
      </c>
      <c r="C195" s="40" t="s">
        <v>827</v>
      </c>
      <c r="D195" s="46" t="s">
        <v>406</v>
      </c>
      <c r="E195" s="26">
        <v>239.40634739002201</v>
      </c>
      <c r="F195" s="26">
        <v>69.076433309153998</v>
      </c>
      <c r="G195" s="26">
        <v>170.32991408086801</v>
      </c>
      <c r="H195" s="26">
        <v>75.161898134707002</v>
      </c>
      <c r="I195" s="26">
        <v>157.55517052480292</v>
      </c>
      <c r="J195" s="49">
        <v>0</v>
      </c>
      <c r="K195" s="47">
        <v>62.457746689681002</v>
      </c>
      <c r="L195" s="26">
        <v>6.6186866194720002</v>
      </c>
      <c r="M195" s="47" t="s">
        <v>1230</v>
      </c>
      <c r="N195" s="47" t="s">
        <v>1230</v>
      </c>
      <c r="O195" s="49" t="s">
        <v>1230</v>
      </c>
      <c r="P195" s="47">
        <v>144.03361578316799</v>
      </c>
      <c r="Q195" s="26">
        <v>26.296298297699998</v>
      </c>
      <c r="R195" s="47" t="s">
        <v>1230</v>
      </c>
      <c r="S195" s="47" t="s">
        <v>1230</v>
      </c>
      <c r="T195" s="49" t="s">
        <v>1230</v>
      </c>
      <c r="U195" s="47">
        <v>206.491362472849</v>
      </c>
      <c r="V195" s="26">
        <v>32.914984917171999</v>
      </c>
      <c r="W195" s="47" t="s">
        <v>1230</v>
      </c>
      <c r="X195" s="47" t="s">
        <v>1230</v>
      </c>
      <c r="Y195" s="49" t="s">
        <v>1230</v>
      </c>
    </row>
    <row r="196" spans="1:25" x14ac:dyDescent="0.25">
      <c r="A196" s="40" t="s">
        <v>409</v>
      </c>
      <c r="B196" s="40" t="s">
        <v>1024</v>
      </c>
      <c r="C196" s="40" t="s">
        <v>833</v>
      </c>
      <c r="D196" s="46" t="s">
        <v>408</v>
      </c>
      <c r="E196" s="26">
        <v>62.917430533409998</v>
      </c>
      <c r="F196" s="26">
        <v>15.941268321386</v>
      </c>
      <c r="G196" s="26">
        <v>46.976162212024001</v>
      </c>
      <c r="H196" s="26">
        <v>13.28224252761</v>
      </c>
      <c r="I196" s="26">
        <v>43.452950046122211</v>
      </c>
      <c r="J196" s="49">
        <v>0</v>
      </c>
      <c r="K196" s="47">
        <v>14.47084407565</v>
      </c>
      <c r="L196" s="26">
        <v>1.4704242457349999</v>
      </c>
      <c r="M196" s="47" t="s">
        <v>1230</v>
      </c>
      <c r="N196" s="47" t="s">
        <v>1230</v>
      </c>
      <c r="O196" s="49" t="s">
        <v>1230</v>
      </c>
      <c r="P196" s="47">
        <v>38.528006884203002</v>
      </c>
      <c r="Q196" s="26">
        <v>8.4481553278210004</v>
      </c>
      <c r="R196" s="47" t="s">
        <v>1230</v>
      </c>
      <c r="S196" s="47" t="s">
        <v>1230</v>
      </c>
      <c r="T196" s="49" t="s">
        <v>1230</v>
      </c>
      <c r="U196" s="47">
        <v>52.998850959853002</v>
      </c>
      <c r="V196" s="26">
        <v>9.9185795735560003</v>
      </c>
      <c r="W196" s="47" t="s">
        <v>1230</v>
      </c>
      <c r="X196" s="47" t="s">
        <v>1230</v>
      </c>
      <c r="Y196" s="49" t="s">
        <v>1230</v>
      </c>
    </row>
    <row r="197" spans="1:25" x14ac:dyDescent="0.25">
      <c r="A197" s="40" t="s">
        <v>411</v>
      </c>
      <c r="B197" s="40" t="s">
        <v>1025</v>
      </c>
      <c r="C197" s="40" t="s">
        <v>812</v>
      </c>
      <c r="D197" s="46" t="s">
        <v>410</v>
      </c>
      <c r="E197" s="26">
        <v>3.1421902862439999</v>
      </c>
      <c r="F197" s="26" t="s">
        <v>1230</v>
      </c>
      <c r="G197" s="26">
        <v>3.1421902862439999</v>
      </c>
      <c r="H197" s="26">
        <v>-18.693297425838999</v>
      </c>
      <c r="I197" s="26">
        <v>2.9065260147756997</v>
      </c>
      <c r="J197" s="49">
        <v>0.5</v>
      </c>
      <c r="K197" s="47" t="s">
        <v>1230</v>
      </c>
      <c r="L197" s="26" t="s">
        <v>1230</v>
      </c>
      <c r="M197" s="47" t="s">
        <v>1230</v>
      </c>
      <c r="N197" s="47" t="s">
        <v>1230</v>
      </c>
      <c r="O197" s="49" t="s">
        <v>1230</v>
      </c>
      <c r="P197" s="47" t="s">
        <v>1230</v>
      </c>
      <c r="Q197" s="26">
        <v>3.1421902862439999</v>
      </c>
      <c r="R197" s="47" t="s">
        <v>1230</v>
      </c>
      <c r="S197" s="47" t="s">
        <v>1230</v>
      </c>
      <c r="T197" s="49" t="s">
        <v>1230</v>
      </c>
      <c r="U197" s="47" t="s">
        <v>1230</v>
      </c>
      <c r="V197" s="26">
        <v>3.1421902862439999</v>
      </c>
      <c r="W197" s="47" t="s">
        <v>1230</v>
      </c>
      <c r="X197" s="47" t="s">
        <v>1230</v>
      </c>
      <c r="Y197" s="49" t="s">
        <v>1230</v>
      </c>
    </row>
    <row r="198" spans="1:25" x14ac:dyDescent="0.25">
      <c r="A198" s="40" t="s">
        <v>413</v>
      </c>
      <c r="B198" s="40" t="s">
        <v>1026</v>
      </c>
      <c r="C198" s="40" t="s">
        <v>812</v>
      </c>
      <c r="D198" s="46" t="s">
        <v>412</v>
      </c>
      <c r="E198" s="26">
        <v>1.4771824698389999</v>
      </c>
      <c r="F198" s="26" t="s">
        <v>1230</v>
      </c>
      <c r="G198" s="26">
        <v>1.4771824698389999</v>
      </c>
      <c r="H198" s="26">
        <v>-3.7084740771470002</v>
      </c>
      <c r="I198" s="26">
        <v>1.366393784601075</v>
      </c>
      <c r="J198" s="49">
        <v>0.5</v>
      </c>
      <c r="K198" s="47" t="s">
        <v>1230</v>
      </c>
      <c r="L198" s="26" t="s">
        <v>1230</v>
      </c>
      <c r="M198" s="47" t="s">
        <v>1230</v>
      </c>
      <c r="N198" s="47" t="s">
        <v>1230</v>
      </c>
      <c r="O198" s="49" t="s">
        <v>1230</v>
      </c>
      <c r="P198" s="47" t="s">
        <v>1230</v>
      </c>
      <c r="Q198" s="26">
        <v>1.4771824698389999</v>
      </c>
      <c r="R198" s="47" t="s">
        <v>1230</v>
      </c>
      <c r="S198" s="47" t="s">
        <v>1230</v>
      </c>
      <c r="T198" s="49" t="s">
        <v>1230</v>
      </c>
      <c r="U198" s="47" t="s">
        <v>1230</v>
      </c>
      <c r="V198" s="26">
        <v>1.4771824698389999</v>
      </c>
      <c r="W198" s="47" t="s">
        <v>1230</v>
      </c>
      <c r="X198" s="47" t="s">
        <v>1230</v>
      </c>
      <c r="Y198" s="49" t="s">
        <v>1230</v>
      </c>
    </row>
    <row r="199" spans="1:25" x14ac:dyDescent="0.25">
      <c r="A199" s="40" t="s">
        <v>415</v>
      </c>
      <c r="B199" s="40" t="s">
        <v>1027</v>
      </c>
      <c r="C199" s="40" t="s">
        <v>812</v>
      </c>
      <c r="D199" s="46" t="s">
        <v>414</v>
      </c>
      <c r="E199" s="26">
        <v>1.8659904531760001</v>
      </c>
      <c r="F199" s="26">
        <v>0.103595292672</v>
      </c>
      <c r="G199" s="26">
        <v>1.762395160504</v>
      </c>
      <c r="H199" s="26">
        <v>-4.8133572685599999</v>
      </c>
      <c r="I199" s="26">
        <v>1.6302155234662001</v>
      </c>
      <c r="J199" s="49">
        <v>0.5</v>
      </c>
      <c r="K199" s="47" t="s">
        <v>1230</v>
      </c>
      <c r="L199" s="26">
        <v>0.103595292672</v>
      </c>
      <c r="M199" s="47" t="s">
        <v>1230</v>
      </c>
      <c r="N199" s="47" t="s">
        <v>1230</v>
      </c>
      <c r="O199" s="49" t="s">
        <v>1230</v>
      </c>
      <c r="P199" s="47" t="s">
        <v>1230</v>
      </c>
      <c r="Q199" s="26">
        <v>1.762395160504</v>
      </c>
      <c r="R199" s="47" t="s">
        <v>1230</v>
      </c>
      <c r="S199" s="47" t="s">
        <v>1230</v>
      </c>
      <c r="T199" s="49" t="s">
        <v>1230</v>
      </c>
      <c r="U199" s="47" t="s">
        <v>1230</v>
      </c>
      <c r="V199" s="26">
        <v>1.8659904531760001</v>
      </c>
      <c r="W199" s="47" t="s">
        <v>1230</v>
      </c>
      <c r="X199" s="47" t="s">
        <v>1230</v>
      </c>
      <c r="Y199" s="49" t="s">
        <v>1230</v>
      </c>
    </row>
    <row r="200" spans="1:25" x14ac:dyDescent="0.25">
      <c r="A200" s="40" t="s">
        <v>417</v>
      </c>
      <c r="B200" s="40" t="s">
        <v>1028</v>
      </c>
      <c r="C200" s="40" t="s">
        <v>827</v>
      </c>
      <c r="D200" s="46" t="s">
        <v>416</v>
      </c>
      <c r="E200" s="26">
        <v>246.05607243909901</v>
      </c>
      <c r="F200" s="26">
        <v>73.739867271156996</v>
      </c>
      <c r="G200" s="26">
        <v>172.316205167942</v>
      </c>
      <c r="H200" s="26">
        <v>14.074684733719</v>
      </c>
      <c r="I200" s="26">
        <v>159.39248978034632</v>
      </c>
      <c r="J200" s="49">
        <v>0</v>
      </c>
      <c r="K200" s="47">
        <v>65.754135047958997</v>
      </c>
      <c r="L200" s="26">
        <v>7.985732223197</v>
      </c>
      <c r="M200" s="47" t="s">
        <v>1230</v>
      </c>
      <c r="N200" s="47" t="s">
        <v>1230</v>
      </c>
      <c r="O200" s="49" t="s">
        <v>1230</v>
      </c>
      <c r="P200" s="47">
        <v>144.337042636246</v>
      </c>
      <c r="Q200" s="26">
        <v>27.979162531695998</v>
      </c>
      <c r="R200" s="47" t="s">
        <v>1230</v>
      </c>
      <c r="S200" s="47" t="s">
        <v>1230</v>
      </c>
      <c r="T200" s="49" t="s">
        <v>1230</v>
      </c>
      <c r="U200" s="47">
        <v>210.09117768420498</v>
      </c>
      <c r="V200" s="26">
        <v>35.964894754892995</v>
      </c>
      <c r="W200" s="47" t="s">
        <v>1230</v>
      </c>
      <c r="X200" s="47" t="s">
        <v>1230</v>
      </c>
      <c r="Y200" s="49" t="s">
        <v>1230</v>
      </c>
    </row>
    <row r="201" spans="1:25" x14ac:dyDescent="0.25">
      <c r="A201" s="40" t="s">
        <v>419</v>
      </c>
      <c r="B201" s="40" t="s">
        <v>1029</v>
      </c>
      <c r="C201" s="40" t="s">
        <v>812</v>
      </c>
      <c r="D201" s="46" t="s">
        <v>418</v>
      </c>
      <c r="E201" s="26">
        <v>4.3293386995650005</v>
      </c>
      <c r="F201" s="26">
        <v>0.73199405309999999</v>
      </c>
      <c r="G201" s="26">
        <v>3.5973446464650003</v>
      </c>
      <c r="H201" s="26">
        <v>-7.2280284635730006</v>
      </c>
      <c r="I201" s="26">
        <v>3.3275437979801255</v>
      </c>
      <c r="J201" s="49">
        <v>0.5</v>
      </c>
      <c r="K201" s="47" t="s">
        <v>1230</v>
      </c>
      <c r="L201" s="26">
        <v>0.73199405309999999</v>
      </c>
      <c r="M201" s="47" t="s">
        <v>1230</v>
      </c>
      <c r="N201" s="47" t="s">
        <v>1230</v>
      </c>
      <c r="O201" s="49" t="s">
        <v>1230</v>
      </c>
      <c r="P201" s="47" t="s">
        <v>1230</v>
      </c>
      <c r="Q201" s="26">
        <v>3.5973446464650003</v>
      </c>
      <c r="R201" s="47" t="s">
        <v>1230</v>
      </c>
      <c r="S201" s="47" t="s">
        <v>1230</v>
      </c>
      <c r="T201" s="49" t="s">
        <v>1230</v>
      </c>
      <c r="U201" s="47" t="s">
        <v>1230</v>
      </c>
      <c r="V201" s="26">
        <v>4.3293386995650005</v>
      </c>
      <c r="W201" s="47" t="s">
        <v>1230</v>
      </c>
      <c r="X201" s="47" t="s">
        <v>1230</v>
      </c>
      <c r="Y201" s="49" t="s">
        <v>1230</v>
      </c>
    </row>
    <row r="202" spans="1:25" x14ac:dyDescent="0.25">
      <c r="A202" s="40" t="s">
        <v>421</v>
      </c>
      <c r="B202" s="40" t="s">
        <v>1030</v>
      </c>
      <c r="C202" s="40" t="s">
        <v>833</v>
      </c>
      <c r="D202" s="46" t="s">
        <v>420</v>
      </c>
      <c r="E202" s="26">
        <v>58.780553379162995</v>
      </c>
      <c r="F202" s="26">
        <v>12.306285252767001</v>
      </c>
      <c r="G202" s="26">
        <v>46.474268126395998</v>
      </c>
      <c r="H202" s="26">
        <v>4.6866869099840001</v>
      </c>
      <c r="I202" s="26">
        <v>42.988698016916302</v>
      </c>
      <c r="J202" s="49">
        <v>0</v>
      </c>
      <c r="K202" s="47">
        <v>12.129353021193999</v>
      </c>
      <c r="L202" s="26">
        <v>0.176932231573</v>
      </c>
      <c r="M202" s="47" t="s">
        <v>1230</v>
      </c>
      <c r="N202" s="47" t="s">
        <v>1230</v>
      </c>
      <c r="O202" s="49" t="s">
        <v>1230</v>
      </c>
      <c r="P202" s="47">
        <v>38.242556241778999</v>
      </c>
      <c r="Q202" s="26">
        <v>8.2317118846170008</v>
      </c>
      <c r="R202" s="47" t="s">
        <v>1230</v>
      </c>
      <c r="S202" s="47" t="s">
        <v>1230</v>
      </c>
      <c r="T202" s="49" t="s">
        <v>1230</v>
      </c>
      <c r="U202" s="47">
        <v>50.371909262972999</v>
      </c>
      <c r="V202" s="26">
        <v>8.4086441161900005</v>
      </c>
      <c r="W202" s="47" t="s">
        <v>1230</v>
      </c>
      <c r="X202" s="47" t="s">
        <v>1230</v>
      </c>
      <c r="Y202" s="49" t="s">
        <v>1230</v>
      </c>
    </row>
    <row r="203" spans="1:25" x14ac:dyDescent="0.25">
      <c r="A203" s="40" t="s">
        <v>423</v>
      </c>
      <c r="B203" s="40" t="s">
        <v>1031</v>
      </c>
      <c r="C203" s="40" t="s">
        <v>812</v>
      </c>
      <c r="D203" s="46" t="s">
        <v>422</v>
      </c>
      <c r="E203" s="26">
        <v>1.33208759819</v>
      </c>
      <c r="F203" s="26">
        <v>5.2367456202999998E-2</v>
      </c>
      <c r="G203" s="26">
        <v>1.2797201419869999</v>
      </c>
      <c r="H203" s="26">
        <v>-4.1799073020710003</v>
      </c>
      <c r="I203" s="26">
        <v>1.1837411313379749</v>
      </c>
      <c r="J203" s="49">
        <v>0.5</v>
      </c>
      <c r="K203" s="47" t="s">
        <v>1230</v>
      </c>
      <c r="L203" s="26">
        <v>5.2367456202999998E-2</v>
      </c>
      <c r="M203" s="47" t="s">
        <v>1230</v>
      </c>
      <c r="N203" s="47" t="s">
        <v>1230</v>
      </c>
      <c r="O203" s="49" t="s">
        <v>1230</v>
      </c>
      <c r="P203" s="47" t="s">
        <v>1230</v>
      </c>
      <c r="Q203" s="26">
        <v>1.2797201419869999</v>
      </c>
      <c r="R203" s="47" t="s">
        <v>1230</v>
      </c>
      <c r="S203" s="47" t="s">
        <v>1230</v>
      </c>
      <c r="T203" s="49" t="s">
        <v>1230</v>
      </c>
      <c r="U203" s="47" t="s">
        <v>1230</v>
      </c>
      <c r="V203" s="26">
        <v>1.33208759819</v>
      </c>
      <c r="W203" s="47" t="s">
        <v>1230</v>
      </c>
      <c r="X203" s="47" t="s">
        <v>1230</v>
      </c>
      <c r="Y203" s="49" t="s">
        <v>1230</v>
      </c>
    </row>
    <row r="204" spans="1:25" x14ac:dyDescent="0.25">
      <c r="A204" s="40" t="s">
        <v>425</v>
      </c>
      <c r="B204" s="40" t="s">
        <v>1032</v>
      </c>
      <c r="C204" s="40" t="s">
        <v>812</v>
      </c>
      <c r="D204" s="46" t="s">
        <v>424</v>
      </c>
      <c r="E204" s="26">
        <v>3.1832487127119999</v>
      </c>
      <c r="F204" s="26">
        <v>0.381709018209</v>
      </c>
      <c r="G204" s="26">
        <v>2.801539694503</v>
      </c>
      <c r="H204" s="26">
        <v>-9.9052324577400004</v>
      </c>
      <c r="I204" s="26">
        <v>2.5914242174152751</v>
      </c>
      <c r="J204" s="49">
        <v>0.5</v>
      </c>
      <c r="K204" s="47" t="s">
        <v>1230</v>
      </c>
      <c r="L204" s="26">
        <v>0.381709018209</v>
      </c>
      <c r="M204" s="47" t="s">
        <v>1230</v>
      </c>
      <c r="N204" s="47" t="s">
        <v>1230</v>
      </c>
      <c r="O204" s="49" t="s">
        <v>1230</v>
      </c>
      <c r="P204" s="47" t="s">
        <v>1230</v>
      </c>
      <c r="Q204" s="26">
        <v>2.801539694503</v>
      </c>
      <c r="R204" s="47" t="s">
        <v>1230</v>
      </c>
      <c r="S204" s="47" t="s">
        <v>1230</v>
      </c>
      <c r="T204" s="49" t="s">
        <v>1230</v>
      </c>
      <c r="U204" s="47" t="s">
        <v>1230</v>
      </c>
      <c r="V204" s="26">
        <v>3.1832487127119999</v>
      </c>
      <c r="W204" s="47" t="s">
        <v>1230</v>
      </c>
      <c r="X204" s="47" t="s">
        <v>1230</v>
      </c>
      <c r="Y204" s="49" t="s">
        <v>1230</v>
      </c>
    </row>
    <row r="205" spans="1:25" x14ac:dyDescent="0.25">
      <c r="A205" s="40" t="s">
        <v>427</v>
      </c>
      <c r="B205" s="40" t="s">
        <v>1033</v>
      </c>
      <c r="C205" s="40" t="s">
        <v>819</v>
      </c>
      <c r="D205" s="46" t="s">
        <v>426</v>
      </c>
      <c r="E205" s="26">
        <v>31.459641401871</v>
      </c>
      <c r="F205" s="26">
        <v>12.050294961915</v>
      </c>
      <c r="G205" s="26">
        <v>19.409346439956</v>
      </c>
      <c r="H205" s="26">
        <v>15.229954909202</v>
      </c>
      <c r="I205" s="26">
        <v>17.9536454569593</v>
      </c>
      <c r="J205" s="49">
        <v>0</v>
      </c>
      <c r="K205" s="47" t="s">
        <v>1230</v>
      </c>
      <c r="L205" s="26" t="s">
        <v>1230</v>
      </c>
      <c r="M205" s="47">
        <v>12.050294961915</v>
      </c>
      <c r="N205" s="47" t="s">
        <v>1230</v>
      </c>
      <c r="O205" s="49" t="s">
        <v>1230</v>
      </c>
      <c r="P205" s="47" t="s">
        <v>1230</v>
      </c>
      <c r="Q205" s="26" t="s">
        <v>1230</v>
      </c>
      <c r="R205" s="47">
        <v>19.409346439956</v>
      </c>
      <c r="S205" s="47" t="s">
        <v>1230</v>
      </c>
      <c r="T205" s="49" t="s">
        <v>1230</v>
      </c>
      <c r="U205" s="47" t="s">
        <v>1230</v>
      </c>
      <c r="V205" s="26" t="s">
        <v>1230</v>
      </c>
      <c r="W205" s="47">
        <v>31.459641401871</v>
      </c>
      <c r="X205" s="47" t="s">
        <v>1230</v>
      </c>
      <c r="Y205" s="49" t="s">
        <v>1230</v>
      </c>
    </row>
    <row r="206" spans="1:25" x14ac:dyDescent="0.25">
      <c r="A206" s="40" t="s">
        <v>429</v>
      </c>
      <c r="B206" s="40" t="s">
        <v>1034</v>
      </c>
      <c r="C206" s="40" t="s">
        <v>824</v>
      </c>
      <c r="D206" s="46" t="s">
        <v>428</v>
      </c>
      <c r="E206" s="26">
        <v>44.733906959023003</v>
      </c>
      <c r="F206" s="26">
        <v>10.070889696667001</v>
      </c>
      <c r="G206" s="26">
        <v>34.663017262356</v>
      </c>
      <c r="H206" s="26">
        <v>9.3749972190920001</v>
      </c>
      <c r="I206" s="26">
        <v>32.063290967679301</v>
      </c>
      <c r="J206" s="49">
        <v>0</v>
      </c>
      <c r="K206" s="47">
        <v>9.5443479078069995</v>
      </c>
      <c r="L206" s="26">
        <v>0.52654178885899994</v>
      </c>
      <c r="M206" s="47" t="s">
        <v>1230</v>
      </c>
      <c r="N206" s="47" t="s">
        <v>1230</v>
      </c>
      <c r="O206" s="49" t="s">
        <v>1230</v>
      </c>
      <c r="P206" s="47">
        <v>25.630688870669999</v>
      </c>
      <c r="Q206" s="26">
        <v>9.0323283916870007</v>
      </c>
      <c r="R206" s="47" t="s">
        <v>1230</v>
      </c>
      <c r="S206" s="47" t="s">
        <v>1230</v>
      </c>
      <c r="T206" s="49" t="s">
        <v>1230</v>
      </c>
      <c r="U206" s="47">
        <v>35.175036778477001</v>
      </c>
      <c r="V206" s="26">
        <v>9.5588701805460001</v>
      </c>
      <c r="W206" s="47" t="s">
        <v>1230</v>
      </c>
      <c r="X206" s="47" t="s">
        <v>1230</v>
      </c>
      <c r="Y206" s="49" t="s">
        <v>1230</v>
      </c>
    </row>
    <row r="207" spans="1:25" x14ac:dyDescent="0.25">
      <c r="A207" s="40" t="s">
        <v>431</v>
      </c>
      <c r="B207" s="40" t="s">
        <v>1035</v>
      </c>
      <c r="C207" s="40" t="s">
        <v>812</v>
      </c>
      <c r="D207" s="46" t="s">
        <v>430</v>
      </c>
      <c r="E207" s="26">
        <v>2.312476181209</v>
      </c>
      <c r="F207" s="26">
        <v>0.17926448821999999</v>
      </c>
      <c r="G207" s="26">
        <v>2.1332116929890002</v>
      </c>
      <c r="H207" s="26">
        <v>-3.8959874167490001</v>
      </c>
      <c r="I207" s="26">
        <v>1.9732208160148252</v>
      </c>
      <c r="J207" s="49">
        <v>0.5</v>
      </c>
      <c r="K207" s="47" t="s">
        <v>1230</v>
      </c>
      <c r="L207" s="26">
        <v>0.17926448821999999</v>
      </c>
      <c r="M207" s="47" t="s">
        <v>1230</v>
      </c>
      <c r="N207" s="47" t="s">
        <v>1230</v>
      </c>
      <c r="O207" s="49" t="s">
        <v>1230</v>
      </c>
      <c r="P207" s="47" t="s">
        <v>1230</v>
      </c>
      <c r="Q207" s="26">
        <v>2.1332116929890002</v>
      </c>
      <c r="R207" s="47" t="s">
        <v>1230</v>
      </c>
      <c r="S207" s="47" t="s">
        <v>1230</v>
      </c>
      <c r="T207" s="49" t="s">
        <v>1230</v>
      </c>
      <c r="U207" s="47" t="s">
        <v>1230</v>
      </c>
      <c r="V207" s="26">
        <v>2.312476181209</v>
      </c>
      <c r="W207" s="47" t="s">
        <v>1230</v>
      </c>
      <c r="X207" s="47" t="s">
        <v>1230</v>
      </c>
      <c r="Y207" s="49" t="s">
        <v>1230</v>
      </c>
    </row>
    <row r="208" spans="1:25" x14ac:dyDescent="0.25">
      <c r="A208" s="40" t="s">
        <v>433</v>
      </c>
      <c r="B208" s="40" t="s">
        <v>1036</v>
      </c>
      <c r="C208" s="40" t="s">
        <v>812</v>
      </c>
      <c r="D208" s="46" t="s">
        <v>432</v>
      </c>
      <c r="E208" s="26">
        <v>2.22823506731</v>
      </c>
      <c r="F208" s="26">
        <v>3.6107235217000003E-2</v>
      </c>
      <c r="G208" s="26">
        <v>2.192127832093</v>
      </c>
      <c r="H208" s="26">
        <v>-6.7187446410389997</v>
      </c>
      <c r="I208" s="26">
        <v>2.0277182446860249</v>
      </c>
      <c r="J208" s="49">
        <v>0.5</v>
      </c>
      <c r="K208" s="47" t="s">
        <v>1230</v>
      </c>
      <c r="L208" s="26">
        <v>3.6107235217000003E-2</v>
      </c>
      <c r="M208" s="47" t="s">
        <v>1230</v>
      </c>
      <c r="N208" s="47" t="s">
        <v>1230</v>
      </c>
      <c r="O208" s="49" t="s">
        <v>1230</v>
      </c>
      <c r="P208" s="47" t="s">
        <v>1230</v>
      </c>
      <c r="Q208" s="26">
        <v>2.192127832093</v>
      </c>
      <c r="R208" s="47" t="s">
        <v>1230</v>
      </c>
      <c r="S208" s="47" t="s">
        <v>1230</v>
      </c>
      <c r="T208" s="49" t="s">
        <v>1230</v>
      </c>
      <c r="U208" s="47" t="s">
        <v>1230</v>
      </c>
      <c r="V208" s="26">
        <v>2.22823506731</v>
      </c>
      <c r="W208" s="47" t="s">
        <v>1230</v>
      </c>
      <c r="X208" s="47" t="s">
        <v>1230</v>
      </c>
      <c r="Y208" s="49" t="s">
        <v>1230</v>
      </c>
    </row>
    <row r="209" spans="1:25" x14ac:dyDescent="0.25">
      <c r="A209" s="40" t="s">
        <v>435</v>
      </c>
      <c r="B209" s="40" t="s">
        <v>1037</v>
      </c>
      <c r="C209" s="40" t="s">
        <v>812</v>
      </c>
      <c r="D209" s="46" t="s">
        <v>434</v>
      </c>
      <c r="E209" s="26">
        <v>2.064963824496</v>
      </c>
      <c r="F209" s="26" t="s">
        <v>1230</v>
      </c>
      <c r="G209" s="26">
        <v>2.064963824496</v>
      </c>
      <c r="H209" s="26">
        <v>-15.40452003915</v>
      </c>
      <c r="I209" s="26">
        <v>1.9100915376588001</v>
      </c>
      <c r="J209" s="49">
        <v>0.5</v>
      </c>
      <c r="K209" s="47" t="s">
        <v>1230</v>
      </c>
      <c r="L209" s="26" t="s">
        <v>1230</v>
      </c>
      <c r="M209" s="47" t="s">
        <v>1230</v>
      </c>
      <c r="N209" s="47" t="s">
        <v>1230</v>
      </c>
      <c r="O209" s="49" t="s">
        <v>1230</v>
      </c>
      <c r="P209" s="47" t="s">
        <v>1230</v>
      </c>
      <c r="Q209" s="26">
        <v>2.064963824496</v>
      </c>
      <c r="R209" s="47" t="s">
        <v>1230</v>
      </c>
      <c r="S209" s="47" t="s">
        <v>1230</v>
      </c>
      <c r="T209" s="49" t="s">
        <v>1230</v>
      </c>
      <c r="U209" s="47" t="s">
        <v>1230</v>
      </c>
      <c r="V209" s="26">
        <v>2.064963824496</v>
      </c>
      <c r="W209" s="47" t="s">
        <v>1230</v>
      </c>
      <c r="X209" s="47" t="s">
        <v>1230</v>
      </c>
      <c r="Y209" s="49" t="s">
        <v>1230</v>
      </c>
    </row>
    <row r="210" spans="1:25" x14ac:dyDescent="0.25">
      <c r="A210" s="40" t="s">
        <v>437</v>
      </c>
      <c r="B210" s="40" t="s">
        <v>1038</v>
      </c>
      <c r="C210" s="40" t="s">
        <v>833</v>
      </c>
      <c r="D210" s="46" t="s">
        <v>436</v>
      </c>
      <c r="E210" s="26">
        <v>60.890820570392997</v>
      </c>
      <c r="F210" s="26">
        <v>16.533546707893002</v>
      </c>
      <c r="G210" s="26">
        <v>44.357273862499994</v>
      </c>
      <c r="H210" s="26">
        <v>26.538794477333003</v>
      </c>
      <c r="I210" s="26">
        <v>41.030478322812499</v>
      </c>
      <c r="J210" s="49">
        <v>0</v>
      </c>
      <c r="K210" s="47">
        <v>15.087589904145</v>
      </c>
      <c r="L210" s="26">
        <v>1.445956803748</v>
      </c>
      <c r="M210" s="47" t="s">
        <v>1230</v>
      </c>
      <c r="N210" s="47" t="s">
        <v>1230</v>
      </c>
      <c r="O210" s="49" t="s">
        <v>1230</v>
      </c>
      <c r="P210" s="47">
        <v>37.904228515709001</v>
      </c>
      <c r="Q210" s="26">
        <v>6.4530453467909998</v>
      </c>
      <c r="R210" s="47" t="s">
        <v>1230</v>
      </c>
      <c r="S210" s="47" t="s">
        <v>1230</v>
      </c>
      <c r="T210" s="49" t="s">
        <v>1230</v>
      </c>
      <c r="U210" s="47">
        <v>52.991818419853999</v>
      </c>
      <c r="V210" s="26">
        <v>7.8990021505389993</v>
      </c>
      <c r="W210" s="47" t="s">
        <v>1230</v>
      </c>
      <c r="X210" s="47" t="s">
        <v>1230</v>
      </c>
      <c r="Y210" s="49" t="s">
        <v>1230</v>
      </c>
    </row>
    <row r="211" spans="1:25" x14ac:dyDescent="0.25">
      <c r="A211" s="40" t="s">
        <v>439</v>
      </c>
      <c r="B211" s="40" t="s">
        <v>1039</v>
      </c>
      <c r="C211" s="40" t="s">
        <v>833</v>
      </c>
      <c r="D211" s="46" t="s">
        <v>438</v>
      </c>
      <c r="E211" s="26">
        <v>56.270084970913004</v>
      </c>
      <c r="F211" s="26">
        <v>11.476300932436001</v>
      </c>
      <c r="G211" s="26">
        <v>44.793784038477007</v>
      </c>
      <c r="H211" s="26">
        <v>-27.440352189911998</v>
      </c>
      <c r="I211" s="26">
        <v>41.434250235591236</v>
      </c>
      <c r="J211" s="49">
        <v>0.37988100000000002</v>
      </c>
      <c r="K211" s="47">
        <v>10.90515008169</v>
      </c>
      <c r="L211" s="26">
        <v>0.57115085074599992</v>
      </c>
      <c r="M211" s="47" t="s">
        <v>1230</v>
      </c>
      <c r="N211" s="47" t="s">
        <v>1230</v>
      </c>
      <c r="O211" s="49" t="s">
        <v>1230</v>
      </c>
      <c r="P211" s="47">
        <v>37.163534524204998</v>
      </c>
      <c r="Q211" s="26">
        <v>7.6302495142719993</v>
      </c>
      <c r="R211" s="47" t="s">
        <v>1230</v>
      </c>
      <c r="S211" s="47" t="s">
        <v>1230</v>
      </c>
      <c r="T211" s="49" t="s">
        <v>1230</v>
      </c>
      <c r="U211" s="47">
        <v>48.068684605895001</v>
      </c>
      <c r="V211" s="26">
        <v>8.2014003650179994</v>
      </c>
      <c r="W211" s="47" t="s">
        <v>1230</v>
      </c>
      <c r="X211" s="47" t="s">
        <v>1230</v>
      </c>
      <c r="Y211" s="49" t="s">
        <v>1230</v>
      </c>
    </row>
    <row r="212" spans="1:25" x14ac:dyDescent="0.25">
      <c r="A212" s="40" t="s">
        <v>441</v>
      </c>
      <c r="B212" s="40" t="s">
        <v>1040</v>
      </c>
      <c r="C212" s="40" t="s">
        <v>812</v>
      </c>
      <c r="D212" s="46" t="s">
        <v>440</v>
      </c>
      <c r="E212" s="26">
        <v>1.2397942405269999</v>
      </c>
      <c r="F212" s="26" t="s">
        <v>1230</v>
      </c>
      <c r="G212" s="26">
        <v>1.2397942405269999</v>
      </c>
      <c r="H212" s="26">
        <v>-15.949112221727001</v>
      </c>
      <c r="I212" s="26">
        <v>1.1468096724874752</v>
      </c>
      <c r="J212" s="49">
        <v>0.5</v>
      </c>
      <c r="K212" s="47" t="s">
        <v>1230</v>
      </c>
      <c r="L212" s="26" t="s">
        <v>1230</v>
      </c>
      <c r="M212" s="47" t="s">
        <v>1230</v>
      </c>
      <c r="N212" s="47" t="s">
        <v>1230</v>
      </c>
      <c r="O212" s="49" t="s">
        <v>1230</v>
      </c>
      <c r="P212" s="47" t="s">
        <v>1230</v>
      </c>
      <c r="Q212" s="26">
        <v>1.2397942405269999</v>
      </c>
      <c r="R212" s="47" t="s">
        <v>1230</v>
      </c>
      <c r="S212" s="47" t="s">
        <v>1230</v>
      </c>
      <c r="T212" s="49" t="s">
        <v>1230</v>
      </c>
      <c r="U212" s="47" t="s">
        <v>1230</v>
      </c>
      <c r="V212" s="26">
        <v>1.2397942405269999</v>
      </c>
      <c r="W212" s="47" t="s">
        <v>1230</v>
      </c>
      <c r="X212" s="47" t="s">
        <v>1230</v>
      </c>
      <c r="Y212" s="49" t="s">
        <v>1230</v>
      </c>
    </row>
    <row r="213" spans="1:25" x14ac:dyDescent="0.25">
      <c r="A213" s="40" t="s">
        <v>443</v>
      </c>
      <c r="B213" s="40" t="s">
        <v>1041</v>
      </c>
      <c r="C213" s="40" t="s">
        <v>812</v>
      </c>
      <c r="D213" s="46" t="s">
        <v>442</v>
      </c>
      <c r="E213" s="26">
        <v>3.9455177264199999</v>
      </c>
      <c r="F213" s="26">
        <v>9.2375325359999996E-2</v>
      </c>
      <c r="G213" s="26">
        <v>3.8531424010599999</v>
      </c>
      <c r="H213" s="26">
        <v>-22.424247290318</v>
      </c>
      <c r="I213" s="26">
        <v>3.5641567209805003</v>
      </c>
      <c r="J213" s="49">
        <v>0.5</v>
      </c>
      <c r="K213" s="47" t="s">
        <v>1230</v>
      </c>
      <c r="L213" s="26">
        <v>9.2375325359999996E-2</v>
      </c>
      <c r="M213" s="47" t="s">
        <v>1230</v>
      </c>
      <c r="N213" s="47" t="s">
        <v>1230</v>
      </c>
      <c r="O213" s="49" t="s">
        <v>1230</v>
      </c>
      <c r="P213" s="47" t="s">
        <v>1230</v>
      </c>
      <c r="Q213" s="26">
        <v>3.8531424010599999</v>
      </c>
      <c r="R213" s="47" t="s">
        <v>1230</v>
      </c>
      <c r="S213" s="47" t="s">
        <v>1230</v>
      </c>
      <c r="T213" s="49" t="s">
        <v>1230</v>
      </c>
      <c r="U213" s="47" t="s">
        <v>1230</v>
      </c>
      <c r="V213" s="26">
        <v>3.9455177264199999</v>
      </c>
      <c r="W213" s="47" t="s">
        <v>1230</v>
      </c>
      <c r="X213" s="47" t="s">
        <v>1230</v>
      </c>
      <c r="Y213" s="49" t="s">
        <v>1230</v>
      </c>
    </row>
    <row r="214" spans="1:25" x14ac:dyDescent="0.25">
      <c r="A214" s="40" t="s">
        <v>445</v>
      </c>
      <c r="B214" s="40" t="s">
        <v>1042</v>
      </c>
      <c r="C214" s="40" t="s">
        <v>812</v>
      </c>
      <c r="D214" s="46" t="s">
        <v>444</v>
      </c>
      <c r="E214" s="26">
        <v>4.1373907712700007</v>
      </c>
      <c r="F214" s="26">
        <v>0.59237422171199994</v>
      </c>
      <c r="G214" s="26">
        <v>3.5450165495580004</v>
      </c>
      <c r="H214" s="26">
        <v>-11.147341637693</v>
      </c>
      <c r="I214" s="26">
        <v>3.2791403083411503</v>
      </c>
      <c r="J214" s="49">
        <v>0.5</v>
      </c>
      <c r="K214" s="47" t="s">
        <v>1230</v>
      </c>
      <c r="L214" s="26">
        <v>0.59237422171199994</v>
      </c>
      <c r="M214" s="47" t="s">
        <v>1230</v>
      </c>
      <c r="N214" s="47" t="s">
        <v>1230</v>
      </c>
      <c r="O214" s="49" t="s">
        <v>1230</v>
      </c>
      <c r="P214" s="47" t="s">
        <v>1230</v>
      </c>
      <c r="Q214" s="26">
        <v>3.5450165495580004</v>
      </c>
      <c r="R214" s="47" t="s">
        <v>1230</v>
      </c>
      <c r="S214" s="47" t="s">
        <v>1230</v>
      </c>
      <c r="T214" s="49" t="s">
        <v>1230</v>
      </c>
      <c r="U214" s="47" t="s">
        <v>1230</v>
      </c>
      <c r="V214" s="26">
        <v>4.1373907712700007</v>
      </c>
      <c r="W214" s="47" t="s">
        <v>1230</v>
      </c>
      <c r="X214" s="47" t="s">
        <v>1230</v>
      </c>
      <c r="Y214" s="49" t="s">
        <v>1230</v>
      </c>
    </row>
    <row r="215" spans="1:25" x14ac:dyDescent="0.25">
      <c r="A215" s="40" t="s">
        <v>447</v>
      </c>
      <c r="B215" s="40" t="s">
        <v>1043</v>
      </c>
      <c r="C215" s="40" t="s">
        <v>827</v>
      </c>
      <c r="D215" s="46" t="s">
        <v>446</v>
      </c>
      <c r="E215" s="26">
        <v>122.52357238214501</v>
      </c>
      <c r="F215" s="26">
        <v>35.393712993744998</v>
      </c>
      <c r="G215" s="26">
        <v>87.129859388400007</v>
      </c>
      <c r="H215" s="26">
        <v>16.827617040433001</v>
      </c>
      <c r="I215" s="26">
        <v>80.595119934270016</v>
      </c>
      <c r="J215" s="49">
        <v>0</v>
      </c>
      <c r="K215" s="47">
        <v>32.246146453614998</v>
      </c>
      <c r="L215" s="26">
        <v>3.1475665401300001</v>
      </c>
      <c r="M215" s="47" t="s">
        <v>1230</v>
      </c>
      <c r="N215" s="47" t="s">
        <v>1230</v>
      </c>
      <c r="O215" s="49" t="s">
        <v>1230</v>
      </c>
      <c r="P215" s="47">
        <v>73.89335128603301</v>
      </c>
      <c r="Q215" s="26">
        <v>13.236508102367001</v>
      </c>
      <c r="R215" s="47" t="s">
        <v>1230</v>
      </c>
      <c r="S215" s="47" t="s">
        <v>1230</v>
      </c>
      <c r="T215" s="49" t="s">
        <v>1230</v>
      </c>
      <c r="U215" s="47">
        <v>106.13949773964801</v>
      </c>
      <c r="V215" s="26">
        <v>16.384074642497001</v>
      </c>
      <c r="W215" s="47" t="s">
        <v>1230</v>
      </c>
      <c r="X215" s="47" t="s">
        <v>1230</v>
      </c>
      <c r="Y215" s="49" t="s">
        <v>1230</v>
      </c>
    </row>
    <row r="216" spans="1:25" x14ac:dyDescent="0.25">
      <c r="A216" s="40" t="s">
        <v>449</v>
      </c>
      <c r="B216" s="40" t="s">
        <v>1044</v>
      </c>
      <c r="C216" s="40" t="s">
        <v>812</v>
      </c>
      <c r="D216" s="46" t="s">
        <v>448</v>
      </c>
      <c r="E216" s="26">
        <v>4.1899745458050006</v>
      </c>
      <c r="F216" s="26">
        <v>0.58877937821500004</v>
      </c>
      <c r="G216" s="26">
        <v>3.6011951675900002</v>
      </c>
      <c r="H216" s="26">
        <v>-9.2696715529900011</v>
      </c>
      <c r="I216" s="26">
        <v>3.3311055300207499</v>
      </c>
      <c r="J216" s="49">
        <v>0.5</v>
      </c>
      <c r="K216" s="47" t="s">
        <v>1230</v>
      </c>
      <c r="L216" s="26">
        <v>0.58877937821500004</v>
      </c>
      <c r="M216" s="47" t="s">
        <v>1230</v>
      </c>
      <c r="N216" s="47" t="s">
        <v>1230</v>
      </c>
      <c r="O216" s="49" t="s">
        <v>1230</v>
      </c>
      <c r="P216" s="47" t="s">
        <v>1230</v>
      </c>
      <c r="Q216" s="26">
        <v>3.6011951675900002</v>
      </c>
      <c r="R216" s="47" t="s">
        <v>1230</v>
      </c>
      <c r="S216" s="47" t="s">
        <v>1230</v>
      </c>
      <c r="T216" s="49" t="s">
        <v>1230</v>
      </c>
      <c r="U216" s="47" t="s">
        <v>1230</v>
      </c>
      <c r="V216" s="26">
        <v>4.1899745458050006</v>
      </c>
      <c r="W216" s="47" t="s">
        <v>1230</v>
      </c>
      <c r="X216" s="47" t="s">
        <v>1230</v>
      </c>
      <c r="Y216" s="49" t="s">
        <v>1230</v>
      </c>
    </row>
    <row r="217" spans="1:25" x14ac:dyDescent="0.25">
      <c r="A217" s="40" t="s">
        <v>451</v>
      </c>
      <c r="B217" s="40" t="s">
        <v>1045</v>
      </c>
      <c r="C217" s="40" t="s">
        <v>824</v>
      </c>
      <c r="D217" s="46" t="s">
        <v>450</v>
      </c>
      <c r="E217" s="26">
        <v>153.859612305967</v>
      </c>
      <c r="F217" s="26">
        <v>46.411746931469999</v>
      </c>
      <c r="G217" s="26">
        <v>107.447865374497</v>
      </c>
      <c r="H217" s="26">
        <v>71.640760823971007</v>
      </c>
      <c r="I217" s="26">
        <v>99.389275471409718</v>
      </c>
      <c r="J217" s="49">
        <v>0</v>
      </c>
      <c r="K217" s="47">
        <v>39.473826900927996</v>
      </c>
      <c r="L217" s="26">
        <v>6.9379200305420001</v>
      </c>
      <c r="M217" s="47" t="s">
        <v>1230</v>
      </c>
      <c r="N217" s="47" t="s">
        <v>1230</v>
      </c>
      <c r="O217" s="49" t="s">
        <v>1230</v>
      </c>
      <c r="P217" s="47">
        <v>84.241835282524008</v>
      </c>
      <c r="Q217" s="26">
        <v>23.206030091974</v>
      </c>
      <c r="R217" s="47" t="s">
        <v>1230</v>
      </c>
      <c r="S217" s="47" t="s">
        <v>1230</v>
      </c>
      <c r="T217" s="49" t="s">
        <v>1230</v>
      </c>
      <c r="U217" s="47">
        <v>123.715662183452</v>
      </c>
      <c r="V217" s="26">
        <v>30.143950122515999</v>
      </c>
      <c r="W217" s="47" t="s">
        <v>1230</v>
      </c>
      <c r="X217" s="47" t="s">
        <v>1230</v>
      </c>
      <c r="Y217" s="49" t="s">
        <v>1230</v>
      </c>
    </row>
    <row r="218" spans="1:25" x14ac:dyDescent="0.25">
      <c r="A218" s="40" t="s">
        <v>453</v>
      </c>
      <c r="B218" s="40" t="s">
        <v>1046</v>
      </c>
      <c r="C218" s="40" t="s">
        <v>862</v>
      </c>
      <c r="D218" s="46" t="s">
        <v>452</v>
      </c>
      <c r="E218" s="26">
        <v>207.45930989384399</v>
      </c>
      <c r="F218" s="26">
        <v>58.034962952522001</v>
      </c>
      <c r="G218" s="26">
        <v>149.424346941322</v>
      </c>
      <c r="H218" s="26">
        <v>123.19101205204799</v>
      </c>
      <c r="I218" s="26">
        <v>138.21752092072285</v>
      </c>
      <c r="J218" s="49">
        <v>0</v>
      </c>
      <c r="K218" s="47">
        <v>53.535759164483999</v>
      </c>
      <c r="L218" s="26" t="s">
        <v>1230</v>
      </c>
      <c r="M218" s="47">
        <v>4.4992037880380007</v>
      </c>
      <c r="N218" s="47" t="s">
        <v>1230</v>
      </c>
      <c r="O218" s="49" t="s">
        <v>1230</v>
      </c>
      <c r="P218" s="47">
        <v>141.82467576317399</v>
      </c>
      <c r="Q218" s="26" t="s">
        <v>1230</v>
      </c>
      <c r="R218" s="47">
        <v>7.5996711781470001</v>
      </c>
      <c r="S218" s="47" t="s">
        <v>1230</v>
      </c>
      <c r="T218" s="49" t="s">
        <v>1230</v>
      </c>
      <c r="U218" s="47">
        <v>195.36043492765799</v>
      </c>
      <c r="V218" s="26" t="s">
        <v>1230</v>
      </c>
      <c r="W218" s="47">
        <v>12.098874966185001</v>
      </c>
      <c r="X218" s="47" t="s">
        <v>1230</v>
      </c>
      <c r="Y218" s="49" t="s">
        <v>1230</v>
      </c>
    </row>
    <row r="219" spans="1:25" x14ac:dyDescent="0.25">
      <c r="A219" s="40" t="s">
        <v>455</v>
      </c>
      <c r="B219" s="40" t="s">
        <v>1047</v>
      </c>
      <c r="C219" s="40" t="s">
        <v>812</v>
      </c>
      <c r="D219" s="46" t="s">
        <v>454</v>
      </c>
      <c r="E219" s="26">
        <v>3.3278959023490002</v>
      </c>
      <c r="F219" s="26">
        <v>0.44508047028000003</v>
      </c>
      <c r="G219" s="26">
        <v>2.882815432069</v>
      </c>
      <c r="H219" s="26">
        <v>-9.6560038882899999</v>
      </c>
      <c r="I219" s="26">
        <v>2.666604274663825</v>
      </c>
      <c r="J219" s="49">
        <v>0.5</v>
      </c>
      <c r="K219" s="47" t="s">
        <v>1230</v>
      </c>
      <c r="L219" s="26">
        <v>0.44508047028000003</v>
      </c>
      <c r="M219" s="47" t="s">
        <v>1230</v>
      </c>
      <c r="N219" s="47" t="s">
        <v>1230</v>
      </c>
      <c r="O219" s="49" t="s">
        <v>1230</v>
      </c>
      <c r="P219" s="47" t="s">
        <v>1230</v>
      </c>
      <c r="Q219" s="26">
        <v>2.882815432069</v>
      </c>
      <c r="R219" s="47" t="s">
        <v>1230</v>
      </c>
      <c r="S219" s="47" t="s">
        <v>1230</v>
      </c>
      <c r="T219" s="49" t="s">
        <v>1230</v>
      </c>
      <c r="U219" s="47" t="s">
        <v>1230</v>
      </c>
      <c r="V219" s="26">
        <v>3.3278959023490002</v>
      </c>
      <c r="W219" s="47" t="s">
        <v>1230</v>
      </c>
      <c r="X219" s="47" t="s">
        <v>1230</v>
      </c>
      <c r="Y219" s="49" t="s">
        <v>1230</v>
      </c>
    </row>
    <row r="220" spans="1:25" x14ac:dyDescent="0.25">
      <c r="A220" s="40" t="s">
        <v>457</v>
      </c>
      <c r="B220" s="40" t="s">
        <v>1048</v>
      </c>
      <c r="C220" s="40" t="s">
        <v>812</v>
      </c>
      <c r="D220" s="46" t="s">
        <v>456</v>
      </c>
      <c r="E220" s="26">
        <v>1.78219047514</v>
      </c>
      <c r="F220" s="26">
        <v>0.182744944844</v>
      </c>
      <c r="G220" s="26">
        <v>1.599445530296</v>
      </c>
      <c r="H220" s="26">
        <v>-4.347172244117</v>
      </c>
      <c r="I220" s="26">
        <v>1.4794871155238001</v>
      </c>
      <c r="J220" s="49">
        <v>0.5</v>
      </c>
      <c r="K220" s="47" t="s">
        <v>1230</v>
      </c>
      <c r="L220" s="26">
        <v>0.182744944844</v>
      </c>
      <c r="M220" s="47" t="s">
        <v>1230</v>
      </c>
      <c r="N220" s="47" t="s">
        <v>1230</v>
      </c>
      <c r="O220" s="49" t="s">
        <v>1230</v>
      </c>
      <c r="P220" s="47" t="s">
        <v>1230</v>
      </c>
      <c r="Q220" s="26">
        <v>1.599445530296</v>
      </c>
      <c r="R220" s="47" t="s">
        <v>1230</v>
      </c>
      <c r="S220" s="47" t="s">
        <v>1230</v>
      </c>
      <c r="T220" s="49" t="s">
        <v>1230</v>
      </c>
      <c r="U220" s="47" t="s">
        <v>1230</v>
      </c>
      <c r="V220" s="26">
        <v>1.78219047514</v>
      </c>
      <c r="W220" s="47" t="s">
        <v>1230</v>
      </c>
      <c r="X220" s="47" t="s">
        <v>1230</v>
      </c>
      <c r="Y220" s="49" t="s">
        <v>1230</v>
      </c>
    </row>
    <row r="221" spans="1:25" x14ac:dyDescent="0.25">
      <c r="A221" s="40" t="s">
        <v>459</v>
      </c>
      <c r="B221" s="40" t="s">
        <v>1049</v>
      </c>
      <c r="C221" s="40" t="s">
        <v>812</v>
      </c>
      <c r="D221" s="46" t="s">
        <v>458</v>
      </c>
      <c r="E221" s="26">
        <v>3.0416046381140003</v>
      </c>
      <c r="F221" s="26">
        <v>0.34080381384700004</v>
      </c>
      <c r="G221" s="26">
        <v>2.7008008242670001</v>
      </c>
      <c r="H221" s="26">
        <v>-3.1426187936350001</v>
      </c>
      <c r="I221" s="26">
        <v>2.4982407624469749</v>
      </c>
      <c r="J221" s="49">
        <v>0.5</v>
      </c>
      <c r="K221" s="47" t="s">
        <v>1230</v>
      </c>
      <c r="L221" s="26">
        <v>0.34080381384700004</v>
      </c>
      <c r="M221" s="47" t="s">
        <v>1230</v>
      </c>
      <c r="N221" s="47" t="s">
        <v>1230</v>
      </c>
      <c r="O221" s="49" t="s">
        <v>1230</v>
      </c>
      <c r="P221" s="47" t="s">
        <v>1230</v>
      </c>
      <c r="Q221" s="26">
        <v>2.7008008242670001</v>
      </c>
      <c r="R221" s="47" t="s">
        <v>1230</v>
      </c>
      <c r="S221" s="47" t="s">
        <v>1230</v>
      </c>
      <c r="T221" s="49" t="s">
        <v>1230</v>
      </c>
      <c r="U221" s="47" t="s">
        <v>1230</v>
      </c>
      <c r="V221" s="26">
        <v>3.0416046381140003</v>
      </c>
      <c r="W221" s="47" t="s">
        <v>1230</v>
      </c>
      <c r="X221" s="47" t="s">
        <v>1230</v>
      </c>
      <c r="Y221" s="49" t="s">
        <v>1230</v>
      </c>
    </row>
    <row r="222" spans="1:25" x14ac:dyDescent="0.25">
      <c r="A222" s="40" t="s">
        <v>461</v>
      </c>
      <c r="B222" s="40" t="s">
        <v>1050</v>
      </c>
      <c r="C222" s="40" t="s">
        <v>833</v>
      </c>
      <c r="D222" s="46" t="s">
        <v>460</v>
      </c>
      <c r="E222" s="26">
        <v>51.694316627105003</v>
      </c>
      <c r="F222" s="26">
        <v>13.396440959000001</v>
      </c>
      <c r="G222" s="26">
        <v>38.297875668105</v>
      </c>
      <c r="H222" s="26">
        <v>8.3020880995909998</v>
      </c>
      <c r="I222" s="26">
        <v>35.425534992997122</v>
      </c>
      <c r="J222" s="49">
        <v>0</v>
      </c>
      <c r="K222" s="47">
        <v>12.435492855302</v>
      </c>
      <c r="L222" s="26">
        <v>0.96094810369799999</v>
      </c>
      <c r="M222" s="47" t="s">
        <v>1230</v>
      </c>
      <c r="N222" s="47" t="s">
        <v>1230</v>
      </c>
      <c r="O222" s="49" t="s">
        <v>1230</v>
      </c>
      <c r="P222" s="47">
        <v>32.481609852967004</v>
      </c>
      <c r="Q222" s="26">
        <v>5.8162658151390003</v>
      </c>
      <c r="R222" s="47" t="s">
        <v>1230</v>
      </c>
      <c r="S222" s="47" t="s">
        <v>1230</v>
      </c>
      <c r="T222" s="49" t="s">
        <v>1230</v>
      </c>
      <c r="U222" s="47">
        <v>44.917102708269006</v>
      </c>
      <c r="V222" s="26">
        <v>6.777213918837</v>
      </c>
      <c r="W222" s="47" t="s">
        <v>1230</v>
      </c>
      <c r="X222" s="47" t="s">
        <v>1230</v>
      </c>
      <c r="Y222" s="49" t="s">
        <v>1230</v>
      </c>
    </row>
    <row r="223" spans="1:25" x14ac:dyDescent="0.25">
      <c r="A223" s="40" t="s">
        <v>463</v>
      </c>
      <c r="B223" s="40" t="s">
        <v>1051</v>
      </c>
      <c r="C223" s="40" t="s">
        <v>812</v>
      </c>
      <c r="D223" s="46" t="s">
        <v>462</v>
      </c>
      <c r="E223" s="26">
        <v>2.6275797777030001</v>
      </c>
      <c r="F223" s="26" t="s">
        <v>1230</v>
      </c>
      <c r="G223" s="26">
        <v>2.6275797777030001</v>
      </c>
      <c r="H223" s="26">
        <v>-12.522866496957</v>
      </c>
      <c r="I223" s="26">
        <v>2.4305112943752754</v>
      </c>
      <c r="J223" s="49">
        <v>0.5</v>
      </c>
      <c r="K223" s="47" t="s">
        <v>1230</v>
      </c>
      <c r="L223" s="26" t="s">
        <v>1230</v>
      </c>
      <c r="M223" s="47" t="s">
        <v>1230</v>
      </c>
      <c r="N223" s="47" t="s">
        <v>1230</v>
      </c>
      <c r="O223" s="49" t="s">
        <v>1230</v>
      </c>
      <c r="P223" s="47" t="s">
        <v>1230</v>
      </c>
      <c r="Q223" s="26">
        <v>2.6275797777030001</v>
      </c>
      <c r="R223" s="47" t="s">
        <v>1230</v>
      </c>
      <c r="S223" s="47" t="s">
        <v>1230</v>
      </c>
      <c r="T223" s="49" t="s">
        <v>1230</v>
      </c>
      <c r="U223" s="47" t="s">
        <v>1230</v>
      </c>
      <c r="V223" s="26">
        <v>2.6275797777030001</v>
      </c>
      <c r="W223" s="47" t="s">
        <v>1230</v>
      </c>
      <c r="X223" s="47" t="s">
        <v>1230</v>
      </c>
      <c r="Y223" s="49" t="s">
        <v>1230</v>
      </c>
    </row>
    <row r="224" spans="1:25" x14ac:dyDescent="0.25">
      <c r="A224" s="40" t="s">
        <v>465</v>
      </c>
      <c r="B224" s="40" t="s">
        <v>1052</v>
      </c>
      <c r="C224" s="40" t="s">
        <v>812</v>
      </c>
      <c r="D224" s="46" t="s">
        <v>464</v>
      </c>
      <c r="E224" s="26">
        <v>3.342068132983</v>
      </c>
      <c r="F224" s="26">
        <v>0.34071434072099999</v>
      </c>
      <c r="G224" s="26">
        <v>3.0013537922619999</v>
      </c>
      <c r="H224" s="26">
        <v>-6.357666594646</v>
      </c>
      <c r="I224" s="26">
        <v>2.7762522578423501</v>
      </c>
      <c r="J224" s="49">
        <v>0.5</v>
      </c>
      <c r="K224" s="47" t="s">
        <v>1230</v>
      </c>
      <c r="L224" s="26">
        <v>0.34071434072099999</v>
      </c>
      <c r="M224" s="47" t="s">
        <v>1230</v>
      </c>
      <c r="N224" s="47" t="s">
        <v>1230</v>
      </c>
      <c r="O224" s="49" t="s">
        <v>1230</v>
      </c>
      <c r="P224" s="47" t="s">
        <v>1230</v>
      </c>
      <c r="Q224" s="26">
        <v>3.0013537922619999</v>
      </c>
      <c r="R224" s="47" t="s">
        <v>1230</v>
      </c>
      <c r="S224" s="47" t="s">
        <v>1230</v>
      </c>
      <c r="T224" s="49" t="s">
        <v>1230</v>
      </c>
      <c r="U224" s="47" t="s">
        <v>1230</v>
      </c>
      <c r="V224" s="26">
        <v>3.342068132983</v>
      </c>
      <c r="W224" s="47" t="s">
        <v>1230</v>
      </c>
      <c r="X224" s="47" t="s">
        <v>1230</v>
      </c>
      <c r="Y224" s="49" t="s">
        <v>1230</v>
      </c>
    </row>
    <row r="225" spans="1:25" x14ac:dyDescent="0.25">
      <c r="A225" s="40" t="s">
        <v>467</v>
      </c>
      <c r="B225" s="40" t="s">
        <v>1053</v>
      </c>
      <c r="C225" s="40" t="s">
        <v>833</v>
      </c>
      <c r="D225" s="46" t="s">
        <v>466</v>
      </c>
      <c r="E225" s="26">
        <v>42.188720162494</v>
      </c>
      <c r="F225" s="26">
        <v>10.214764784413001</v>
      </c>
      <c r="G225" s="26">
        <v>31.973955378081001</v>
      </c>
      <c r="H225" s="26">
        <v>-3.5967427813000001</v>
      </c>
      <c r="I225" s="26">
        <v>29.575908724724925</v>
      </c>
      <c r="J225" s="49">
        <v>0.101115</v>
      </c>
      <c r="K225" s="47">
        <v>9.4202123226690002</v>
      </c>
      <c r="L225" s="26">
        <v>0.79455246174399996</v>
      </c>
      <c r="M225" s="47" t="s">
        <v>1230</v>
      </c>
      <c r="N225" s="47" t="s">
        <v>1230</v>
      </c>
      <c r="O225" s="49" t="s">
        <v>1230</v>
      </c>
      <c r="P225" s="47">
        <v>26.261611586845</v>
      </c>
      <c r="Q225" s="26">
        <v>5.712343791236</v>
      </c>
      <c r="R225" s="47" t="s">
        <v>1230</v>
      </c>
      <c r="S225" s="47" t="s">
        <v>1230</v>
      </c>
      <c r="T225" s="49" t="s">
        <v>1230</v>
      </c>
      <c r="U225" s="47">
        <v>35.681823909514002</v>
      </c>
      <c r="V225" s="26">
        <v>6.5068962529799999</v>
      </c>
      <c r="W225" s="47" t="s">
        <v>1230</v>
      </c>
      <c r="X225" s="47" t="s">
        <v>1230</v>
      </c>
      <c r="Y225" s="49" t="s">
        <v>1230</v>
      </c>
    </row>
    <row r="226" spans="1:25" x14ac:dyDescent="0.25">
      <c r="A226" s="40" t="s">
        <v>469</v>
      </c>
      <c r="B226" s="40" t="s">
        <v>1054</v>
      </c>
      <c r="C226" s="40" t="s">
        <v>812</v>
      </c>
      <c r="D226" s="46" t="s">
        <v>468</v>
      </c>
      <c r="E226" s="26">
        <v>3.6444546787850003</v>
      </c>
      <c r="F226" s="26">
        <v>0.53561879949300006</v>
      </c>
      <c r="G226" s="26">
        <v>3.1088358792920001</v>
      </c>
      <c r="H226" s="26">
        <v>-7.6672509632639994</v>
      </c>
      <c r="I226" s="26">
        <v>2.8756731883451003</v>
      </c>
      <c r="J226" s="49">
        <v>0.5</v>
      </c>
      <c r="K226" s="47" t="s">
        <v>1230</v>
      </c>
      <c r="L226" s="26">
        <v>0.53561879949300006</v>
      </c>
      <c r="M226" s="47" t="s">
        <v>1230</v>
      </c>
      <c r="N226" s="47" t="s">
        <v>1230</v>
      </c>
      <c r="O226" s="49" t="s">
        <v>1230</v>
      </c>
      <c r="P226" s="47" t="s">
        <v>1230</v>
      </c>
      <c r="Q226" s="26">
        <v>3.1088358792920001</v>
      </c>
      <c r="R226" s="47" t="s">
        <v>1230</v>
      </c>
      <c r="S226" s="47" t="s">
        <v>1230</v>
      </c>
      <c r="T226" s="49" t="s">
        <v>1230</v>
      </c>
      <c r="U226" s="47" t="s">
        <v>1230</v>
      </c>
      <c r="V226" s="26">
        <v>3.6444546787850003</v>
      </c>
      <c r="W226" s="47" t="s">
        <v>1230</v>
      </c>
      <c r="X226" s="47" t="s">
        <v>1230</v>
      </c>
      <c r="Y226" s="49" t="s">
        <v>1230</v>
      </c>
    </row>
    <row r="227" spans="1:25" x14ac:dyDescent="0.25">
      <c r="A227" s="40" t="s">
        <v>471</v>
      </c>
      <c r="B227" s="40" t="s">
        <v>1055</v>
      </c>
      <c r="C227" s="40" t="s">
        <v>833</v>
      </c>
      <c r="D227" s="46" t="s">
        <v>470</v>
      </c>
      <c r="E227" s="26">
        <v>37.555022037994995</v>
      </c>
      <c r="F227" s="26">
        <v>6.9189430126139992</v>
      </c>
      <c r="G227" s="26">
        <v>30.636079025380997</v>
      </c>
      <c r="H227" s="26">
        <v>3.022374249446</v>
      </c>
      <c r="I227" s="26">
        <v>28.338373098477426</v>
      </c>
      <c r="J227" s="49">
        <v>0</v>
      </c>
      <c r="K227" s="47">
        <v>7.1317143008049992</v>
      </c>
      <c r="L227" s="26">
        <v>-0.212771288191</v>
      </c>
      <c r="M227" s="47" t="s">
        <v>1230</v>
      </c>
      <c r="N227" s="47" t="s">
        <v>1230</v>
      </c>
      <c r="O227" s="49" t="s">
        <v>1230</v>
      </c>
      <c r="P227" s="47">
        <v>25.819626672104999</v>
      </c>
      <c r="Q227" s="26">
        <v>4.8164523532760004</v>
      </c>
      <c r="R227" s="47" t="s">
        <v>1230</v>
      </c>
      <c r="S227" s="47" t="s">
        <v>1230</v>
      </c>
      <c r="T227" s="49" t="s">
        <v>1230</v>
      </c>
      <c r="U227" s="47">
        <v>32.951340972909996</v>
      </c>
      <c r="V227" s="26">
        <v>4.6036810650850004</v>
      </c>
      <c r="W227" s="47" t="s">
        <v>1230</v>
      </c>
      <c r="X227" s="47" t="s">
        <v>1230</v>
      </c>
      <c r="Y227" s="49" t="s">
        <v>1230</v>
      </c>
    </row>
    <row r="228" spans="1:25" x14ac:dyDescent="0.25">
      <c r="A228" s="40" t="s">
        <v>473</v>
      </c>
      <c r="B228" s="40" t="s">
        <v>1056</v>
      </c>
      <c r="C228" s="40" t="s">
        <v>827</v>
      </c>
      <c r="D228" s="46" t="s">
        <v>472</v>
      </c>
      <c r="E228" s="26">
        <v>63.472754296754999</v>
      </c>
      <c r="F228" s="26">
        <v>16.914498934946998</v>
      </c>
      <c r="G228" s="26">
        <v>46.558255361808001</v>
      </c>
      <c r="H228" s="26">
        <v>19.806470846852001</v>
      </c>
      <c r="I228" s="26">
        <v>43.066386209672409</v>
      </c>
      <c r="J228" s="49">
        <v>0</v>
      </c>
      <c r="K228" s="47">
        <v>15.809949074379999</v>
      </c>
      <c r="L228" s="26">
        <v>1.1045498605669999</v>
      </c>
      <c r="M228" s="47" t="s">
        <v>1230</v>
      </c>
      <c r="N228" s="47" t="s">
        <v>1230</v>
      </c>
      <c r="O228" s="49" t="s">
        <v>1230</v>
      </c>
      <c r="P228" s="47">
        <v>39.847271662895999</v>
      </c>
      <c r="Q228" s="26">
        <v>6.710983698912</v>
      </c>
      <c r="R228" s="47" t="s">
        <v>1230</v>
      </c>
      <c r="S228" s="47" t="s">
        <v>1230</v>
      </c>
      <c r="T228" s="49" t="s">
        <v>1230</v>
      </c>
      <c r="U228" s="47">
        <v>55.657220737275999</v>
      </c>
      <c r="V228" s="26">
        <v>7.8155335594790003</v>
      </c>
      <c r="W228" s="47" t="s">
        <v>1230</v>
      </c>
      <c r="X228" s="47" t="s">
        <v>1230</v>
      </c>
      <c r="Y228" s="49" t="s">
        <v>1230</v>
      </c>
    </row>
    <row r="229" spans="1:25" x14ac:dyDescent="0.25">
      <c r="A229" s="40" t="s">
        <v>475</v>
      </c>
      <c r="B229" s="40" t="s">
        <v>1057</v>
      </c>
      <c r="C229" s="40" t="s">
        <v>812</v>
      </c>
      <c r="D229" s="46" t="s">
        <v>474</v>
      </c>
      <c r="E229" s="26">
        <v>2.0437782339270001</v>
      </c>
      <c r="F229" s="26">
        <v>0.19146994684900001</v>
      </c>
      <c r="G229" s="26">
        <v>1.8523082870779999</v>
      </c>
      <c r="H229" s="26">
        <v>-14.937594639226001</v>
      </c>
      <c r="I229" s="26">
        <v>1.7133851655471499</v>
      </c>
      <c r="J229" s="49">
        <v>0.5</v>
      </c>
      <c r="K229" s="47" t="s">
        <v>1230</v>
      </c>
      <c r="L229" s="26">
        <v>0.19146994684900001</v>
      </c>
      <c r="M229" s="47" t="s">
        <v>1230</v>
      </c>
      <c r="N229" s="47" t="s">
        <v>1230</v>
      </c>
      <c r="O229" s="49" t="s">
        <v>1230</v>
      </c>
      <c r="P229" s="47" t="s">
        <v>1230</v>
      </c>
      <c r="Q229" s="26">
        <v>1.8523082870779999</v>
      </c>
      <c r="R229" s="47" t="s">
        <v>1230</v>
      </c>
      <c r="S229" s="47" t="s">
        <v>1230</v>
      </c>
      <c r="T229" s="49" t="s">
        <v>1230</v>
      </c>
      <c r="U229" s="47" t="s">
        <v>1230</v>
      </c>
      <c r="V229" s="26">
        <v>2.0437782339270001</v>
      </c>
      <c r="W229" s="47" t="s">
        <v>1230</v>
      </c>
      <c r="X229" s="47" t="s">
        <v>1230</v>
      </c>
      <c r="Y229" s="49" t="s">
        <v>1230</v>
      </c>
    </row>
    <row r="230" spans="1:25" x14ac:dyDescent="0.25">
      <c r="A230" s="40" t="s">
        <v>477</v>
      </c>
      <c r="B230" s="40" t="s">
        <v>1058</v>
      </c>
      <c r="C230" s="40" t="s">
        <v>812</v>
      </c>
      <c r="D230" s="46" t="s">
        <v>476</v>
      </c>
      <c r="E230" s="26">
        <v>2.5522028756349999</v>
      </c>
      <c r="F230" s="26">
        <v>0.23532566922499998</v>
      </c>
      <c r="G230" s="26">
        <v>2.3168772064100001</v>
      </c>
      <c r="H230" s="26">
        <v>-17.556521086614001</v>
      </c>
      <c r="I230" s="26">
        <v>2.1431114159292504</v>
      </c>
      <c r="J230" s="49">
        <v>0.5</v>
      </c>
      <c r="K230" s="47" t="s">
        <v>1230</v>
      </c>
      <c r="L230" s="26">
        <v>0.23532566922499998</v>
      </c>
      <c r="M230" s="47" t="s">
        <v>1230</v>
      </c>
      <c r="N230" s="47" t="s">
        <v>1230</v>
      </c>
      <c r="O230" s="49" t="s">
        <v>1230</v>
      </c>
      <c r="P230" s="47" t="s">
        <v>1230</v>
      </c>
      <c r="Q230" s="26">
        <v>2.3168772064100001</v>
      </c>
      <c r="R230" s="47" t="s">
        <v>1230</v>
      </c>
      <c r="S230" s="47" t="s">
        <v>1230</v>
      </c>
      <c r="T230" s="49" t="s">
        <v>1230</v>
      </c>
      <c r="U230" s="47" t="s">
        <v>1230</v>
      </c>
      <c r="V230" s="26">
        <v>2.5522028756349999</v>
      </c>
      <c r="W230" s="47" t="s">
        <v>1230</v>
      </c>
      <c r="X230" s="47" t="s">
        <v>1230</v>
      </c>
      <c r="Y230" s="49" t="s">
        <v>1230</v>
      </c>
    </row>
    <row r="231" spans="1:25" x14ac:dyDescent="0.25">
      <c r="A231" s="40" t="s">
        <v>479</v>
      </c>
      <c r="B231" s="40" t="s">
        <v>1059</v>
      </c>
      <c r="C231" s="40" t="s">
        <v>862</v>
      </c>
      <c r="D231" s="46" t="s">
        <v>478</v>
      </c>
      <c r="E231" s="26">
        <v>72.829781605617995</v>
      </c>
      <c r="F231" s="26">
        <v>7.5570645957110001</v>
      </c>
      <c r="G231" s="26">
        <v>65.272717009906998</v>
      </c>
      <c r="H231" s="26">
        <v>46.088942033938999</v>
      </c>
      <c r="I231" s="26">
        <v>60.377263234163976</v>
      </c>
      <c r="J231" s="49">
        <v>0</v>
      </c>
      <c r="K231" s="47">
        <v>7.5570645957110001</v>
      </c>
      <c r="L231" s="26" t="s">
        <v>1230</v>
      </c>
      <c r="M231" s="47" t="s">
        <v>1230</v>
      </c>
      <c r="N231" s="47" t="s">
        <v>1230</v>
      </c>
      <c r="O231" s="49" t="s">
        <v>1230</v>
      </c>
      <c r="P231" s="47">
        <v>65.272717009906998</v>
      </c>
      <c r="Q231" s="26" t="s">
        <v>1230</v>
      </c>
      <c r="R231" s="47" t="s">
        <v>1230</v>
      </c>
      <c r="S231" s="47" t="s">
        <v>1230</v>
      </c>
      <c r="T231" s="49" t="s">
        <v>1230</v>
      </c>
      <c r="U231" s="47">
        <v>72.829781605617995</v>
      </c>
      <c r="V231" s="26" t="s">
        <v>1230</v>
      </c>
      <c r="W231" s="47" t="s">
        <v>1230</v>
      </c>
      <c r="X231" s="47" t="s">
        <v>1230</v>
      </c>
      <c r="Y231" s="49" t="s">
        <v>1230</v>
      </c>
    </row>
    <row r="232" spans="1:25" x14ac:dyDescent="0.25">
      <c r="A232" s="40" t="s">
        <v>481</v>
      </c>
      <c r="B232" s="40" t="s">
        <v>1060</v>
      </c>
      <c r="C232" s="40" t="s">
        <v>819</v>
      </c>
      <c r="D232" s="46" t="s">
        <v>1061</v>
      </c>
      <c r="E232" s="26">
        <v>8.829675029553</v>
      </c>
      <c r="F232" s="26">
        <v>2.8970674824749998</v>
      </c>
      <c r="G232" s="26">
        <v>5.9326075470780006</v>
      </c>
      <c r="H232" s="26">
        <v>2.8485904745820001</v>
      </c>
      <c r="I232" s="26">
        <v>5.4876619810471503</v>
      </c>
      <c r="J232" s="49">
        <v>0</v>
      </c>
      <c r="K232" s="47" t="s">
        <v>1230</v>
      </c>
      <c r="L232" s="26" t="s">
        <v>1230</v>
      </c>
      <c r="M232" s="47">
        <v>2.8970674824749998</v>
      </c>
      <c r="N232" s="47" t="s">
        <v>1230</v>
      </c>
      <c r="O232" s="49" t="s">
        <v>1230</v>
      </c>
      <c r="P232" s="47" t="s">
        <v>1230</v>
      </c>
      <c r="Q232" s="26" t="s">
        <v>1230</v>
      </c>
      <c r="R232" s="47">
        <v>5.9326075470780006</v>
      </c>
      <c r="S232" s="47" t="s">
        <v>1230</v>
      </c>
      <c r="T232" s="49" t="s">
        <v>1230</v>
      </c>
      <c r="U232" s="47" t="s">
        <v>1230</v>
      </c>
      <c r="V232" s="26" t="s">
        <v>1230</v>
      </c>
      <c r="W232" s="47">
        <v>8.829675029553</v>
      </c>
      <c r="X232" s="47" t="s">
        <v>1230</v>
      </c>
      <c r="Y232" s="49" t="s">
        <v>1230</v>
      </c>
    </row>
    <row r="233" spans="1:25" x14ac:dyDescent="0.25">
      <c r="A233" s="40" t="s">
        <v>483</v>
      </c>
      <c r="B233" s="40" t="s">
        <v>1062</v>
      </c>
      <c r="C233" s="40" t="s">
        <v>812</v>
      </c>
      <c r="D233" s="46" t="s">
        <v>482</v>
      </c>
      <c r="E233" s="26">
        <v>7.4711702906420001</v>
      </c>
      <c r="F233" s="26">
        <v>0.88601401104400002</v>
      </c>
      <c r="G233" s="26">
        <v>6.5851562795980003</v>
      </c>
      <c r="H233" s="26">
        <v>-29.970432701010999</v>
      </c>
      <c r="I233" s="26">
        <v>6.0912695586281504</v>
      </c>
      <c r="J233" s="49">
        <v>0.5</v>
      </c>
      <c r="K233" s="47" t="s">
        <v>1230</v>
      </c>
      <c r="L233" s="26">
        <v>0.88601401104400002</v>
      </c>
      <c r="M233" s="47" t="s">
        <v>1230</v>
      </c>
      <c r="N233" s="47" t="s">
        <v>1230</v>
      </c>
      <c r="O233" s="49" t="s">
        <v>1230</v>
      </c>
      <c r="P233" s="47" t="s">
        <v>1230</v>
      </c>
      <c r="Q233" s="26">
        <v>6.5851562795980003</v>
      </c>
      <c r="R233" s="47" t="s">
        <v>1230</v>
      </c>
      <c r="S233" s="47" t="s">
        <v>1230</v>
      </c>
      <c r="T233" s="49" t="s">
        <v>1230</v>
      </c>
      <c r="U233" s="47" t="s">
        <v>1230</v>
      </c>
      <c r="V233" s="26">
        <v>7.4711702906420001</v>
      </c>
      <c r="W233" s="47" t="s">
        <v>1230</v>
      </c>
      <c r="X233" s="47" t="s">
        <v>1230</v>
      </c>
      <c r="Y233" s="49" t="s">
        <v>1230</v>
      </c>
    </row>
    <row r="234" spans="1:25" x14ac:dyDescent="0.25">
      <c r="A234" s="40" t="s">
        <v>485</v>
      </c>
      <c r="B234" s="40" t="s">
        <v>1063</v>
      </c>
      <c r="C234" s="40" t="s">
        <v>862</v>
      </c>
      <c r="D234" s="46" t="s">
        <v>484</v>
      </c>
      <c r="E234" s="26">
        <v>111.18992072823501</v>
      </c>
      <c r="F234" s="26">
        <v>22.493063167987</v>
      </c>
      <c r="G234" s="26">
        <v>88.696857560248006</v>
      </c>
      <c r="H234" s="26">
        <v>63.980352097576002</v>
      </c>
      <c r="I234" s="26">
        <v>82.0445932432294</v>
      </c>
      <c r="J234" s="49">
        <v>0</v>
      </c>
      <c r="K234" s="47">
        <v>19.916691694922999</v>
      </c>
      <c r="L234" s="26" t="s">
        <v>1230</v>
      </c>
      <c r="M234" s="47">
        <v>2.5763714730639999</v>
      </c>
      <c r="N234" s="47" t="s">
        <v>1230</v>
      </c>
      <c r="O234" s="49" t="s">
        <v>1230</v>
      </c>
      <c r="P234" s="47">
        <v>83.491500802305993</v>
      </c>
      <c r="Q234" s="26" t="s">
        <v>1230</v>
      </c>
      <c r="R234" s="47">
        <v>5.205356757943</v>
      </c>
      <c r="S234" s="47" t="s">
        <v>1230</v>
      </c>
      <c r="T234" s="49" t="s">
        <v>1230</v>
      </c>
      <c r="U234" s="47">
        <v>103.408192497229</v>
      </c>
      <c r="V234" s="26" t="s">
        <v>1230</v>
      </c>
      <c r="W234" s="47">
        <v>7.7817282310069995</v>
      </c>
      <c r="X234" s="47" t="s">
        <v>1230</v>
      </c>
      <c r="Y234" s="49" t="s">
        <v>1230</v>
      </c>
    </row>
    <row r="235" spans="1:25" x14ac:dyDescent="0.25">
      <c r="A235" s="40" t="s">
        <v>487</v>
      </c>
      <c r="B235" s="40" t="s">
        <v>1064</v>
      </c>
      <c r="C235" s="40" t="s">
        <v>833</v>
      </c>
      <c r="D235" s="46" t="s">
        <v>486</v>
      </c>
      <c r="E235" s="26">
        <v>85.417562029625003</v>
      </c>
      <c r="F235" s="26">
        <v>18.989969115072999</v>
      </c>
      <c r="G235" s="26">
        <v>66.427592914552008</v>
      </c>
      <c r="H235" s="26">
        <v>26.585188409745999</v>
      </c>
      <c r="I235" s="26">
        <v>61.445523445960603</v>
      </c>
      <c r="J235" s="49">
        <v>0</v>
      </c>
      <c r="K235" s="47">
        <v>16.468948603528002</v>
      </c>
      <c r="L235" s="26">
        <v>0.56136703816600009</v>
      </c>
      <c r="M235" s="47">
        <v>1.9596534733790001</v>
      </c>
      <c r="N235" s="47" t="s">
        <v>1230</v>
      </c>
      <c r="O235" s="49" t="s">
        <v>1230</v>
      </c>
      <c r="P235" s="47">
        <v>53.158643865881004</v>
      </c>
      <c r="Q235" s="26">
        <v>9.7069931787800012</v>
      </c>
      <c r="R235" s="47">
        <v>3.5619558698909999</v>
      </c>
      <c r="S235" s="47" t="s">
        <v>1230</v>
      </c>
      <c r="T235" s="49" t="s">
        <v>1230</v>
      </c>
      <c r="U235" s="47">
        <v>69.627592469409009</v>
      </c>
      <c r="V235" s="26">
        <v>10.268360216946002</v>
      </c>
      <c r="W235" s="47">
        <v>5.5216093432699997</v>
      </c>
      <c r="X235" s="47" t="s">
        <v>1230</v>
      </c>
      <c r="Y235" s="49" t="s">
        <v>1230</v>
      </c>
    </row>
    <row r="236" spans="1:25" x14ac:dyDescent="0.25">
      <c r="A236" s="40" t="s">
        <v>489</v>
      </c>
      <c r="B236" s="40" t="s">
        <v>1065</v>
      </c>
      <c r="C236" s="40" t="s">
        <v>812</v>
      </c>
      <c r="D236" s="46" t="s">
        <v>488</v>
      </c>
      <c r="E236" s="26">
        <v>6.7525610809490004</v>
      </c>
      <c r="F236" s="26">
        <v>0.98201788949699997</v>
      </c>
      <c r="G236" s="26">
        <v>5.770543191452</v>
      </c>
      <c r="H236" s="26">
        <v>-25.838153949471</v>
      </c>
      <c r="I236" s="26">
        <v>5.3377524520930999</v>
      </c>
      <c r="J236" s="49">
        <v>0.5</v>
      </c>
      <c r="K236" s="47" t="s">
        <v>1230</v>
      </c>
      <c r="L236" s="26">
        <v>0.98201788949699997</v>
      </c>
      <c r="M236" s="47" t="s">
        <v>1230</v>
      </c>
      <c r="N236" s="47" t="s">
        <v>1230</v>
      </c>
      <c r="O236" s="49" t="s">
        <v>1230</v>
      </c>
      <c r="P236" s="47" t="s">
        <v>1230</v>
      </c>
      <c r="Q236" s="26">
        <v>5.770543191452</v>
      </c>
      <c r="R236" s="47" t="s">
        <v>1230</v>
      </c>
      <c r="S236" s="47" t="s">
        <v>1230</v>
      </c>
      <c r="T236" s="49" t="s">
        <v>1230</v>
      </c>
      <c r="U236" s="47" t="s">
        <v>1230</v>
      </c>
      <c r="V236" s="26">
        <v>6.7525610809490004</v>
      </c>
      <c r="W236" s="47" t="s">
        <v>1230</v>
      </c>
      <c r="X236" s="47" t="s">
        <v>1230</v>
      </c>
      <c r="Y236" s="49" t="s">
        <v>1230</v>
      </c>
    </row>
    <row r="237" spans="1:25" x14ac:dyDescent="0.25">
      <c r="A237" s="40" t="s">
        <v>491</v>
      </c>
      <c r="B237" s="40" t="s">
        <v>1066</v>
      </c>
      <c r="C237" s="40" t="s">
        <v>833</v>
      </c>
      <c r="D237" s="46" t="s">
        <v>490</v>
      </c>
      <c r="E237" s="26">
        <v>128.07453513885099</v>
      </c>
      <c r="F237" s="26">
        <v>34.981222838904998</v>
      </c>
      <c r="G237" s="26">
        <v>93.093312299945993</v>
      </c>
      <c r="H237" s="26">
        <v>26.428634857567001</v>
      </c>
      <c r="I237" s="26">
        <v>86.111313877450044</v>
      </c>
      <c r="J237" s="49">
        <v>0</v>
      </c>
      <c r="K237" s="47">
        <v>31.493111519653997</v>
      </c>
      <c r="L237" s="26">
        <v>3.4881113192500002</v>
      </c>
      <c r="M237" s="47" t="s">
        <v>1230</v>
      </c>
      <c r="N237" s="47" t="s">
        <v>1230</v>
      </c>
      <c r="O237" s="49" t="s">
        <v>1230</v>
      </c>
      <c r="P237" s="47">
        <v>77.631501345877012</v>
      </c>
      <c r="Q237" s="26">
        <v>15.46181095407</v>
      </c>
      <c r="R237" s="47" t="s">
        <v>1230</v>
      </c>
      <c r="S237" s="47" t="s">
        <v>1230</v>
      </c>
      <c r="T237" s="49" t="s">
        <v>1230</v>
      </c>
      <c r="U237" s="47">
        <v>109.12461286553101</v>
      </c>
      <c r="V237" s="26">
        <v>18.949922273319999</v>
      </c>
      <c r="W237" s="47" t="s">
        <v>1230</v>
      </c>
      <c r="X237" s="47" t="s">
        <v>1230</v>
      </c>
      <c r="Y237" s="49" t="s">
        <v>1230</v>
      </c>
    </row>
    <row r="238" spans="1:25" x14ac:dyDescent="0.25">
      <c r="A238" s="40" t="s">
        <v>493</v>
      </c>
      <c r="B238" s="40" t="s">
        <v>1067</v>
      </c>
      <c r="C238" s="40" t="s">
        <v>862</v>
      </c>
      <c r="D238" s="46" t="s">
        <v>492</v>
      </c>
      <c r="E238" s="26">
        <v>127.52191761306601</v>
      </c>
      <c r="F238" s="26">
        <v>22.553184767344003</v>
      </c>
      <c r="G238" s="26">
        <v>104.968732845722</v>
      </c>
      <c r="H238" s="26">
        <v>85.935933306835992</v>
      </c>
      <c r="I238" s="26">
        <v>97.096077882292846</v>
      </c>
      <c r="J238" s="49">
        <v>0</v>
      </c>
      <c r="K238" s="47">
        <v>22.553184767344003</v>
      </c>
      <c r="L238" s="26" t="s">
        <v>1230</v>
      </c>
      <c r="M238" s="47" t="s">
        <v>1230</v>
      </c>
      <c r="N238" s="47" t="s">
        <v>1230</v>
      </c>
      <c r="O238" s="49" t="s">
        <v>1230</v>
      </c>
      <c r="P238" s="47">
        <v>104.968732845722</v>
      </c>
      <c r="Q238" s="26" t="s">
        <v>1230</v>
      </c>
      <c r="R238" s="47" t="s">
        <v>1230</v>
      </c>
      <c r="S238" s="47" t="s">
        <v>1230</v>
      </c>
      <c r="T238" s="49" t="s">
        <v>1230</v>
      </c>
      <c r="U238" s="47">
        <v>127.52191761306601</v>
      </c>
      <c r="V238" s="26" t="s">
        <v>1230</v>
      </c>
      <c r="W238" s="47" t="s">
        <v>1230</v>
      </c>
      <c r="X238" s="47" t="s">
        <v>1230</v>
      </c>
      <c r="Y238" s="49" t="s">
        <v>1230</v>
      </c>
    </row>
    <row r="239" spans="1:25" x14ac:dyDescent="0.25">
      <c r="A239" s="40" t="s">
        <v>495</v>
      </c>
      <c r="B239" s="40" t="s">
        <v>1068</v>
      </c>
      <c r="C239" s="40" t="s">
        <v>819</v>
      </c>
      <c r="D239" s="46" t="s">
        <v>1069</v>
      </c>
      <c r="E239" s="26">
        <v>16.416469651444</v>
      </c>
      <c r="F239" s="26">
        <v>5.9614724435830002</v>
      </c>
      <c r="G239" s="26">
        <v>10.454997207861</v>
      </c>
      <c r="H239" s="26">
        <v>6.9651962556470002</v>
      </c>
      <c r="I239" s="26">
        <v>9.6708724172714255</v>
      </c>
      <c r="J239" s="49">
        <v>0</v>
      </c>
      <c r="K239" s="47" t="s">
        <v>1230</v>
      </c>
      <c r="L239" s="26" t="s">
        <v>1230</v>
      </c>
      <c r="M239" s="47">
        <v>5.9614724435830002</v>
      </c>
      <c r="N239" s="47" t="s">
        <v>1230</v>
      </c>
      <c r="O239" s="49" t="s">
        <v>1230</v>
      </c>
      <c r="P239" s="47" t="s">
        <v>1230</v>
      </c>
      <c r="Q239" s="26" t="s">
        <v>1230</v>
      </c>
      <c r="R239" s="47">
        <v>10.454997207861</v>
      </c>
      <c r="S239" s="47" t="s">
        <v>1230</v>
      </c>
      <c r="T239" s="49" t="s">
        <v>1230</v>
      </c>
      <c r="U239" s="47" t="s">
        <v>1230</v>
      </c>
      <c r="V239" s="26" t="s">
        <v>1230</v>
      </c>
      <c r="W239" s="47">
        <v>16.416469651444</v>
      </c>
      <c r="X239" s="47" t="s">
        <v>1230</v>
      </c>
      <c r="Y239" s="49" t="s">
        <v>1230</v>
      </c>
    </row>
    <row r="240" spans="1:25" x14ac:dyDescent="0.25">
      <c r="A240" s="40" t="s">
        <v>497</v>
      </c>
      <c r="B240" s="40" t="s">
        <v>1070</v>
      </c>
      <c r="C240" s="40" t="s">
        <v>812</v>
      </c>
      <c r="D240" s="46" t="s">
        <v>496</v>
      </c>
      <c r="E240" s="26">
        <v>3.8272102990420001</v>
      </c>
      <c r="F240" s="26">
        <v>0.26871182843699998</v>
      </c>
      <c r="G240" s="26">
        <v>3.558498470605</v>
      </c>
      <c r="H240" s="26">
        <v>-9.0795900755980004</v>
      </c>
      <c r="I240" s="26">
        <v>3.2916110853096252</v>
      </c>
      <c r="J240" s="49">
        <v>0.5</v>
      </c>
      <c r="K240" s="47" t="s">
        <v>1230</v>
      </c>
      <c r="L240" s="26">
        <v>0.26871182843699998</v>
      </c>
      <c r="M240" s="47" t="s">
        <v>1230</v>
      </c>
      <c r="N240" s="47" t="s">
        <v>1230</v>
      </c>
      <c r="O240" s="49" t="s">
        <v>1230</v>
      </c>
      <c r="P240" s="47" t="s">
        <v>1230</v>
      </c>
      <c r="Q240" s="26">
        <v>3.558498470605</v>
      </c>
      <c r="R240" s="47" t="s">
        <v>1230</v>
      </c>
      <c r="S240" s="47" t="s">
        <v>1230</v>
      </c>
      <c r="T240" s="49" t="s">
        <v>1230</v>
      </c>
      <c r="U240" s="47" t="s">
        <v>1230</v>
      </c>
      <c r="V240" s="26">
        <v>3.8272102990420001</v>
      </c>
      <c r="W240" s="47" t="s">
        <v>1230</v>
      </c>
      <c r="X240" s="47" t="s">
        <v>1230</v>
      </c>
      <c r="Y240" s="49" t="s">
        <v>1230</v>
      </c>
    </row>
    <row r="241" spans="1:25" x14ac:dyDescent="0.25">
      <c r="A241" s="40" t="s">
        <v>499</v>
      </c>
      <c r="B241" s="40" t="s">
        <v>1071</v>
      </c>
      <c r="C241" s="40" t="s">
        <v>812</v>
      </c>
      <c r="D241" s="46" t="s">
        <v>498</v>
      </c>
      <c r="E241" s="26">
        <v>1.6274803595789999</v>
      </c>
      <c r="F241" s="26">
        <v>0.140864394241</v>
      </c>
      <c r="G241" s="26">
        <v>1.486615965338</v>
      </c>
      <c r="H241" s="26">
        <v>-3.626181124186</v>
      </c>
      <c r="I241" s="26">
        <v>1.3751197679376501</v>
      </c>
      <c r="J241" s="49">
        <v>0.5</v>
      </c>
      <c r="K241" s="47" t="s">
        <v>1230</v>
      </c>
      <c r="L241" s="26">
        <v>0.140864394241</v>
      </c>
      <c r="M241" s="47" t="s">
        <v>1230</v>
      </c>
      <c r="N241" s="47" t="s">
        <v>1230</v>
      </c>
      <c r="O241" s="49" t="s">
        <v>1230</v>
      </c>
      <c r="P241" s="47" t="s">
        <v>1230</v>
      </c>
      <c r="Q241" s="26">
        <v>1.486615965338</v>
      </c>
      <c r="R241" s="47" t="s">
        <v>1230</v>
      </c>
      <c r="S241" s="47" t="s">
        <v>1230</v>
      </c>
      <c r="T241" s="49" t="s">
        <v>1230</v>
      </c>
      <c r="U241" s="47" t="s">
        <v>1230</v>
      </c>
      <c r="V241" s="26">
        <v>1.6274803595789999</v>
      </c>
      <c r="W241" s="47" t="s">
        <v>1230</v>
      </c>
      <c r="X241" s="47" t="s">
        <v>1230</v>
      </c>
      <c r="Y241" s="49" t="s">
        <v>1230</v>
      </c>
    </row>
    <row r="242" spans="1:25" x14ac:dyDescent="0.25">
      <c r="A242" s="40" t="s">
        <v>501</v>
      </c>
      <c r="B242" s="40" t="s">
        <v>1072</v>
      </c>
      <c r="C242" s="40" t="s">
        <v>827</v>
      </c>
      <c r="D242" s="46" t="s">
        <v>500</v>
      </c>
      <c r="E242" s="26">
        <v>86.053918681772998</v>
      </c>
      <c r="F242" s="26">
        <v>23.599867666205999</v>
      </c>
      <c r="G242" s="26">
        <v>62.454051015566996</v>
      </c>
      <c r="H242" s="26">
        <v>35.108931254322002</v>
      </c>
      <c r="I242" s="26">
        <v>57.769997189399476</v>
      </c>
      <c r="J242" s="49">
        <v>0</v>
      </c>
      <c r="K242" s="47">
        <v>21.714662976447002</v>
      </c>
      <c r="L242" s="26">
        <v>1.8852046897579999</v>
      </c>
      <c r="M242" s="47" t="s">
        <v>1230</v>
      </c>
      <c r="N242" s="47" t="s">
        <v>1230</v>
      </c>
      <c r="O242" s="49" t="s">
        <v>1230</v>
      </c>
      <c r="P242" s="47">
        <v>53.252245322462002</v>
      </c>
      <c r="Q242" s="26">
        <v>9.2018056931040011</v>
      </c>
      <c r="R242" s="47" t="s">
        <v>1230</v>
      </c>
      <c r="S242" s="47" t="s">
        <v>1230</v>
      </c>
      <c r="T242" s="49" t="s">
        <v>1230</v>
      </c>
      <c r="U242" s="47">
        <v>74.966908298909004</v>
      </c>
      <c r="V242" s="26">
        <v>11.087010382862001</v>
      </c>
      <c r="W242" s="47" t="s">
        <v>1230</v>
      </c>
      <c r="X242" s="47" t="s">
        <v>1230</v>
      </c>
      <c r="Y242" s="49" t="s">
        <v>1230</v>
      </c>
    </row>
    <row r="243" spans="1:25" x14ac:dyDescent="0.25">
      <c r="A243" s="40" t="s">
        <v>503</v>
      </c>
      <c r="B243" s="40" t="s">
        <v>1073</v>
      </c>
      <c r="C243" s="40" t="s">
        <v>812</v>
      </c>
      <c r="D243" s="46" t="s">
        <v>502</v>
      </c>
      <c r="E243" s="26">
        <v>6.663803173502</v>
      </c>
      <c r="F243" s="26">
        <v>0.62987833401800009</v>
      </c>
      <c r="G243" s="26">
        <v>6.0339248394839995</v>
      </c>
      <c r="H243" s="26">
        <v>-29.515635911103001</v>
      </c>
      <c r="I243" s="26">
        <v>5.5813804765226998</v>
      </c>
      <c r="J243" s="49">
        <v>0.5</v>
      </c>
      <c r="K243" s="47" t="s">
        <v>1230</v>
      </c>
      <c r="L243" s="26">
        <v>0.62987833401800009</v>
      </c>
      <c r="M243" s="47" t="s">
        <v>1230</v>
      </c>
      <c r="N243" s="47" t="s">
        <v>1230</v>
      </c>
      <c r="O243" s="49" t="s">
        <v>1230</v>
      </c>
      <c r="P243" s="47" t="s">
        <v>1230</v>
      </c>
      <c r="Q243" s="26">
        <v>6.0339248394839995</v>
      </c>
      <c r="R243" s="47" t="s">
        <v>1230</v>
      </c>
      <c r="S243" s="47" t="s">
        <v>1230</v>
      </c>
      <c r="T243" s="49" t="s">
        <v>1230</v>
      </c>
      <c r="U243" s="47" t="s">
        <v>1230</v>
      </c>
      <c r="V243" s="26">
        <v>6.663803173502</v>
      </c>
      <c r="W243" s="47" t="s">
        <v>1230</v>
      </c>
      <c r="X243" s="47" t="s">
        <v>1230</v>
      </c>
      <c r="Y243" s="49" t="s">
        <v>1230</v>
      </c>
    </row>
    <row r="244" spans="1:25" x14ac:dyDescent="0.25">
      <c r="A244" s="40" t="s">
        <v>505</v>
      </c>
      <c r="B244" s="40" t="s">
        <v>1074</v>
      </c>
      <c r="C244" s="40" t="s">
        <v>862</v>
      </c>
      <c r="D244" s="46" t="s">
        <v>504</v>
      </c>
      <c r="E244" s="26">
        <v>75.227576854363008</v>
      </c>
      <c r="F244" s="26">
        <v>5.8684046101399998</v>
      </c>
      <c r="G244" s="26">
        <v>69.359172244223004</v>
      </c>
      <c r="H244" s="26">
        <v>39.037997963521001</v>
      </c>
      <c r="I244" s="26">
        <v>64.157234325906273</v>
      </c>
      <c r="J244" s="49">
        <v>0</v>
      </c>
      <c r="K244" s="47">
        <v>4.5227658866659999</v>
      </c>
      <c r="L244" s="26" t="s">
        <v>1230</v>
      </c>
      <c r="M244" s="47">
        <v>1.3456387234740002</v>
      </c>
      <c r="N244" s="47" t="s">
        <v>1230</v>
      </c>
      <c r="O244" s="49" t="s">
        <v>1230</v>
      </c>
      <c r="P244" s="47">
        <v>64.345098978823003</v>
      </c>
      <c r="Q244" s="26" t="s">
        <v>1230</v>
      </c>
      <c r="R244" s="47">
        <v>5.0140732653999995</v>
      </c>
      <c r="S244" s="47" t="s">
        <v>1230</v>
      </c>
      <c r="T244" s="49" t="s">
        <v>1230</v>
      </c>
      <c r="U244" s="47">
        <v>68.867864865488997</v>
      </c>
      <c r="V244" s="26" t="s">
        <v>1230</v>
      </c>
      <c r="W244" s="47">
        <v>6.3597119888739995</v>
      </c>
      <c r="X244" s="47" t="s">
        <v>1230</v>
      </c>
      <c r="Y244" s="49" t="s">
        <v>1230</v>
      </c>
    </row>
    <row r="245" spans="1:25" x14ac:dyDescent="0.25">
      <c r="A245" s="40" t="s">
        <v>507</v>
      </c>
      <c r="B245" s="40" t="s">
        <v>1075</v>
      </c>
      <c r="C245" s="40" t="s">
        <v>812</v>
      </c>
      <c r="D245" s="46" t="s">
        <v>506</v>
      </c>
      <c r="E245" s="26">
        <v>5.6317267157130004</v>
      </c>
      <c r="F245" s="26">
        <v>1.707263718049</v>
      </c>
      <c r="G245" s="26">
        <v>3.924462997664</v>
      </c>
      <c r="H245" s="26">
        <v>-3.352251281454</v>
      </c>
      <c r="I245" s="26">
        <v>3.6301282728392001</v>
      </c>
      <c r="J245" s="49">
        <v>0.46068199999999998</v>
      </c>
      <c r="K245" s="47" t="s">
        <v>1230</v>
      </c>
      <c r="L245" s="26">
        <v>1.707263718049</v>
      </c>
      <c r="M245" s="47" t="s">
        <v>1230</v>
      </c>
      <c r="N245" s="47" t="s">
        <v>1230</v>
      </c>
      <c r="O245" s="49" t="s">
        <v>1230</v>
      </c>
      <c r="P245" s="47" t="s">
        <v>1230</v>
      </c>
      <c r="Q245" s="26">
        <v>3.924462997664</v>
      </c>
      <c r="R245" s="47" t="s">
        <v>1230</v>
      </c>
      <c r="S245" s="47" t="s">
        <v>1230</v>
      </c>
      <c r="T245" s="49" t="s">
        <v>1230</v>
      </c>
      <c r="U245" s="47" t="s">
        <v>1230</v>
      </c>
      <c r="V245" s="26">
        <v>5.6317267157130004</v>
      </c>
      <c r="W245" s="47" t="s">
        <v>1230</v>
      </c>
      <c r="X245" s="47" t="s">
        <v>1230</v>
      </c>
      <c r="Y245" s="49" t="s">
        <v>1230</v>
      </c>
    </row>
    <row r="246" spans="1:25" x14ac:dyDescent="0.25">
      <c r="A246" s="40" t="s">
        <v>509</v>
      </c>
      <c r="B246" s="40" t="s">
        <v>1076</v>
      </c>
      <c r="C246" s="40" t="s">
        <v>833</v>
      </c>
      <c r="D246" s="46" t="s">
        <v>508</v>
      </c>
      <c r="E246" s="26">
        <v>55.550834949536004</v>
      </c>
      <c r="F246" s="26">
        <v>15.055762768826</v>
      </c>
      <c r="G246" s="26">
        <v>40.495072180710004</v>
      </c>
      <c r="H246" s="26">
        <v>-2.2003284608149998</v>
      </c>
      <c r="I246" s="26">
        <v>37.457941767156754</v>
      </c>
      <c r="J246" s="49">
        <v>5.1534999999999997E-2</v>
      </c>
      <c r="K246" s="47">
        <v>13.897721364121999</v>
      </c>
      <c r="L246" s="26">
        <v>1.1580414047050001</v>
      </c>
      <c r="M246" s="47" t="s">
        <v>1230</v>
      </c>
      <c r="N246" s="47" t="s">
        <v>1230</v>
      </c>
      <c r="O246" s="49" t="s">
        <v>1230</v>
      </c>
      <c r="P246" s="47">
        <v>34.124479634304002</v>
      </c>
      <c r="Q246" s="26">
        <v>6.3705925464059998</v>
      </c>
      <c r="R246" s="47" t="s">
        <v>1230</v>
      </c>
      <c r="S246" s="47" t="s">
        <v>1230</v>
      </c>
      <c r="T246" s="49" t="s">
        <v>1230</v>
      </c>
      <c r="U246" s="47">
        <v>48.022200998426001</v>
      </c>
      <c r="V246" s="26">
        <v>7.5286339511109999</v>
      </c>
      <c r="W246" s="47" t="s">
        <v>1230</v>
      </c>
      <c r="X246" s="47" t="s">
        <v>1230</v>
      </c>
      <c r="Y246" s="49" t="s">
        <v>1230</v>
      </c>
    </row>
    <row r="247" spans="1:25" x14ac:dyDescent="0.25">
      <c r="A247" s="40" t="s">
        <v>511</v>
      </c>
      <c r="B247" s="40" t="s">
        <v>1077</v>
      </c>
      <c r="C247" s="40" t="s">
        <v>833</v>
      </c>
      <c r="D247" s="46" t="s">
        <v>510</v>
      </c>
      <c r="E247" s="26">
        <v>72.552417072555002</v>
      </c>
      <c r="F247" s="26">
        <v>16.322745564264999</v>
      </c>
      <c r="G247" s="26">
        <v>56.229671508290004</v>
      </c>
      <c r="H247" s="26">
        <v>14.208241791552</v>
      </c>
      <c r="I247" s="26">
        <v>52.012446145168255</v>
      </c>
      <c r="J247" s="49">
        <v>0</v>
      </c>
      <c r="K247" s="47">
        <v>15.115703294488</v>
      </c>
      <c r="L247" s="26">
        <v>1.207042269777</v>
      </c>
      <c r="M247" s="47" t="s">
        <v>1230</v>
      </c>
      <c r="N247" s="47" t="s">
        <v>1230</v>
      </c>
      <c r="O247" s="49" t="s">
        <v>1230</v>
      </c>
      <c r="P247" s="47">
        <v>47.466888073698996</v>
      </c>
      <c r="Q247" s="26">
        <v>8.7627834345910003</v>
      </c>
      <c r="R247" s="47" t="s">
        <v>1230</v>
      </c>
      <c r="S247" s="47" t="s">
        <v>1230</v>
      </c>
      <c r="T247" s="49" t="s">
        <v>1230</v>
      </c>
      <c r="U247" s="47">
        <v>62.582591368186996</v>
      </c>
      <c r="V247" s="26">
        <v>9.9698257043680005</v>
      </c>
      <c r="W247" s="47" t="s">
        <v>1230</v>
      </c>
      <c r="X247" s="47" t="s">
        <v>1230</v>
      </c>
      <c r="Y247" s="49" t="s">
        <v>1230</v>
      </c>
    </row>
    <row r="248" spans="1:25" x14ac:dyDescent="0.25">
      <c r="A248" s="40" t="s">
        <v>513</v>
      </c>
      <c r="B248" s="40" t="s">
        <v>1078</v>
      </c>
      <c r="C248" s="40" t="s">
        <v>833</v>
      </c>
      <c r="D248" s="46" t="s">
        <v>512</v>
      </c>
      <c r="E248" s="26">
        <v>18.449914418164003</v>
      </c>
      <c r="F248" s="26">
        <v>1.725291416853</v>
      </c>
      <c r="G248" s="26">
        <v>16.724623001311002</v>
      </c>
      <c r="H248" s="26">
        <v>-13.510357322089</v>
      </c>
      <c r="I248" s="26">
        <v>15.470276276212676</v>
      </c>
      <c r="J248" s="49">
        <v>0.44684499999999999</v>
      </c>
      <c r="K248" s="47">
        <v>2.035068613984</v>
      </c>
      <c r="L248" s="26">
        <v>-0.30977719712999996</v>
      </c>
      <c r="M248" s="47" t="s">
        <v>1230</v>
      </c>
      <c r="N248" s="47" t="s">
        <v>1230</v>
      </c>
      <c r="O248" s="49" t="s">
        <v>1230</v>
      </c>
      <c r="P248" s="47">
        <v>13.863631295131</v>
      </c>
      <c r="Q248" s="26">
        <v>2.8609917061800001</v>
      </c>
      <c r="R248" s="47" t="s">
        <v>1230</v>
      </c>
      <c r="S248" s="47" t="s">
        <v>1230</v>
      </c>
      <c r="T248" s="49" t="s">
        <v>1230</v>
      </c>
      <c r="U248" s="47">
        <v>15.898699909115001</v>
      </c>
      <c r="V248" s="26">
        <v>2.5512145090500002</v>
      </c>
      <c r="W248" s="47" t="s">
        <v>1230</v>
      </c>
      <c r="X248" s="47" t="s">
        <v>1230</v>
      </c>
      <c r="Y248" s="49" t="s">
        <v>1230</v>
      </c>
    </row>
    <row r="249" spans="1:25" x14ac:dyDescent="0.25">
      <c r="A249" s="40" t="s">
        <v>515</v>
      </c>
      <c r="B249" s="40" t="s">
        <v>1079</v>
      </c>
      <c r="C249" s="40" t="s">
        <v>833</v>
      </c>
      <c r="D249" s="46" t="s">
        <v>514</v>
      </c>
      <c r="E249" s="26">
        <v>63.726560826377003</v>
      </c>
      <c r="F249" s="26">
        <v>16.956584243438002</v>
      </c>
      <c r="G249" s="26">
        <v>46.769976582939002</v>
      </c>
      <c r="H249" s="26">
        <v>6.1765254418110001</v>
      </c>
      <c r="I249" s="26">
        <v>43.262228339218581</v>
      </c>
      <c r="J249" s="49">
        <v>0</v>
      </c>
      <c r="K249" s="47">
        <v>14.873799320776001</v>
      </c>
      <c r="L249" s="26">
        <v>2.0827849226619999</v>
      </c>
      <c r="M249" s="47" t="s">
        <v>1230</v>
      </c>
      <c r="N249" s="47" t="s">
        <v>1230</v>
      </c>
      <c r="O249" s="49" t="s">
        <v>1230</v>
      </c>
      <c r="P249" s="47">
        <v>35.549951699744</v>
      </c>
      <c r="Q249" s="26">
        <v>11.220024883194</v>
      </c>
      <c r="R249" s="47" t="s">
        <v>1230</v>
      </c>
      <c r="S249" s="47" t="s">
        <v>1230</v>
      </c>
      <c r="T249" s="49" t="s">
        <v>1230</v>
      </c>
      <c r="U249" s="47">
        <v>50.423751020520001</v>
      </c>
      <c r="V249" s="26">
        <v>13.302809805856</v>
      </c>
      <c r="W249" s="47" t="s">
        <v>1230</v>
      </c>
      <c r="X249" s="47" t="s">
        <v>1230</v>
      </c>
      <c r="Y249" s="49" t="s">
        <v>1230</v>
      </c>
    </row>
    <row r="250" spans="1:25" x14ac:dyDescent="0.25">
      <c r="A250" s="40" t="s">
        <v>517</v>
      </c>
      <c r="B250" s="40" t="s">
        <v>1080</v>
      </c>
      <c r="C250" s="40" t="s">
        <v>812</v>
      </c>
      <c r="D250" s="46" t="s">
        <v>516</v>
      </c>
      <c r="E250" s="26">
        <v>6.0241952080240004</v>
      </c>
      <c r="F250" s="26">
        <v>0.6652408000329999</v>
      </c>
      <c r="G250" s="26">
        <v>5.3589544079910008</v>
      </c>
      <c r="H250" s="26">
        <v>-17.654322890804</v>
      </c>
      <c r="I250" s="26">
        <v>4.9570328273916759</v>
      </c>
      <c r="J250" s="49">
        <v>0.5</v>
      </c>
      <c r="K250" s="47" t="s">
        <v>1230</v>
      </c>
      <c r="L250" s="26">
        <v>0.6652408000329999</v>
      </c>
      <c r="M250" s="47" t="s">
        <v>1230</v>
      </c>
      <c r="N250" s="47" t="s">
        <v>1230</v>
      </c>
      <c r="O250" s="49" t="s">
        <v>1230</v>
      </c>
      <c r="P250" s="47" t="s">
        <v>1230</v>
      </c>
      <c r="Q250" s="26">
        <v>5.3589544079910008</v>
      </c>
      <c r="R250" s="47" t="s">
        <v>1230</v>
      </c>
      <c r="S250" s="47" t="s">
        <v>1230</v>
      </c>
      <c r="T250" s="49" t="s">
        <v>1230</v>
      </c>
      <c r="U250" s="47" t="s">
        <v>1230</v>
      </c>
      <c r="V250" s="26">
        <v>6.0241952080240004</v>
      </c>
      <c r="W250" s="47" t="s">
        <v>1230</v>
      </c>
      <c r="X250" s="47" t="s">
        <v>1230</v>
      </c>
      <c r="Y250" s="49" t="s">
        <v>1230</v>
      </c>
    </row>
    <row r="251" spans="1:25" x14ac:dyDescent="0.25">
      <c r="A251" s="40" t="s">
        <v>519</v>
      </c>
      <c r="B251" s="40" t="s">
        <v>1081</v>
      </c>
      <c r="C251" s="40" t="s">
        <v>812</v>
      </c>
      <c r="D251" s="46" t="s">
        <v>518</v>
      </c>
      <c r="E251" s="26">
        <v>1.114020165978</v>
      </c>
      <c r="F251" s="26" t="s">
        <v>1230</v>
      </c>
      <c r="G251" s="26">
        <v>1.114020165978</v>
      </c>
      <c r="H251" s="26">
        <v>-6.2230617930859999</v>
      </c>
      <c r="I251" s="26">
        <v>1.0304686535296501</v>
      </c>
      <c r="J251" s="49">
        <v>0.5</v>
      </c>
      <c r="K251" s="47" t="s">
        <v>1230</v>
      </c>
      <c r="L251" s="26" t="s">
        <v>1230</v>
      </c>
      <c r="M251" s="47" t="s">
        <v>1230</v>
      </c>
      <c r="N251" s="47" t="s">
        <v>1230</v>
      </c>
      <c r="O251" s="49" t="s">
        <v>1230</v>
      </c>
      <c r="P251" s="47" t="s">
        <v>1230</v>
      </c>
      <c r="Q251" s="26">
        <v>1.114020165978</v>
      </c>
      <c r="R251" s="47" t="s">
        <v>1230</v>
      </c>
      <c r="S251" s="47" t="s">
        <v>1230</v>
      </c>
      <c r="T251" s="49" t="s">
        <v>1230</v>
      </c>
      <c r="U251" s="47" t="s">
        <v>1230</v>
      </c>
      <c r="V251" s="26">
        <v>1.114020165978</v>
      </c>
      <c r="W251" s="47" t="s">
        <v>1230</v>
      </c>
      <c r="X251" s="47" t="s">
        <v>1230</v>
      </c>
      <c r="Y251" s="49" t="s">
        <v>1230</v>
      </c>
    </row>
    <row r="252" spans="1:25" x14ac:dyDescent="0.25">
      <c r="A252" s="40" t="s">
        <v>205</v>
      </c>
      <c r="B252" s="40" t="s">
        <v>1082</v>
      </c>
      <c r="C252" s="40" t="s">
        <v>819</v>
      </c>
      <c r="D252" s="46" t="s">
        <v>1083</v>
      </c>
      <c r="E252" s="26">
        <v>22.65004989909</v>
      </c>
      <c r="F252" s="26">
        <v>7.2949917017289998</v>
      </c>
      <c r="G252" s="26">
        <v>15.355058197361</v>
      </c>
      <c r="H252" s="26">
        <v>10.11109622148</v>
      </c>
      <c r="I252" s="26">
        <v>14.203428832558926</v>
      </c>
      <c r="J252" s="49">
        <v>0</v>
      </c>
      <c r="K252" s="47" t="s">
        <v>1230</v>
      </c>
      <c r="L252" s="26" t="s">
        <v>1230</v>
      </c>
      <c r="M252" s="47">
        <v>7.2949917017289998</v>
      </c>
      <c r="N252" s="47" t="s">
        <v>1230</v>
      </c>
      <c r="O252" s="49" t="s">
        <v>1230</v>
      </c>
      <c r="P252" s="47" t="s">
        <v>1230</v>
      </c>
      <c r="Q252" s="26" t="s">
        <v>1230</v>
      </c>
      <c r="R252" s="47">
        <v>15.355058197361</v>
      </c>
      <c r="S252" s="47" t="s">
        <v>1230</v>
      </c>
      <c r="T252" s="49" t="s">
        <v>1230</v>
      </c>
      <c r="U252" s="47" t="s">
        <v>1230</v>
      </c>
      <c r="V252" s="26" t="s">
        <v>1230</v>
      </c>
      <c r="W252" s="47">
        <v>22.65004989909</v>
      </c>
      <c r="X252" s="47" t="s">
        <v>1230</v>
      </c>
      <c r="Y252" s="49" t="s">
        <v>1230</v>
      </c>
    </row>
    <row r="253" spans="1:25" x14ac:dyDescent="0.25">
      <c r="A253" s="40" t="s">
        <v>211</v>
      </c>
      <c r="B253" s="40" t="s">
        <v>1084</v>
      </c>
      <c r="C253" s="40" t="s">
        <v>819</v>
      </c>
      <c r="D253" s="46" t="s">
        <v>1085</v>
      </c>
      <c r="E253" s="26">
        <v>14.569714418374001</v>
      </c>
      <c r="F253" s="26">
        <v>4.493101128658</v>
      </c>
      <c r="G253" s="26">
        <v>10.076613289716001</v>
      </c>
      <c r="H253" s="26">
        <v>5.1772605740940003</v>
      </c>
      <c r="I253" s="26">
        <v>9.3208672929873</v>
      </c>
      <c r="J253" s="49">
        <v>0</v>
      </c>
      <c r="K253" s="47" t="s">
        <v>1230</v>
      </c>
      <c r="L253" s="26" t="s">
        <v>1230</v>
      </c>
      <c r="M253" s="47">
        <v>4.493101128658</v>
      </c>
      <c r="N253" s="47" t="s">
        <v>1230</v>
      </c>
      <c r="O253" s="49" t="s">
        <v>1230</v>
      </c>
      <c r="P253" s="47" t="s">
        <v>1230</v>
      </c>
      <c r="Q253" s="26" t="s">
        <v>1230</v>
      </c>
      <c r="R253" s="47">
        <v>10.076613289716001</v>
      </c>
      <c r="S253" s="47" t="s">
        <v>1230</v>
      </c>
      <c r="T253" s="49" t="s">
        <v>1230</v>
      </c>
      <c r="U253" s="47" t="s">
        <v>1230</v>
      </c>
      <c r="V253" s="26" t="s">
        <v>1230</v>
      </c>
      <c r="W253" s="47">
        <v>14.569714418374001</v>
      </c>
      <c r="X253" s="47" t="s">
        <v>1230</v>
      </c>
      <c r="Y253" s="49" t="s">
        <v>1230</v>
      </c>
    </row>
    <row r="254" spans="1:25" x14ac:dyDescent="0.25">
      <c r="A254" s="40" t="s">
        <v>521</v>
      </c>
      <c r="B254" s="40" t="s">
        <v>1086</v>
      </c>
      <c r="C254" s="40" t="s">
        <v>833</v>
      </c>
      <c r="D254" s="46" t="s">
        <v>520</v>
      </c>
      <c r="E254" s="26">
        <v>35.796762118011998</v>
      </c>
      <c r="F254" s="26">
        <v>6.2094766182819994</v>
      </c>
      <c r="G254" s="26">
        <v>29.587285499729997</v>
      </c>
      <c r="H254" s="26">
        <v>-28.367767000939999</v>
      </c>
      <c r="I254" s="26">
        <v>27.368239087250252</v>
      </c>
      <c r="J254" s="49">
        <v>0.489479</v>
      </c>
      <c r="K254" s="47">
        <v>6.3134515961119995</v>
      </c>
      <c r="L254" s="26">
        <v>-0.10397497782899999</v>
      </c>
      <c r="M254" s="47" t="s">
        <v>1230</v>
      </c>
      <c r="N254" s="47" t="s">
        <v>1230</v>
      </c>
      <c r="O254" s="49" t="s">
        <v>1230</v>
      </c>
      <c r="P254" s="47">
        <v>23.405942157761999</v>
      </c>
      <c r="Q254" s="26">
        <v>6.1813433419679997</v>
      </c>
      <c r="R254" s="47" t="s">
        <v>1230</v>
      </c>
      <c r="S254" s="47" t="s">
        <v>1230</v>
      </c>
      <c r="T254" s="49" t="s">
        <v>1230</v>
      </c>
      <c r="U254" s="47">
        <v>29.719393753873998</v>
      </c>
      <c r="V254" s="26">
        <v>6.0773683641389997</v>
      </c>
      <c r="W254" s="47" t="s">
        <v>1230</v>
      </c>
      <c r="X254" s="47" t="s">
        <v>1230</v>
      </c>
      <c r="Y254" s="49" t="s">
        <v>1230</v>
      </c>
    </row>
    <row r="255" spans="1:25" x14ac:dyDescent="0.25">
      <c r="A255" s="40" t="s">
        <v>523</v>
      </c>
      <c r="B255" s="40" t="s">
        <v>1087</v>
      </c>
      <c r="C255" s="40" t="s">
        <v>824</v>
      </c>
      <c r="D255" s="46" t="s">
        <v>522</v>
      </c>
      <c r="E255" s="26">
        <v>68.291217151246002</v>
      </c>
      <c r="F255" s="26">
        <v>16.779719022438002</v>
      </c>
      <c r="G255" s="26">
        <v>51.511498128808</v>
      </c>
      <c r="H255" s="26">
        <v>32.806352977511999</v>
      </c>
      <c r="I255" s="26">
        <v>47.648135769147402</v>
      </c>
      <c r="J255" s="49">
        <v>0</v>
      </c>
      <c r="K255" s="47">
        <v>14.97963919255</v>
      </c>
      <c r="L255" s="26">
        <v>1.8000798298879999</v>
      </c>
      <c r="M255" s="47" t="s">
        <v>1230</v>
      </c>
      <c r="N255" s="47" t="s">
        <v>1230</v>
      </c>
      <c r="O255" s="49" t="s">
        <v>1230</v>
      </c>
      <c r="P255" s="47">
        <v>40.271272534993003</v>
      </c>
      <c r="Q255" s="26">
        <v>11.240225593816</v>
      </c>
      <c r="R255" s="47" t="s">
        <v>1230</v>
      </c>
      <c r="S255" s="47" t="s">
        <v>1230</v>
      </c>
      <c r="T255" s="49" t="s">
        <v>1230</v>
      </c>
      <c r="U255" s="47">
        <v>55.250911727542999</v>
      </c>
      <c r="V255" s="26">
        <v>13.040305423704</v>
      </c>
      <c r="W255" s="47" t="s">
        <v>1230</v>
      </c>
      <c r="X255" s="47" t="s">
        <v>1230</v>
      </c>
      <c r="Y255" s="49" t="s">
        <v>1230</v>
      </c>
    </row>
    <row r="256" spans="1:25" x14ac:dyDescent="0.25">
      <c r="A256" s="40" t="s">
        <v>525</v>
      </c>
      <c r="B256" s="40" t="s">
        <v>1088</v>
      </c>
      <c r="C256" s="40" t="s">
        <v>833</v>
      </c>
      <c r="D256" s="46" t="s">
        <v>524</v>
      </c>
      <c r="E256" s="26">
        <v>46.157383175801996</v>
      </c>
      <c r="F256" s="26">
        <v>11.402812915803</v>
      </c>
      <c r="G256" s="26">
        <v>34.754570259998999</v>
      </c>
      <c r="H256" s="26">
        <v>14.750322001228</v>
      </c>
      <c r="I256" s="26">
        <v>32.147977490499073</v>
      </c>
      <c r="J256" s="49">
        <v>0</v>
      </c>
      <c r="K256" s="47">
        <v>10.616811021106999</v>
      </c>
      <c r="L256" s="26">
        <v>0.78600189469600001</v>
      </c>
      <c r="M256" s="47" t="s">
        <v>1230</v>
      </c>
      <c r="N256" s="47" t="s">
        <v>1230</v>
      </c>
      <c r="O256" s="49" t="s">
        <v>1230</v>
      </c>
      <c r="P256" s="47">
        <v>29.717177398394998</v>
      </c>
      <c r="Q256" s="26">
        <v>5.0373928616040002</v>
      </c>
      <c r="R256" s="47" t="s">
        <v>1230</v>
      </c>
      <c r="S256" s="47" t="s">
        <v>1230</v>
      </c>
      <c r="T256" s="49" t="s">
        <v>1230</v>
      </c>
      <c r="U256" s="47">
        <v>40.333988419501999</v>
      </c>
      <c r="V256" s="26">
        <v>5.8233947562999999</v>
      </c>
      <c r="W256" s="47" t="s">
        <v>1230</v>
      </c>
      <c r="X256" s="47" t="s">
        <v>1230</v>
      </c>
      <c r="Y256" s="49" t="s">
        <v>1230</v>
      </c>
    </row>
    <row r="257" spans="1:25" x14ac:dyDescent="0.25">
      <c r="A257" s="40" t="s">
        <v>527</v>
      </c>
      <c r="B257" s="40" t="s">
        <v>1089</v>
      </c>
      <c r="C257" s="40" t="s">
        <v>812</v>
      </c>
      <c r="D257" s="46" t="s">
        <v>526</v>
      </c>
      <c r="E257" s="26">
        <v>2.1622067328969998</v>
      </c>
      <c r="F257" s="26">
        <v>3.5447261858999997E-2</v>
      </c>
      <c r="G257" s="26">
        <v>2.126759471038</v>
      </c>
      <c r="H257" s="26">
        <v>-10.718226779508001</v>
      </c>
      <c r="I257" s="26">
        <v>1.9672525107101502</v>
      </c>
      <c r="J257" s="49">
        <v>0.5</v>
      </c>
      <c r="K257" s="47" t="s">
        <v>1230</v>
      </c>
      <c r="L257" s="26">
        <v>3.5447261858999997E-2</v>
      </c>
      <c r="M257" s="47" t="s">
        <v>1230</v>
      </c>
      <c r="N257" s="47" t="s">
        <v>1230</v>
      </c>
      <c r="O257" s="49" t="s">
        <v>1230</v>
      </c>
      <c r="P257" s="47" t="s">
        <v>1230</v>
      </c>
      <c r="Q257" s="26">
        <v>2.126759471038</v>
      </c>
      <c r="R257" s="47" t="s">
        <v>1230</v>
      </c>
      <c r="S257" s="47" t="s">
        <v>1230</v>
      </c>
      <c r="T257" s="49" t="s">
        <v>1230</v>
      </c>
      <c r="U257" s="47" t="s">
        <v>1230</v>
      </c>
      <c r="V257" s="26">
        <v>2.1622067328969998</v>
      </c>
      <c r="W257" s="47" t="s">
        <v>1230</v>
      </c>
      <c r="X257" s="47" t="s">
        <v>1230</v>
      </c>
      <c r="Y257" s="49" t="s">
        <v>1230</v>
      </c>
    </row>
    <row r="258" spans="1:25" x14ac:dyDescent="0.25">
      <c r="A258" s="40" t="s">
        <v>529</v>
      </c>
      <c r="B258" s="40" t="s">
        <v>1090</v>
      </c>
      <c r="C258" s="40" t="s">
        <v>812</v>
      </c>
      <c r="D258" s="46" t="s">
        <v>528</v>
      </c>
      <c r="E258" s="26">
        <v>2.299471286553</v>
      </c>
      <c r="F258" s="26" t="s">
        <v>1230</v>
      </c>
      <c r="G258" s="26">
        <v>2.299471286553</v>
      </c>
      <c r="H258" s="26">
        <v>-19.004496328375001</v>
      </c>
      <c r="I258" s="26">
        <v>2.1270109400615249</v>
      </c>
      <c r="J258" s="49">
        <v>0.5</v>
      </c>
      <c r="K258" s="47" t="s">
        <v>1230</v>
      </c>
      <c r="L258" s="26" t="s">
        <v>1230</v>
      </c>
      <c r="M258" s="47" t="s">
        <v>1230</v>
      </c>
      <c r="N258" s="47" t="s">
        <v>1230</v>
      </c>
      <c r="O258" s="49" t="s">
        <v>1230</v>
      </c>
      <c r="P258" s="47" t="s">
        <v>1230</v>
      </c>
      <c r="Q258" s="26">
        <v>2.299471286553</v>
      </c>
      <c r="R258" s="47" t="s">
        <v>1230</v>
      </c>
      <c r="S258" s="47" t="s">
        <v>1230</v>
      </c>
      <c r="T258" s="49" t="s">
        <v>1230</v>
      </c>
      <c r="U258" s="47" t="s">
        <v>1230</v>
      </c>
      <c r="V258" s="26">
        <v>2.299471286553</v>
      </c>
      <c r="W258" s="47" t="s">
        <v>1230</v>
      </c>
      <c r="X258" s="47" t="s">
        <v>1230</v>
      </c>
      <c r="Y258" s="49" t="s">
        <v>1230</v>
      </c>
    </row>
    <row r="259" spans="1:25" x14ac:dyDescent="0.25">
      <c r="A259" s="40" t="s">
        <v>531</v>
      </c>
      <c r="B259" s="40" t="s">
        <v>1091</v>
      </c>
      <c r="C259" s="40" t="s">
        <v>812</v>
      </c>
      <c r="D259" s="46" t="s">
        <v>530</v>
      </c>
      <c r="E259" s="26">
        <v>1.414665738938</v>
      </c>
      <c r="F259" s="26">
        <v>0.109148917747</v>
      </c>
      <c r="G259" s="26">
        <v>1.305516821191</v>
      </c>
      <c r="H259" s="26">
        <v>-4.1260806670179999</v>
      </c>
      <c r="I259" s="26">
        <v>1.2076030596016749</v>
      </c>
      <c r="J259" s="49">
        <v>0.5</v>
      </c>
      <c r="K259" s="47" t="s">
        <v>1230</v>
      </c>
      <c r="L259" s="26">
        <v>0.109148917747</v>
      </c>
      <c r="M259" s="47" t="s">
        <v>1230</v>
      </c>
      <c r="N259" s="47" t="s">
        <v>1230</v>
      </c>
      <c r="O259" s="49" t="s">
        <v>1230</v>
      </c>
      <c r="P259" s="47" t="s">
        <v>1230</v>
      </c>
      <c r="Q259" s="26">
        <v>1.305516821191</v>
      </c>
      <c r="R259" s="47" t="s">
        <v>1230</v>
      </c>
      <c r="S259" s="47" t="s">
        <v>1230</v>
      </c>
      <c r="T259" s="49" t="s">
        <v>1230</v>
      </c>
      <c r="U259" s="47" t="s">
        <v>1230</v>
      </c>
      <c r="V259" s="26">
        <v>1.414665738938</v>
      </c>
      <c r="W259" s="47" t="s">
        <v>1230</v>
      </c>
      <c r="X259" s="47" t="s">
        <v>1230</v>
      </c>
      <c r="Y259" s="49" t="s">
        <v>1230</v>
      </c>
    </row>
    <row r="260" spans="1:25" x14ac:dyDescent="0.25">
      <c r="A260" s="40" t="s">
        <v>533</v>
      </c>
      <c r="B260" s="40" t="s">
        <v>1092</v>
      </c>
      <c r="C260" s="40" t="s">
        <v>824</v>
      </c>
      <c r="D260" s="46" t="s">
        <v>532</v>
      </c>
      <c r="E260" s="26">
        <v>21.759199385958002</v>
      </c>
      <c r="F260" s="26" t="s">
        <v>1230</v>
      </c>
      <c r="G260" s="26">
        <v>21.759199385958002</v>
      </c>
      <c r="H260" s="26">
        <v>-4.7896718604910005</v>
      </c>
      <c r="I260" s="26">
        <v>20.127259432011154</v>
      </c>
      <c r="J260" s="49">
        <v>0.18040999999999999</v>
      </c>
      <c r="K260" s="47" t="s">
        <v>1230</v>
      </c>
      <c r="L260" s="26" t="s">
        <v>1230</v>
      </c>
      <c r="M260" s="47" t="s">
        <v>1230</v>
      </c>
      <c r="N260" s="47" t="s">
        <v>1230</v>
      </c>
      <c r="O260" s="49" t="s">
        <v>1230</v>
      </c>
      <c r="P260" s="47">
        <v>7.8812412913499994</v>
      </c>
      <c r="Q260" s="26">
        <v>13.877958094607999</v>
      </c>
      <c r="R260" s="47" t="s">
        <v>1230</v>
      </c>
      <c r="S260" s="47" t="s">
        <v>1230</v>
      </c>
      <c r="T260" s="49" t="s">
        <v>1230</v>
      </c>
      <c r="U260" s="47">
        <v>7.8812412913499994</v>
      </c>
      <c r="V260" s="26">
        <v>13.877958094607999</v>
      </c>
      <c r="W260" s="47" t="s">
        <v>1230</v>
      </c>
      <c r="X260" s="47" t="s">
        <v>1230</v>
      </c>
      <c r="Y260" s="49" t="s">
        <v>1230</v>
      </c>
    </row>
    <row r="261" spans="1:25" x14ac:dyDescent="0.25">
      <c r="A261" s="40" t="s">
        <v>535</v>
      </c>
      <c r="B261" s="40" t="s">
        <v>1093</v>
      </c>
      <c r="C261" s="40" t="s">
        <v>812</v>
      </c>
      <c r="D261" s="46" t="s">
        <v>534</v>
      </c>
      <c r="E261" s="26">
        <v>1.464724205747</v>
      </c>
      <c r="F261" s="26">
        <v>1.4755678710000001E-2</v>
      </c>
      <c r="G261" s="26">
        <v>1.449968527037</v>
      </c>
      <c r="H261" s="26">
        <v>-3.8754377016010002</v>
      </c>
      <c r="I261" s="26">
        <v>1.3412208875092251</v>
      </c>
      <c r="J261" s="49">
        <v>0.5</v>
      </c>
      <c r="K261" s="47" t="s">
        <v>1230</v>
      </c>
      <c r="L261" s="26">
        <v>1.4755678710000001E-2</v>
      </c>
      <c r="M261" s="47" t="s">
        <v>1230</v>
      </c>
      <c r="N261" s="47" t="s">
        <v>1230</v>
      </c>
      <c r="O261" s="49" t="s">
        <v>1230</v>
      </c>
      <c r="P261" s="47" t="s">
        <v>1230</v>
      </c>
      <c r="Q261" s="26">
        <v>1.449968527037</v>
      </c>
      <c r="R261" s="47" t="s">
        <v>1230</v>
      </c>
      <c r="S261" s="47" t="s">
        <v>1230</v>
      </c>
      <c r="T261" s="49" t="s">
        <v>1230</v>
      </c>
      <c r="U261" s="47" t="s">
        <v>1230</v>
      </c>
      <c r="V261" s="26">
        <v>1.464724205747</v>
      </c>
      <c r="W261" s="47" t="s">
        <v>1230</v>
      </c>
      <c r="X261" s="47" t="s">
        <v>1230</v>
      </c>
      <c r="Y261" s="49" t="s">
        <v>1230</v>
      </c>
    </row>
    <row r="262" spans="1:25" x14ac:dyDescent="0.25">
      <c r="A262" s="40" t="s">
        <v>537</v>
      </c>
      <c r="B262" s="40" t="s">
        <v>1094</v>
      </c>
      <c r="C262" s="40" t="s">
        <v>827</v>
      </c>
      <c r="D262" s="46" t="s">
        <v>536</v>
      </c>
      <c r="E262" s="26">
        <v>82.553504061710996</v>
      </c>
      <c r="F262" s="26">
        <v>23.410140859320997</v>
      </c>
      <c r="G262" s="26">
        <v>59.143363202389999</v>
      </c>
      <c r="H262" s="26">
        <v>31.104046615260998</v>
      </c>
      <c r="I262" s="26">
        <v>54.707610962210751</v>
      </c>
      <c r="J262" s="49">
        <v>0</v>
      </c>
      <c r="K262" s="47">
        <v>21.680302296160999</v>
      </c>
      <c r="L262" s="26">
        <v>1.72983856316</v>
      </c>
      <c r="M262" s="47" t="s">
        <v>1230</v>
      </c>
      <c r="N262" s="47" t="s">
        <v>1230</v>
      </c>
      <c r="O262" s="49" t="s">
        <v>1230</v>
      </c>
      <c r="P262" s="47">
        <v>50.947894428796999</v>
      </c>
      <c r="Q262" s="26">
        <v>8.1954687735929994</v>
      </c>
      <c r="R262" s="47" t="s">
        <v>1230</v>
      </c>
      <c r="S262" s="47" t="s">
        <v>1230</v>
      </c>
      <c r="T262" s="49" t="s">
        <v>1230</v>
      </c>
      <c r="U262" s="47">
        <v>72.628196724958002</v>
      </c>
      <c r="V262" s="26">
        <v>9.9253073367529989</v>
      </c>
      <c r="W262" s="47" t="s">
        <v>1230</v>
      </c>
      <c r="X262" s="47" t="s">
        <v>1230</v>
      </c>
      <c r="Y262" s="49" t="s">
        <v>1230</v>
      </c>
    </row>
    <row r="263" spans="1:25" x14ac:dyDescent="0.25">
      <c r="A263" s="40" t="s">
        <v>539</v>
      </c>
      <c r="B263" s="40" t="s">
        <v>1095</v>
      </c>
      <c r="C263" s="40" t="s">
        <v>812</v>
      </c>
      <c r="D263" s="46" t="s">
        <v>538</v>
      </c>
      <c r="E263" s="26">
        <v>1.6750912698890001</v>
      </c>
      <c r="F263" s="26" t="s">
        <v>1230</v>
      </c>
      <c r="G263" s="26">
        <v>1.6750912698890001</v>
      </c>
      <c r="H263" s="26">
        <v>-4.8986759405360001</v>
      </c>
      <c r="I263" s="26">
        <v>1.5494594246473252</v>
      </c>
      <c r="J263" s="49">
        <v>0.5</v>
      </c>
      <c r="K263" s="47" t="s">
        <v>1230</v>
      </c>
      <c r="L263" s="26" t="s">
        <v>1230</v>
      </c>
      <c r="M263" s="47" t="s">
        <v>1230</v>
      </c>
      <c r="N263" s="47" t="s">
        <v>1230</v>
      </c>
      <c r="O263" s="49" t="s">
        <v>1230</v>
      </c>
      <c r="P263" s="47" t="s">
        <v>1230</v>
      </c>
      <c r="Q263" s="26">
        <v>1.6750912698890001</v>
      </c>
      <c r="R263" s="47" t="s">
        <v>1230</v>
      </c>
      <c r="S263" s="47" t="s">
        <v>1230</v>
      </c>
      <c r="T263" s="49" t="s">
        <v>1230</v>
      </c>
      <c r="U263" s="47" t="s">
        <v>1230</v>
      </c>
      <c r="V263" s="26">
        <v>1.6750912698890001</v>
      </c>
      <c r="W263" s="47" t="s">
        <v>1230</v>
      </c>
      <c r="X263" s="47" t="s">
        <v>1230</v>
      </c>
      <c r="Y263" s="49" t="s">
        <v>1230</v>
      </c>
    </row>
    <row r="264" spans="1:25" x14ac:dyDescent="0.25">
      <c r="A264" s="40" t="s">
        <v>541</v>
      </c>
      <c r="B264" s="40" t="s">
        <v>1096</v>
      </c>
      <c r="C264" s="40" t="s">
        <v>812</v>
      </c>
      <c r="D264" s="46" t="s">
        <v>540</v>
      </c>
      <c r="E264" s="26">
        <v>2.2903773370430001</v>
      </c>
      <c r="F264" s="26">
        <v>0.18947393125200002</v>
      </c>
      <c r="G264" s="26">
        <v>2.1009034057910001</v>
      </c>
      <c r="H264" s="26">
        <v>-2.7004839012640001</v>
      </c>
      <c r="I264" s="26">
        <v>1.943335650356675</v>
      </c>
      <c r="J264" s="49">
        <v>0.5</v>
      </c>
      <c r="K264" s="47" t="s">
        <v>1230</v>
      </c>
      <c r="L264" s="26">
        <v>0.18947393125200002</v>
      </c>
      <c r="M264" s="47" t="s">
        <v>1230</v>
      </c>
      <c r="N264" s="47" t="s">
        <v>1230</v>
      </c>
      <c r="O264" s="49" t="s">
        <v>1230</v>
      </c>
      <c r="P264" s="47" t="s">
        <v>1230</v>
      </c>
      <c r="Q264" s="26">
        <v>2.1009034057910001</v>
      </c>
      <c r="R264" s="47" t="s">
        <v>1230</v>
      </c>
      <c r="S264" s="47" t="s">
        <v>1230</v>
      </c>
      <c r="T264" s="49" t="s">
        <v>1230</v>
      </c>
      <c r="U264" s="47" t="s">
        <v>1230</v>
      </c>
      <c r="V264" s="26">
        <v>2.2903773370430001</v>
      </c>
      <c r="W264" s="47" t="s">
        <v>1230</v>
      </c>
      <c r="X264" s="47" t="s">
        <v>1230</v>
      </c>
      <c r="Y264" s="49" t="s">
        <v>1230</v>
      </c>
    </row>
    <row r="265" spans="1:25" x14ac:dyDescent="0.25">
      <c r="A265" s="40" t="s">
        <v>543</v>
      </c>
      <c r="B265" s="40" t="s">
        <v>1097</v>
      </c>
      <c r="C265" s="40" t="s">
        <v>812</v>
      </c>
      <c r="D265" s="46" t="s">
        <v>542</v>
      </c>
      <c r="E265" s="26">
        <v>2.3621900642159996</v>
      </c>
      <c r="F265" s="26">
        <v>7.2506719028000002E-2</v>
      </c>
      <c r="G265" s="26">
        <v>2.2896833451879997</v>
      </c>
      <c r="H265" s="26">
        <v>-4.9370178830449998</v>
      </c>
      <c r="I265" s="26">
        <v>2.1179570942988999</v>
      </c>
      <c r="J265" s="49">
        <v>0.5</v>
      </c>
      <c r="K265" s="47" t="s">
        <v>1230</v>
      </c>
      <c r="L265" s="26">
        <v>7.2506719028000002E-2</v>
      </c>
      <c r="M265" s="47" t="s">
        <v>1230</v>
      </c>
      <c r="N265" s="47" t="s">
        <v>1230</v>
      </c>
      <c r="O265" s="49" t="s">
        <v>1230</v>
      </c>
      <c r="P265" s="47" t="s">
        <v>1230</v>
      </c>
      <c r="Q265" s="26">
        <v>2.2896833451879997</v>
      </c>
      <c r="R265" s="47" t="s">
        <v>1230</v>
      </c>
      <c r="S265" s="47" t="s">
        <v>1230</v>
      </c>
      <c r="T265" s="49" t="s">
        <v>1230</v>
      </c>
      <c r="U265" s="47" t="s">
        <v>1230</v>
      </c>
      <c r="V265" s="26">
        <v>2.3621900642159996</v>
      </c>
      <c r="W265" s="47" t="s">
        <v>1230</v>
      </c>
      <c r="X265" s="47" t="s">
        <v>1230</v>
      </c>
      <c r="Y265" s="49" t="s">
        <v>1230</v>
      </c>
    </row>
    <row r="266" spans="1:25" x14ac:dyDescent="0.25">
      <c r="A266" s="40" t="s">
        <v>545</v>
      </c>
      <c r="B266" s="40" t="s">
        <v>1098</v>
      </c>
      <c r="C266" s="40" t="s">
        <v>827</v>
      </c>
      <c r="D266" s="46" t="s">
        <v>544</v>
      </c>
      <c r="E266" s="26">
        <v>83.805979704056</v>
      </c>
      <c r="F266" s="26">
        <v>21.922972789633999</v>
      </c>
      <c r="G266" s="26">
        <v>61.883006914421998</v>
      </c>
      <c r="H266" s="26">
        <v>28.582706152316998</v>
      </c>
      <c r="I266" s="26">
        <v>57.241781395840356</v>
      </c>
      <c r="J266" s="49">
        <v>0</v>
      </c>
      <c r="K266" s="47">
        <v>20.547807264495997</v>
      </c>
      <c r="L266" s="26">
        <v>1.375165525139</v>
      </c>
      <c r="M266" s="47" t="s">
        <v>1230</v>
      </c>
      <c r="N266" s="47" t="s">
        <v>1230</v>
      </c>
      <c r="O266" s="49" t="s">
        <v>1230</v>
      </c>
      <c r="P266" s="47">
        <v>53.869898723150996</v>
      </c>
      <c r="Q266" s="26">
        <v>8.0131081912709998</v>
      </c>
      <c r="R266" s="47" t="s">
        <v>1230</v>
      </c>
      <c r="S266" s="47" t="s">
        <v>1230</v>
      </c>
      <c r="T266" s="49" t="s">
        <v>1230</v>
      </c>
      <c r="U266" s="47">
        <v>74.417705987646997</v>
      </c>
      <c r="V266" s="26">
        <v>9.3882737164099996</v>
      </c>
      <c r="W266" s="47" t="s">
        <v>1230</v>
      </c>
      <c r="X266" s="47" t="s">
        <v>1230</v>
      </c>
      <c r="Y266" s="49" t="s">
        <v>1230</v>
      </c>
    </row>
    <row r="267" spans="1:25" x14ac:dyDescent="0.25">
      <c r="A267" s="40" t="s">
        <v>547</v>
      </c>
      <c r="B267" s="40" t="s">
        <v>1099</v>
      </c>
      <c r="C267" s="40" t="s">
        <v>812</v>
      </c>
      <c r="D267" s="46" t="s">
        <v>546</v>
      </c>
      <c r="E267" s="26">
        <v>2.479912196685</v>
      </c>
      <c r="F267" s="26">
        <v>0.152680778731</v>
      </c>
      <c r="G267" s="26">
        <v>2.3272314179540001</v>
      </c>
      <c r="H267" s="26">
        <v>-12.875061859011</v>
      </c>
      <c r="I267" s="26">
        <v>2.1526890616074503</v>
      </c>
      <c r="J267" s="49">
        <v>0.5</v>
      </c>
      <c r="K267" s="47" t="s">
        <v>1230</v>
      </c>
      <c r="L267" s="26">
        <v>0.152680778731</v>
      </c>
      <c r="M267" s="47" t="s">
        <v>1230</v>
      </c>
      <c r="N267" s="47" t="s">
        <v>1230</v>
      </c>
      <c r="O267" s="49" t="s">
        <v>1230</v>
      </c>
      <c r="P267" s="47" t="s">
        <v>1230</v>
      </c>
      <c r="Q267" s="26">
        <v>2.3272314179540001</v>
      </c>
      <c r="R267" s="47" t="s">
        <v>1230</v>
      </c>
      <c r="S267" s="47" t="s">
        <v>1230</v>
      </c>
      <c r="T267" s="49" t="s">
        <v>1230</v>
      </c>
      <c r="U267" s="47" t="s">
        <v>1230</v>
      </c>
      <c r="V267" s="26">
        <v>2.479912196685</v>
      </c>
      <c r="W267" s="47" t="s">
        <v>1230</v>
      </c>
      <c r="X267" s="47" t="s">
        <v>1230</v>
      </c>
      <c r="Y267" s="49" t="s">
        <v>1230</v>
      </c>
    </row>
    <row r="268" spans="1:25" x14ac:dyDescent="0.25">
      <c r="A268" s="40" t="s">
        <v>549</v>
      </c>
      <c r="B268" s="40" t="s">
        <v>1100</v>
      </c>
      <c r="C268" s="40" t="s">
        <v>812</v>
      </c>
      <c r="D268" s="46" t="s">
        <v>548</v>
      </c>
      <c r="E268" s="26">
        <v>1.79712810898</v>
      </c>
      <c r="F268" s="26">
        <v>1.0514402031E-2</v>
      </c>
      <c r="G268" s="26">
        <v>1.786613706949</v>
      </c>
      <c r="H268" s="26">
        <v>-19.364011020470002</v>
      </c>
      <c r="I268" s="26">
        <v>1.6526176789278251</v>
      </c>
      <c r="J268" s="49">
        <v>0.5</v>
      </c>
      <c r="K268" s="47" t="s">
        <v>1230</v>
      </c>
      <c r="L268" s="26">
        <v>1.0514402031E-2</v>
      </c>
      <c r="M268" s="47" t="s">
        <v>1230</v>
      </c>
      <c r="N268" s="47" t="s">
        <v>1230</v>
      </c>
      <c r="O268" s="49" t="s">
        <v>1230</v>
      </c>
      <c r="P268" s="47" t="s">
        <v>1230</v>
      </c>
      <c r="Q268" s="26">
        <v>1.786613706949</v>
      </c>
      <c r="R268" s="47" t="s">
        <v>1230</v>
      </c>
      <c r="S268" s="47" t="s">
        <v>1230</v>
      </c>
      <c r="T268" s="49" t="s">
        <v>1230</v>
      </c>
      <c r="U268" s="47" t="s">
        <v>1230</v>
      </c>
      <c r="V268" s="26">
        <v>1.79712810898</v>
      </c>
      <c r="W268" s="47" t="s">
        <v>1230</v>
      </c>
      <c r="X268" s="47" t="s">
        <v>1230</v>
      </c>
      <c r="Y268" s="49" t="s">
        <v>1230</v>
      </c>
    </row>
    <row r="269" spans="1:25" x14ac:dyDescent="0.25">
      <c r="A269" s="40" t="s">
        <v>551</v>
      </c>
      <c r="B269" s="40" t="s">
        <v>1101</v>
      </c>
      <c r="C269" s="40" t="s">
        <v>812</v>
      </c>
      <c r="D269" s="46" t="s">
        <v>550</v>
      </c>
      <c r="E269" s="26">
        <v>2.4282198526959999</v>
      </c>
      <c r="F269" s="26">
        <v>0.12994049768800001</v>
      </c>
      <c r="G269" s="26">
        <v>2.2982793550079998</v>
      </c>
      <c r="H269" s="26">
        <v>-8.0990873197919999</v>
      </c>
      <c r="I269" s="26">
        <v>2.1259084033823998</v>
      </c>
      <c r="J269" s="49">
        <v>0.5</v>
      </c>
      <c r="K269" s="47" t="s">
        <v>1230</v>
      </c>
      <c r="L269" s="26">
        <v>0.12994049768800001</v>
      </c>
      <c r="M269" s="47" t="s">
        <v>1230</v>
      </c>
      <c r="N269" s="47" t="s">
        <v>1230</v>
      </c>
      <c r="O269" s="49" t="s">
        <v>1230</v>
      </c>
      <c r="P269" s="47" t="s">
        <v>1230</v>
      </c>
      <c r="Q269" s="26">
        <v>2.2982793550079998</v>
      </c>
      <c r="R269" s="47" t="s">
        <v>1230</v>
      </c>
      <c r="S269" s="47" t="s">
        <v>1230</v>
      </c>
      <c r="T269" s="49" t="s">
        <v>1230</v>
      </c>
      <c r="U269" s="47" t="s">
        <v>1230</v>
      </c>
      <c r="V269" s="26">
        <v>2.4282198526959999</v>
      </c>
      <c r="W269" s="47" t="s">
        <v>1230</v>
      </c>
      <c r="X269" s="47" t="s">
        <v>1230</v>
      </c>
      <c r="Y269" s="49" t="s">
        <v>1230</v>
      </c>
    </row>
    <row r="270" spans="1:25" x14ac:dyDescent="0.25">
      <c r="A270" s="40" t="s">
        <v>553</v>
      </c>
      <c r="B270" s="40" t="s">
        <v>1102</v>
      </c>
      <c r="C270" s="40" t="s">
        <v>812</v>
      </c>
      <c r="D270" s="46" t="s">
        <v>552</v>
      </c>
      <c r="E270" s="26">
        <v>2.4845949692259999</v>
      </c>
      <c r="F270" s="26">
        <v>0.18958034007800001</v>
      </c>
      <c r="G270" s="26">
        <v>2.295014629148</v>
      </c>
      <c r="H270" s="26">
        <v>-15.940094939603998</v>
      </c>
      <c r="I270" s="26">
        <v>2.1228885319619</v>
      </c>
      <c r="J270" s="49">
        <v>0.5</v>
      </c>
      <c r="K270" s="47" t="s">
        <v>1230</v>
      </c>
      <c r="L270" s="26">
        <v>0.18958034007800001</v>
      </c>
      <c r="M270" s="47" t="s">
        <v>1230</v>
      </c>
      <c r="N270" s="47" t="s">
        <v>1230</v>
      </c>
      <c r="O270" s="49" t="s">
        <v>1230</v>
      </c>
      <c r="P270" s="47" t="s">
        <v>1230</v>
      </c>
      <c r="Q270" s="26">
        <v>2.295014629148</v>
      </c>
      <c r="R270" s="47" t="s">
        <v>1230</v>
      </c>
      <c r="S270" s="47" t="s">
        <v>1230</v>
      </c>
      <c r="T270" s="49" t="s">
        <v>1230</v>
      </c>
      <c r="U270" s="47" t="s">
        <v>1230</v>
      </c>
      <c r="V270" s="26">
        <v>2.4845949692259999</v>
      </c>
      <c r="W270" s="47" t="s">
        <v>1230</v>
      </c>
      <c r="X270" s="47" t="s">
        <v>1230</v>
      </c>
      <c r="Y270" s="49" t="s">
        <v>1230</v>
      </c>
    </row>
    <row r="271" spans="1:25" x14ac:dyDescent="0.25">
      <c r="A271" s="40" t="s">
        <v>555</v>
      </c>
      <c r="B271" s="40" t="s">
        <v>1103</v>
      </c>
      <c r="C271" s="40" t="s">
        <v>833</v>
      </c>
      <c r="D271" s="46" t="s">
        <v>554</v>
      </c>
      <c r="E271" s="26">
        <v>4.2937041229980002</v>
      </c>
      <c r="F271" s="26" t="s">
        <v>1230</v>
      </c>
      <c r="G271" s="26">
        <v>4.2937041229980002</v>
      </c>
      <c r="H271" s="26">
        <v>-1.0423955113429999</v>
      </c>
      <c r="I271" s="26">
        <v>3.9716763137731501</v>
      </c>
      <c r="J271" s="49">
        <v>0.19534799999999999</v>
      </c>
      <c r="K271" s="47" t="s">
        <v>1230</v>
      </c>
      <c r="L271" s="26" t="s">
        <v>1230</v>
      </c>
      <c r="M271" s="47" t="s">
        <v>1230</v>
      </c>
      <c r="N271" s="47" t="s">
        <v>1230</v>
      </c>
      <c r="O271" s="49" t="s">
        <v>1230</v>
      </c>
      <c r="P271" s="47">
        <v>3.2817255532280001</v>
      </c>
      <c r="Q271" s="26">
        <v>1.0119785697699999</v>
      </c>
      <c r="R271" s="47" t="s">
        <v>1230</v>
      </c>
      <c r="S271" s="47" t="s">
        <v>1230</v>
      </c>
      <c r="T271" s="49" t="s">
        <v>1230</v>
      </c>
      <c r="U271" s="47">
        <v>3.2817255532280001</v>
      </c>
      <c r="V271" s="26">
        <v>1.0119785697699999</v>
      </c>
      <c r="W271" s="47" t="s">
        <v>1230</v>
      </c>
      <c r="X271" s="47" t="s">
        <v>1230</v>
      </c>
      <c r="Y271" s="49" t="s">
        <v>1230</v>
      </c>
    </row>
    <row r="272" spans="1:25" x14ac:dyDescent="0.25">
      <c r="A272" s="40" t="s">
        <v>557</v>
      </c>
      <c r="B272" s="40" t="s">
        <v>1104</v>
      </c>
      <c r="C272" s="40" t="s">
        <v>812</v>
      </c>
      <c r="D272" s="46" t="s">
        <v>556</v>
      </c>
      <c r="E272" s="26">
        <v>1.7225249231100002</v>
      </c>
      <c r="F272" s="26">
        <v>0.14302357087699999</v>
      </c>
      <c r="G272" s="26">
        <v>1.5795013522330001</v>
      </c>
      <c r="H272" s="26">
        <v>-5.5492125365469995</v>
      </c>
      <c r="I272" s="26">
        <v>1.4610387508155251</v>
      </c>
      <c r="J272" s="49">
        <v>0.5</v>
      </c>
      <c r="K272" s="47" t="s">
        <v>1230</v>
      </c>
      <c r="L272" s="26">
        <v>0.14302357087699999</v>
      </c>
      <c r="M272" s="47" t="s">
        <v>1230</v>
      </c>
      <c r="N272" s="47" t="s">
        <v>1230</v>
      </c>
      <c r="O272" s="49" t="s">
        <v>1230</v>
      </c>
      <c r="P272" s="47" t="s">
        <v>1230</v>
      </c>
      <c r="Q272" s="26">
        <v>1.5795013522330001</v>
      </c>
      <c r="R272" s="47" t="s">
        <v>1230</v>
      </c>
      <c r="S272" s="47" t="s">
        <v>1230</v>
      </c>
      <c r="T272" s="49" t="s">
        <v>1230</v>
      </c>
      <c r="U272" s="47" t="s">
        <v>1230</v>
      </c>
      <c r="V272" s="26">
        <v>1.7225249231100002</v>
      </c>
      <c r="W272" s="47" t="s">
        <v>1230</v>
      </c>
      <c r="X272" s="47" t="s">
        <v>1230</v>
      </c>
      <c r="Y272" s="49" t="s">
        <v>1230</v>
      </c>
    </row>
    <row r="273" spans="1:25" x14ac:dyDescent="0.25">
      <c r="A273" s="40" t="s">
        <v>559</v>
      </c>
      <c r="B273" s="40" t="s">
        <v>1105</v>
      </c>
      <c r="C273" s="40" t="s">
        <v>827</v>
      </c>
      <c r="D273" s="46" t="s">
        <v>558</v>
      </c>
      <c r="E273" s="26">
        <v>98.101207701258005</v>
      </c>
      <c r="F273" s="26">
        <v>28.089791531360998</v>
      </c>
      <c r="G273" s="26">
        <v>70.011416169897004</v>
      </c>
      <c r="H273" s="26">
        <v>32.873692158509002</v>
      </c>
      <c r="I273" s="26">
        <v>64.76055995715474</v>
      </c>
      <c r="J273" s="49">
        <v>0</v>
      </c>
      <c r="K273" s="47">
        <v>25.856987969005999</v>
      </c>
      <c r="L273" s="26">
        <v>2.232803562355</v>
      </c>
      <c r="M273" s="47" t="s">
        <v>1230</v>
      </c>
      <c r="N273" s="47" t="s">
        <v>1230</v>
      </c>
      <c r="O273" s="49" t="s">
        <v>1230</v>
      </c>
      <c r="P273" s="47">
        <v>60.212605244829994</v>
      </c>
      <c r="Q273" s="26">
        <v>9.7988109250670004</v>
      </c>
      <c r="R273" s="47" t="s">
        <v>1230</v>
      </c>
      <c r="S273" s="47" t="s">
        <v>1230</v>
      </c>
      <c r="T273" s="49" t="s">
        <v>1230</v>
      </c>
      <c r="U273" s="47">
        <v>86.069593213835986</v>
      </c>
      <c r="V273" s="26">
        <v>12.031614487422001</v>
      </c>
      <c r="W273" s="47" t="s">
        <v>1230</v>
      </c>
      <c r="X273" s="47" t="s">
        <v>1230</v>
      </c>
      <c r="Y273" s="49" t="s">
        <v>1230</v>
      </c>
    </row>
    <row r="274" spans="1:25" x14ac:dyDescent="0.25">
      <c r="A274" s="40" t="s">
        <v>561</v>
      </c>
      <c r="B274" s="40" t="s">
        <v>1106</v>
      </c>
      <c r="C274" s="40" t="s">
        <v>827</v>
      </c>
      <c r="D274" s="46" t="s">
        <v>560</v>
      </c>
      <c r="E274" s="26">
        <v>141.61173356134299</v>
      </c>
      <c r="F274" s="26">
        <v>43.523043838216999</v>
      </c>
      <c r="G274" s="26">
        <v>98.088689723125995</v>
      </c>
      <c r="H274" s="26">
        <v>53.313669611563</v>
      </c>
      <c r="I274" s="26">
        <v>90.732037993891552</v>
      </c>
      <c r="J274" s="49">
        <v>0</v>
      </c>
      <c r="K274" s="47">
        <v>40.099302129008002</v>
      </c>
      <c r="L274" s="26">
        <v>3.423741709208</v>
      </c>
      <c r="M274" s="47" t="s">
        <v>1230</v>
      </c>
      <c r="N274" s="47" t="s">
        <v>1230</v>
      </c>
      <c r="O274" s="49" t="s">
        <v>1230</v>
      </c>
      <c r="P274" s="47">
        <v>85.274008922665999</v>
      </c>
      <c r="Q274" s="26">
        <v>12.81468080046</v>
      </c>
      <c r="R274" s="47" t="s">
        <v>1230</v>
      </c>
      <c r="S274" s="47" t="s">
        <v>1230</v>
      </c>
      <c r="T274" s="49" t="s">
        <v>1230</v>
      </c>
      <c r="U274" s="47">
        <v>125.37331105167399</v>
      </c>
      <c r="V274" s="26">
        <v>16.238422509667998</v>
      </c>
      <c r="W274" s="47" t="s">
        <v>1230</v>
      </c>
      <c r="X274" s="47" t="s">
        <v>1230</v>
      </c>
      <c r="Y274" s="49" t="s">
        <v>1230</v>
      </c>
    </row>
    <row r="275" spans="1:25" x14ac:dyDescent="0.25">
      <c r="A275" s="40" t="s">
        <v>563</v>
      </c>
      <c r="B275" s="40" t="s">
        <v>1107</v>
      </c>
      <c r="C275" s="40" t="s">
        <v>812</v>
      </c>
      <c r="D275" s="46" t="s">
        <v>562</v>
      </c>
      <c r="E275" s="26">
        <v>4.8038138852999994</v>
      </c>
      <c r="F275" s="26">
        <v>0.67241797475699994</v>
      </c>
      <c r="G275" s="26">
        <v>4.1313959105429996</v>
      </c>
      <c r="H275" s="26">
        <v>-10.193915200919001</v>
      </c>
      <c r="I275" s="26">
        <v>3.8215412172522751</v>
      </c>
      <c r="J275" s="49">
        <v>0.5</v>
      </c>
      <c r="K275" s="47" t="s">
        <v>1230</v>
      </c>
      <c r="L275" s="26">
        <v>0.67241797475699994</v>
      </c>
      <c r="M275" s="47" t="s">
        <v>1230</v>
      </c>
      <c r="N275" s="47" t="s">
        <v>1230</v>
      </c>
      <c r="O275" s="49" t="s">
        <v>1230</v>
      </c>
      <c r="P275" s="47" t="s">
        <v>1230</v>
      </c>
      <c r="Q275" s="26">
        <v>4.1313959105429996</v>
      </c>
      <c r="R275" s="47" t="s">
        <v>1230</v>
      </c>
      <c r="S275" s="47" t="s">
        <v>1230</v>
      </c>
      <c r="T275" s="49" t="s">
        <v>1230</v>
      </c>
      <c r="U275" s="47" t="s">
        <v>1230</v>
      </c>
      <c r="V275" s="26">
        <v>4.8038138852999994</v>
      </c>
      <c r="W275" s="47" t="s">
        <v>1230</v>
      </c>
      <c r="X275" s="47" t="s">
        <v>1230</v>
      </c>
      <c r="Y275" s="49" t="s">
        <v>1230</v>
      </c>
    </row>
    <row r="276" spans="1:25" x14ac:dyDescent="0.25">
      <c r="A276" s="40" t="s">
        <v>565</v>
      </c>
      <c r="B276" s="40" t="s">
        <v>1108</v>
      </c>
      <c r="C276" s="40" t="s">
        <v>812</v>
      </c>
      <c r="D276" s="46" t="s">
        <v>564</v>
      </c>
      <c r="E276" s="26">
        <v>3.9158343920150003</v>
      </c>
      <c r="F276" s="26">
        <v>0.49118396235</v>
      </c>
      <c r="G276" s="26">
        <v>3.4246504296650002</v>
      </c>
      <c r="H276" s="26">
        <v>-10.548455989572</v>
      </c>
      <c r="I276" s="26">
        <v>3.1678016474401254</v>
      </c>
      <c r="J276" s="49">
        <v>0.5</v>
      </c>
      <c r="K276" s="47" t="s">
        <v>1230</v>
      </c>
      <c r="L276" s="26">
        <v>0.49118396235</v>
      </c>
      <c r="M276" s="47" t="s">
        <v>1230</v>
      </c>
      <c r="N276" s="47" t="s">
        <v>1230</v>
      </c>
      <c r="O276" s="49" t="s">
        <v>1230</v>
      </c>
      <c r="P276" s="47" t="s">
        <v>1230</v>
      </c>
      <c r="Q276" s="26">
        <v>3.4246504296650002</v>
      </c>
      <c r="R276" s="47" t="s">
        <v>1230</v>
      </c>
      <c r="S276" s="47" t="s">
        <v>1230</v>
      </c>
      <c r="T276" s="49" t="s">
        <v>1230</v>
      </c>
      <c r="U276" s="47" t="s">
        <v>1230</v>
      </c>
      <c r="V276" s="26">
        <v>3.9158343920150003</v>
      </c>
      <c r="W276" s="47" t="s">
        <v>1230</v>
      </c>
      <c r="X276" s="47" t="s">
        <v>1230</v>
      </c>
      <c r="Y276" s="49" t="s">
        <v>1230</v>
      </c>
    </row>
    <row r="277" spans="1:25" x14ac:dyDescent="0.25">
      <c r="A277" s="40" t="s">
        <v>567</v>
      </c>
      <c r="B277" s="40" t="s">
        <v>1109</v>
      </c>
      <c r="C277" s="40" t="s">
        <v>827</v>
      </c>
      <c r="D277" s="46" t="s">
        <v>566</v>
      </c>
      <c r="E277" s="26">
        <v>82.035839452488005</v>
      </c>
      <c r="F277" s="26">
        <v>19.439720088944</v>
      </c>
      <c r="G277" s="26">
        <v>62.596119363544005</v>
      </c>
      <c r="H277" s="26">
        <v>28.29195702262</v>
      </c>
      <c r="I277" s="26">
        <v>57.901410411278206</v>
      </c>
      <c r="J277" s="49">
        <v>0</v>
      </c>
      <c r="K277" s="47">
        <v>18.177591433663</v>
      </c>
      <c r="L277" s="26">
        <v>1.262128655281</v>
      </c>
      <c r="M277" s="47" t="s">
        <v>1230</v>
      </c>
      <c r="N277" s="47" t="s">
        <v>1230</v>
      </c>
      <c r="O277" s="49" t="s">
        <v>1230</v>
      </c>
      <c r="P277" s="47">
        <v>52.866477364266004</v>
      </c>
      <c r="Q277" s="26">
        <v>9.7296419992779999</v>
      </c>
      <c r="R277" s="47" t="s">
        <v>1230</v>
      </c>
      <c r="S277" s="47" t="s">
        <v>1230</v>
      </c>
      <c r="T277" s="49" t="s">
        <v>1230</v>
      </c>
      <c r="U277" s="47">
        <v>71.044068797929</v>
      </c>
      <c r="V277" s="26">
        <v>10.991770654559</v>
      </c>
      <c r="W277" s="47" t="s">
        <v>1230</v>
      </c>
      <c r="X277" s="47" t="s">
        <v>1230</v>
      </c>
      <c r="Y277" s="49" t="s">
        <v>1230</v>
      </c>
    </row>
    <row r="278" spans="1:25" x14ac:dyDescent="0.25">
      <c r="A278" s="40" t="s">
        <v>569</v>
      </c>
      <c r="B278" s="40" t="s">
        <v>1110</v>
      </c>
      <c r="C278" s="40" t="s">
        <v>812</v>
      </c>
      <c r="D278" s="46" t="s">
        <v>568</v>
      </c>
      <c r="E278" s="26">
        <v>2.6352196095119997</v>
      </c>
      <c r="F278" s="26">
        <v>0.26521299188500003</v>
      </c>
      <c r="G278" s="26">
        <v>2.3700066176269998</v>
      </c>
      <c r="H278" s="26">
        <v>-13.457723724696999</v>
      </c>
      <c r="I278" s="26">
        <v>2.1922561213049749</v>
      </c>
      <c r="J278" s="49">
        <v>0.5</v>
      </c>
      <c r="K278" s="47" t="s">
        <v>1230</v>
      </c>
      <c r="L278" s="26">
        <v>0.26521299188500003</v>
      </c>
      <c r="M278" s="47" t="s">
        <v>1230</v>
      </c>
      <c r="N278" s="47" t="s">
        <v>1230</v>
      </c>
      <c r="O278" s="49" t="s">
        <v>1230</v>
      </c>
      <c r="P278" s="47" t="s">
        <v>1230</v>
      </c>
      <c r="Q278" s="26">
        <v>2.3700066176269998</v>
      </c>
      <c r="R278" s="47" t="s">
        <v>1230</v>
      </c>
      <c r="S278" s="47" t="s">
        <v>1230</v>
      </c>
      <c r="T278" s="49" t="s">
        <v>1230</v>
      </c>
      <c r="U278" s="47" t="s">
        <v>1230</v>
      </c>
      <c r="V278" s="26">
        <v>2.6352196095119997</v>
      </c>
      <c r="W278" s="47" t="s">
        <v>1230</v>
      </c>
      <c r="X278" s="47" t="s">
        <v>1230</v>
      </c>
      <c r="Y278" s="49" t="s">
        <v>1230</v>
      </c>
    </row>
    <row r="279" spans="1:25" x14ac:dyDescent="0.25">
      <c r="A279" s="40" t="s">
        <v>571</v>
      </c>
      <c r="B279" s="40" t="s">
        <v>1111</v>
      </c>
      <c r="C279" s="40" t="s">
        <v>812</v>
      </c>
      <c r="D279" s="46" t="s">
        <v>570</v>
      </c>
      <c r="E279" s="26">
        <v>2.2210912124790001</v>
      </c>
      <c r="F279" s="26" t="s">
        <v>1230</v>
      </c>
      <c r="G279" s="26">
        <v>2.2210912124790001</v>
      </c>
      <c r="H279" s="26">
        <v>-12.182783611679001</v>
      </c>
      <c r="I279" s="26">
        <v>2.0545093715430753</v>
      </c>
      <c r="J279" s="49">
        <v>0.5</v>
      </c>
      <c r="K279" s="47" t="s">
        <v>1230</v>
      </c>
      <c r="L279" s="26" t="s">
        <v>1230</v>
      </c>
      <c r="M279" s="47" t="s">
        <v>1230</v>
      </c>
      <c r="N279" s="47" t="s">
        <v>1230</v>
      </c>
      <c r="O279" s="49" t="s">
        <v>1230</v>
      </c>
      <c r="P279" s="47" t="s">
        <v>1230</v>
      </c>
      <c r="Q279" s="26">
        <v>2.2210912124790001</v>
      </c>
      <c r="R279" s="47" t="s">
        <v>1230</v>
      </c>
      <c r="S279" s="47" t="s">
        <v>1230</v>
      </c>
      <c r="T279" s="49" t="s">
        <v>1230</v>
      </c>
      <c r="U279" s="47" t="s">
        <v>1230</v>
      </c>
      <c r="V279" s="26">
        <v>2.2210912124790001</v>
      </c>
      <c r="W279" s="47" t="s">
        <v>1230</v>
      </c>
      <c r="X279" s="47" t="s">
        <v>1230</v>
      </c>
      <c r="Y279" s="49" t="s">
        <v>1230</v>
      </c>
    </row>
    <row r="280" spans="1:25" x14ac:dyDescent="0.25">
      <c r="A280" s="40" t="s">
        <v>573</v>
      </c>
      <c r="B280" s="40" t="s">
        <v>1112</v>
      </c>
      <c r="C280" s="40" t="s">
        <v>827</v>
      </c>
      <c r="D280" s="46" t="s">
        <v>572</v>
      </c>
      <c r="E280" s="26">
        <v>191.96426563516002</v>
      </c>
      <c r="F280" s="26">
        <v>52.415268153204003</v>
      </c>
      <c r="G280" s="26">
        <v>139.54899748195601</v>
      </c>
      <c r="H280" s="26">
        <v>40.856899287208996</v>
      </c>
      <c r="I280" s="26">
        <v>129.08282267080932</v>
      </c>
      <c r="J280" s="49">
        <v>0</v>
      </c>
      <c r="K280" s="47">
        <v>48.243028302199001</v>
      </c>
      <c r="L280" s="26">
        <v>4.1722398510050001</v>
      </c>
      <c r="M280" s="47" t="s">
        <v>1230</v>
      </c>
      <c r="N280" s="47" t="s">
        <v>1230</v>
      </c>
      <c r="O280" s="49" t="s">
        <v>1230</v>
      </c>
      <c r="P280" s="47">
        <v>119.334002124243</v>
      </c>
      <c r="Q280" s="26">
        <v>20.214995357713001</v>
      </c>
      <c r="R280" s="47" t="s">
        <v>1230</v>
      </c>
      <c r="S280" s="47" t="s">
        <v>1230</v>
      </c>
      <c r="T280" s="49" t="s">
        <v>1230</v>
      </c>
      <c r="U280" s="47">
        <v>167.57703042644201</v>
      </c>
      <c r="V280" s="26">
        <v>24.387235208718</v>
      </c>
      <c r="W280" s="47" t="s">
        <v>1230</v>
      </c>
      <c r="X280" s="47" t="s">
        <v>1230</v>
      </c>
      <c r="Y280" s="49" t="s">
        <v>1230</v>
      </c>
    </row>
    <row r="281" spans="1:25" x14ac:dyDescent="0.25">
      <c r="A281" s="40" t="s">
        <v>575</v>
      </c>
      <c r="B281" s="40" t="s">
        <v>1113</v>
      </c>
      <c r="C281" s="40" t="s">
        <v>812</v>
      </c>
      <c r="D281" s="46" t="s">
        <v>574</v>
      </c>
      <c r="E281" s="26">
        <v>3.9029865981159997</v>
      </c>
      <c r="F281" s="26">
        <v>0.30513500493000001</v>
      </c>
      <c r="G281" s="26">
        <v>3.5978515931859998</v>
      </c>
      <c r="H281" s="26">
        <v>-6.2852310920779999</v>
      </c>
      <c r="I281" s="26">
        <v>3.32801272369705</v>
      </c>
      <c r="J281" s="49">
        <v>0.5</v>
      </c>
      <c r="K281" s="47" t="s">
        <v>1230</v>
      </c>
      <c r="L281" s="26">
        <v>0.30513500493000001</v>
      </c>
      <c r="M281" s="47" t="s">
        <v>1230</v>
      </c>
      <c r="N281" s="47" t="s">
        <v>1230</v>
      </c>
      <c r="O281" s="49" t="s">
        <v>1230</v>
      </c>
      <c r="P281" s="47" t="s">
        <v>1230</v>
      </c>
      <c r="Q281" s="26">
        <v>3.5978515931859998</v>
      </c>
      <c r="R281" s="47" t="s">
        <v>1230</v>
      </c>
      <c r="S281" s="47" t="s">
        <v>1230</v>
      </c>
      <c r="T281" s="49" t="s">
        <v>1230</v>
      </c>
      <c r="U281" s="47" t="s">
        <v>1230</v>
      </c>
      <c r="V281" s="26">
        <v>3.9029865981159997</v>
      </c>
      <c r="W281" s="47" t="s">
        <v>1230</v>
      </c>
      <c r="X281" s="47" t="s">
        <v>1230</v>
      </c>
      <c r="Y281" s="49" t="s">
        <v>1230</v>
      </c>
    </row>
    <row r="282" spans="1:25" x14ac:dyDescent="0.25">
      <c r="A282" s="40" t="s">
        <v>577</v>
      </c>
      <c r="B282" s="40" t="s">
        <v>1114</v>
      </c>
      <c r="C282" s="40" t="s">
        <v>833</v>
      </c>
      <c r="D282" s="46" t="s">
        <v>576</v>
      </c>
      <c r="E282" s="26">
        <v>62.537630936966011</v>
      </c>
      <c r="F282" s="26">
        <v>13.301165917003001</v>
      </c>
      <c r="G282" s="26">
        <v>49.236465019963006</v>
      </c>
      <c r="H282" s="26">
        <v>9.7864714546520002</v>
      </c>
      <c r="I282" s="26">
        <v>45.54373014346578</v>
      </c>
      <c r="J282" s="49">
        <v>0</v>
      </c>
      <c r="K282" s="47">
        <v>12.825889252641</v>
      </c>
      <c r="L282" s="26">
        <v>0.475276664362</v>
      </c>
      <c r="M282" s="47" t="s">
        <v>1230</v>
      </c>
      <c r="N282" s="47" t="s">
        <v>1230</v>
      </c>
      <c r="O282" s="49" t="s">
        <v>1230</v>
      </c>
      <c r="P282" s="47">
        <v>40.864393391949996</v>
      </c>
      <c r="Q282" s="26">
        <v>8.3720716280129999</v>
      </c>
      <c r="R282" s="47" t="s">
        <v>1230</v>
      </c>
      <c r="S282" s="47" t="s">
        <v>1230</v>
      </c>
      <c r="T282" s="49" t="s">
        <v>1230</v>
      </c>
      <c r="U282" s="47">
        <v>53.690282644590994</v>
      </c>
      <c r="V282" s="26">
        <v>8.8473482923749991</v>
      </c>
      <c r="W282" s="47" t="s">
        <v>1230</v>
      </c>
      <c r="X282" s="47" t="s">
        <v>1230</v>
      </c>
      <c r="Y282" s="49" t="s">
        <v>1230</v>
      </c>
    </row>
    <row r="283" spans="1:25" x14ac:dyDescent="0.25">
      <c r="A283" s="40" t="s">
        <v>579</v>
      </c>
      <c r="B283" s="40" t="s">
        <v>1115</v>
      </c>
      <c r="C283" s="40" t="s">
        <v>819</v>
      </c>
      <c r="D283" s="46" t="s">
        <v>1116</v>
      </c>
      <c r="E283" s="26">
        <v>5.3404999220730005</v>
      </c>
      <c r="F283" s="26">
        <v>1.560553656787</v>
      </c>
      <c r="G283" s="26">
        <v>3.7799462652860001</v>
      </c>
      <c r="H283" s="26">
        <v>2.3018005210609997</v>
      </c>
      <c r="I283" s="26">
        <v>3.4964502953895504</v>
      </c>
      <c r="J283" s="49">
        <v>0</v>
      </c>
      <c r="K283" s="47" t="s">
        <v>1230</v>
      </c>
      <c r="L283" s="26" t="s">
        <v>1230</v>
      </c>
      <c r="M283" s="47">
        <v>1.560553656787</v>
      </c>
      <c r="N283" s="47" t="s">
        <v>1230</v>
      </c>
      <c r="O283" s="49" t="s">
        <v>1230</v>
      </c>
      <c r="P283" s="47" t="s">
        <v>1230</v>
      </c>
      <c r="Q283" s="26" t="s">
        <v>1230</v>
      </c>
      <c r="R283" s="47">
        <v>3.7799462652860001</v>
      </c>
      <c r="S283" s="47" t="s">
        <v>1230</v>
      </c>
      <c r="T283" s="49" t="s">
        <v>1230</v>
      </c>
      <c r="U283" s="47" t="s">
        <v>1230</v>
      </c>
      <c r="V283" s="26" t="s">
        <v>1230</v>
      </c>
      <c r="W283" s="47">
        <v>5.3404999220730005</v>
      </c>
      <c r="X283" s="47" t="s">
        <v>1230</v>
      </c>
      <c r="Y283" s="49" t="s">
        <v>1230</v>
      </c>
    </row>
    <row r="284" spans="1:25" x14ac:dyDescent="0.25">
      <c r="A284" s="40" t="s">
        <v>581</v>
      </c>
      <c r="B284" s="40" t="s">
        <v>1117</v>
      </c>
      <c r="C284" s="40" t="s">
        <v>833</v>
      </c>
      <c r="D284" s="46" t="s">
        <v>580</v>
      </c>
      <c r="E284" s="26">
        <v>38.869079982857997</v>
      </c>
      <c r="F284" s="26">
        <v>9.6804037322620005</v>
      </c>
      <c r="G284" s="26">
        <v>29.188676250596</v>
      </c>
      <c r="H284" s="26">
        <v>-19.383198166930001</v>
      </c>
      <c r="I284" s="26">
        <v>26.999525531801304</v>
      </c>
      <c r="J284" s="49">
        <v>0.39906199999999997</v>
      </c>
      <c r="K284" s="47">
        <v>8.7490848428899994</v>
      </c>
      <c r="L284" s="26">
        <v>0.93131888937100005</v>
      </c>
      <c r="M284" s="47" t="s">
        <v>1230</v>
      </c>
      <c r="N284" s="47" t="s">
        <v>1230</v>
      </c>
      <c r="O284" s="49" t="s">
        <v>1230</v>
      </c>
      <c r="P284" s="47">
        <v>23.037868023621002</v>
      </c>
      <c r="Q284" s="26">
        <v>6.1508082269740001</v>
      </c>
      <c r="R284" s="47" t="s">
        <v>1230</v>
      </c>
      <c r="S284" s="47" t="s">
        <v>1230</v>
      </c>
      <c r="T284" s="49" t="s">
        <v>1230</v>
      </c>
      <c r="U284" s="47">
        <v>31.786952866511001</v>
      </c>
      <c r="V284" s="26">
        <v>7.0821271163450001</v>
      </c>
      <c r="W284" s="47" t="s">
        <v>1230</v>
      </c>
      <c r="X284" s="47" t="s">
        <v>1230</v>
      </c>
      <c r="Y284" s="49" t="s">
        <v>1230</v>
      </c>
    </row>
    <row r="285" spans="1:25" x14ac:dyDescent="0.25">
      <c r="A285" s="40" t="s">
        <v>583</v>
      </c>
      <c r="B285" s="40" t="s">
        <v>1118</v>
      </c>
      <c r="C285" s="40" t="s">
        <v>827</v>
      </c>
      <c r="D285" s="46" t="s">
        <v>582</v>
      </c>
      <c r="E285" s="26">
        <v>36.339934654303995</v>
      </c>
      <c r="F285" s="26">
        <v>7.2169704396499998</v>
      </c>
      <c r="G285" s="26">
        <v>29.122964214653997</v>
      </c>
      <c r="H285" s="26">
        <v>-19.797203494401998</v>
      </c>
      <c r="I285" s="26">
        <v>26.938741898554952</v>
      </c>
      <c r="J285" s="49">
        <v>0.40468399999999999</v>
      </c>
      <c r="K285" s="47">
        <v>7.2368542883120002</v>
      </c>
      <c r="L285" s="26">
        <v>-1.9883848661999999E-2</v>
      </c>
      <c r="M285" s="47" t="s">
        <v>1230</v>
      </c>
      <c r="N285" s="47" t="s">
        <v>1230</v>
      </c>
      <c r="O285" s="49" t="s">
        <v>1230</v>
      </c>
      <c r="P285" s="47">
        <v>24.797856120921001</v>
      </c>
      <c r="Q285" s="26">
        <v>4.3251080937329993</v>
      </c>
      <c r="R285" s="47" t="s">
        <v>1230</v>
      </c>
      <c r="S285" s="47" t="s">
        <v>1230</v>
      </c>
      <c r="T285" s="49" t="s">
        <v>1230</v>
      </c>
      <c r="U285" s="47">
        <v>32.034710409233</v>
      </c>
      <c r="V285" s="26">
        <v>4.305224245070999</v>
      </c>
      <c r="W285" s="47" t="s">
        <v>1230</v>
      </c>
      <c r="X285" s="47" t="s">
        <v>1230</v>
      </c>
      <c r="Y285" s="49" t="s">
        <v>1230</v>
      </c>
    </row>
    <row r="286" spans="1:25" x14ac:dyDescent="0.25">
      <c r="A286" s="40" t="s">
        <v>585</v>
      </c>
      <c r="B286" s="40" t="s">
        <v>1119</v>
      </c>
      <c r="C286" s="40" t="s">
        <v>862</v>
      </c>
      <c r="D286" s="46" t="s">
        <v>584</v>
      </c>
      <c r="E286" s="26">
        <v>81.919506450304993</v>
      </c>
      <c r="F286" s="26">
        <v>16.082058921611001</v>
      </c>
      <c r="G286" s="26">
        <v>65.837447528694</v>
      </c>
      <c r="H286" s="26">
        <v>50.845121884765994</v>
      </c>
      <c r="I286" s="26">
        <v>60.899638964041948</v>
      </c>
      <c r="J286" s="49">
        <v>0</v>
      </c>
      <c r="K286" s="47">
        <v>16.082058921611001</v>
      </c>
      <c r="L286" s="26" t="s">
        <v>1230</v>
      </c>
      <c r="M286" s="47" t="s">
        <v>1230</v>
      </c>
      <c r="N286" s="47" t="s">
        <v>1230</v>
      </c>
      <c r="O286" s="49" t="s">
        <v>1230</v>
      </c>
      <c r="P286" s="47">
        <v>65.837447528694</v>
      </c>
      <c r="Q286" s="26" t="s">
        <v>1230</v>
      </c>
      <c r="R286" s="47" t="s">
        <v>1230</v>
      </c>
      <c r="S286" s="47" t="s">
        <v>1230</v>
      </c>
      <c r="T286" s="49" t="s">
        <v>1230</v>
      </c>
      <c r="U286" s="47">
        <v>81.919506450304993</v>
      </c>
      <c r="V286" s="26" t="s">
        <v>1230</v>
      </c>
      <c r="W286" s="47" t="s">
        <v>1230</v>
      </c>
      <c r="X286" s="47" t="s">
        <v>1230</v>
      </c>
      <c r="Y286" s="49" t="s">
        <v>1230</v>
      </c>
    </row>
    <row r="287" spans="1:25" x14ac:dyDescent="0.25">
      <c r="A287" s="40" t="s">
        <v>587</v>
      </c>
      <c r="B287" s="40" t="s">
        <v>1120</v>
      </c>
      <c r="C287" s="40" t="s">
        <v>812</v>
      </c>
      <c r="D287" s="46" t="s">
        <v>586</v>
      </c>
      <c r="E287" s="26">
        <v>1.065784004747</v>
      </c>
      <c r="F287" s="26" t="s">
        <v>1230</v>
      </c>
      <c r="G287" s="26">
        <v>1.065784004747</v>
      </c>
      <c r="H287" s="26">
        <v>-11.023165332511001</v>
      </c>
      <c r="I287" s="26">
        <v>0.98585020439097504</v>
      </c>
      <c r="J287" s="49">
        <v>0.5</v>
      </c>
      <c r="K287" s="47" t="s">
        <v>1230</v>
      </c>
      <c r="L287" s="26" t="s">
        <v>1230</v>
      </c>
      <c r="M287" s="47" t="s">
        <v>1230</v>
      </c>
      <c r="N287" s="47" t="s">
        <v>1230</v>
      </c>
      <c r="O287" s="49" t="s">
        <v>1230</v>
      </c>
      <c r="P287" s="47" t="s">
        <v>1230</v>
      </c>
      <c r="Q287" s="26">
        <v>1.065784004747</v>
      </c>
      <c r="R287" s="47" t="s">
        <v>1230</v>
      </c>
      <c r="S287" s="47" t="s">
        <v>1230</v>
      </c>
      <c r="T287" s="49" t="s">
        <v>1230</v>
      </c>
      <c r="U287" s="47" t="s">
        <v>1230</v>
      </c>
      <c r="V287" s="26">
        <v>1.065784004747</v>
      </c>
      <c r="W287" s="47" t="s">
        <v>1230</v>
      </c>
      <c r="X287" s="47" t="s">
        <v>1230</v>
      </c>
      <c r="Y287" s="49" t="s">
        <v>1230</v>
      </c>
    </row>
    <row r="288" spans="1:25" x14ac:dyDescent="0.25">
      <c r="A288" s="40" t="s">
        <v>589</v>
      </c>
      <c r="B288" s="40" t="s">
        <v>1121</v>
      </c>
      <c r="C288" s="40" t="s">
        <v>812</v>
      </c>
      <c r="D288" s="46" t="s">
        <v>588</v>
      </c>
      <c r="E288" s="26">
        <v>2.5516299068269999</v>
      </c>
      <c r="F288" s="26" t="s">
        <v>1230</v>
      </c>
      <c r="G288" s="26">
        <v>2.5516299068269999</v>
      </c>
      <c r="H288" s="26">
        <v>-25.535954017342998</v>
      </c>
      <c r="I288" s="26">
        <v>2.3602576638149748</v>
      </c>
      <c r="J288" s="49">
        <v>0.5</v>
      </c>
      <c r="K288" s="47" t="s">
        <v>1230</v>
      </c>
      <c r="L288" s="26" t="s">
        <v>1230</v>
      </c>
      <c r="M288" s="47" t="s">
        <v>1230</v>
      </c>
      <c r="N288" s="47" t="s">
        <v>1230</v>
      </c>
      <c r="O288" s="49" t="s">
        <v>1230</v>
      </c>
      <c r="P288" s="47" t="s">
        <v>1230</v>
      </c>
      <c r="Q288" s="26">
        <v>2.5516299068269999</v>
      </c>
      <c r="R288" s="47" t="s">
        <v>1230</v>
      </c>
      <c r="S288" s="47" t="s">
        <v>1230</v>
      </c>
      <c r="T288" s="49" t="s">
        <v>1230</v>
      </c>
      <c r="U288" s="47" t="s">
        <v>1230</v>
      </c>
      <c r="V288" s="26">
        <v>2.5516299068269999</v>
      </c>
      <c r="W288" s="47" t="s">
        <v>1230</v>
      </c>
      <c r="X288" s="47" t="s">
        <v>1230</v>
      </c>
      <c r="Y288" s="49" t="s">
        <v>1230</v>
      </c>
    </row>
    <row r="289" spans="1:25" x14ac:dyDescent="0.25">
      <c r="A289" s="40" t="s">
        <v>591</v>
      </c>
      <c r="B289" s="40" t="s">
        <v>1122</v>
      </c>
      <c r="C289" s="40" t="s">
        <v>812</v>
      </c>
      <c r="D289" s="46" t="s">
        <v>590</v>
      </c>
      <c r="E289" s="26">
        <v>2.7710935545820004</v>
      </c>
      <c r="F289" s="26">
        <v>0.33836724794199996</v>
      </c>
      <c r="G289" s="26">
        <v>2.4327263066400002</v>
      </c>
      <c r="H289" s="26">
        <v>-6.3929438241180003</v>
      </c>
      <c r="I289" s="26">
        <v>2.2502718336420005</v>
      </c>
      <c r="J289" s="49">
        <v>0.5</v>
      </c>
      <c r="K289" s="47" t="s">
        <v>1230</v>
      </c>
      <c r="L289" s="26">
        <v>0.33836724794199996</v>
      </c>
      <c r="M289" s="47" t="s">
        <v>1230</v>
      </c>
      <c r="N289" s="47" t="s">
        <v>1230</v>
      </c>
      <c r="O289" s="49" t="s">
        <v>1230</v>
      </c>
      <c r="P289" s="47" t="s">
        <v>1230</v>
      </c>
      <c r="Q289" s="26">
        <v>2.4327263066400002</v>
      </c>
      <c r="R289" s="47" t="s">
        <v>1230</v>
      </c>
      <c r="S289" s="47" t="s">
        <v>1230</v>
      </c>
      <c r="T289" s="49" t="s">
        <v>1230</v>
      </c>
      <c r="U289" s="47" t="s">
        <v>1230</v>
      </c>
      <c r="V289" s="26">
        <v>2.7710935545820004</v>
      </c>
      <c r="W289" s="47" t="s">
        <v>1230</v>
      </c>
      <c r="X289" s="47" t="s">
        <v>1230</v>
      </c>
      <c r="Y289" s="49" t="s">
        <v>1230</v>
      </c>
    </row>
    <row r="290" spans="1:25" x14ac:dyDescent="0.25">
      <c r="A290" s="40" t="s">
        <v>593</v>
      </c>
      <c r="B290" s="40" t="s">
        <v>1123</v>
      </c>
      <c r="C290" s="40" t="s">
        <v>833</v>
      </c>
      <c r="D290" s="46" t="s">
        <v>592</v>
      </c>
      <c r="E290" s="26">
        <v>46.205493712512002</v>
      </c>
      <c r="F290" s="26">
        <v>9.8987001339069991</v>
      </c>
      <c r="G290" s="26">
        <v>36.306793578605003</v>
      </c>
      <c r="H290" s="26">
        <v>-25.873971724457</v>
      </c>
      <c r="I290" s="26">
        <v>33.583784060209631</v>
      </c>
      <c r="J290" s="49">
        <v>0.41610900000000001</v>
      </c>
      <c r="K290" s="47">
        <v>10.534463515578</v>
      </c>
      <c r="L290" s="26">
        <v>-0.63576338167099999</v>
      </c>
      <c r="M290" s="47" t="s">
        <v>1230</v>
      </c>
      <c r="N290" s="47" t="s">
        <v>1230</v>
      </c>
      <c r="O290" s="49" t="s">
        <v>1230</v>
      </c>
      <c r="P290" s="47">
        <v>30.241800996519</v>
      </c>
      <c r="Q290" s="26">
        <v>6.064992582086</v>
      </c>
      <c r="R290" s="47" t="s">
        <v>1230</v>
      </c>
      <c r="S290" s="47" t="s">
        <v>1230</v>
      </c>
      <c r="T290" s="49" t="s">
        <v>1230</v>
      </c>
      <c r="U290" s="47">
        <v>40.776264512097001</v>
      </c>
      <c r="V290" s="26">
        <v>5.4292292004149996</v>
      </c>
      <c r="W290" s="47" t="s">
        <v>1230</v>
      </c>
      <c r="X290" s="47" t="s">
        <v>1230</v>
      </c>
      <c r="Y290" s="49" t="s">
        <v>1230</v>
      </c>
    </row>
    <row r="291" spans="1:25" x14ac:dyDescent="0.25">
      <c r="A291" s="40" t="s">
        <v>595</v>
      </c>
      <c r="B291" s="40" t="s">
        <v>1124</v>
      </c>
      <c r="C291" s="40" t="s">
        <v>812</v>
      </c>
      <c r="D291" s="46" t="s">
        <v>594</v>
      </c>
      <c r="E291" s="26">
        <v>1.8587667020399998</v>
      </c>
      <c r="F291" s="26" t="s">
        <v>1230</v>
      </c>
      <c r="G291" s="26">
        <v>1.8587667020399998</v>
      </c>
      <c r="H291" s="26">
        <v>-11.728491276611001</v>
      </c>
      <c r="I291" s="26">
        <v>1.7193591993869999</v>
      </c>
      <c r="J291" s="49">
        <v>0.5</v>
      </c>
      <c r="K291" s="47" t="s">
        <v>1230</v>
      </c>
      <c r="L291" s="26" t="s">
        <v>1230</v>
      </c>
      <c r="M291" s="47" t="s">
        <v>1230</v>
      </c>
      <c r="N291" s="47" t="s">
        <v>1230</v>
      </c>
      <c r="O291" s="49" t="s">
        <v>1230</v>
      </c>
      <c r="P291" s="47" t="s">
        <v>1230</v>
      </c>
      <c r="Q291" s="26">
        <v>1.8587667020399998</v>
      </c>
      <c r="R291" s="47" t="s">
        <v>1230</v>
      </c>
      <c r="S291" s="47" t="s">
        <v>1230</v>
      </c>
      <c r="T291" s="49" t="s">
        <v>1230</v>
      </c>
      <c r="U291" s="47" t="s">
        <v>1230</v>
      </c>
      <c r="V291" s="26">
        <v>1.8587667020399998</v>
      </c>
      <c r="W291" s="47" t="s">
        <v>1230</v>
      </c>
      <c r="X291" s="47" t="s">
        <v>1230</v>
      </c>
      <c r="Y291" s="49" t="s">
        <v>1230</v>
      </c>
    </row>
    <row r="292" spans="1:25" x14ac:dyDescent="0.25">
      <c r="A292" s="40" t="s">
        <v>597</v>
      </c>
      <c r="B292" s="40" t="s">
        <v>1125</v>
      </c>
      <c r="C292" s="40" t="s">
        <v>812</v>
      </c>
      <c r="D292" s="46" t="s">
        <v>596</v>
      </c>
      <c r="E292" s="26">
        <v>3.9182938648750003</v>
      </c>
      <c r="F292" s="26">
        <v>0.69329465443899996</v>
      </c>
      <c r="G292" s="26">
        <v>3.2249992104360001</v>
      </c>
      <c r="H292" s="26">
        <v>-5.3390595564960002</v>
      </c>
      <c r="I292" s="26">
        <v>2.9831242696533002</v>
      </c>
      <c r="J292" s="49">
        <v>0.5</v>
      </c>
      <c r="K292" s="47" t="s">
        <v>1230</v>
      </c>
      <c r="L292" s="26">
        <v>0.69329465443899996</v>
      </c>
      <c r="M292" s="47" t="s">
        <v>1230</v>
      </c>
      <c r="N292" s="47" t="s">
        <v>1230</v>
      </c>
      <c r="O292" s="49" t="s">
        <v>1230</v>
      </c>
      <c r="P292" s="47" t="s">
        <v>1230</v>
      </c>
      <c r="Q292" s="26">
        <v>3.2249992104360001</v>
      </c>
      <c r="R292" s="47" t="s">
        <v>1230</v>
      </c>
      <c r="S292" s="47" t="s">
        <v>1230</v>
      </c>
      <c r="T292" s="49" t="s">
        <v>1230</v>
      </c>
      <c r="U292" s="47" t="s">
        <v>1230</v>
      </c>
      <c r="V292" s="26">
        <v>3.9182938648750003</v>
      </c>
      <c r="W292" s="47" t="s">
        <v>1230</v>
      </c>
      <c r="X292" s="47" t="s">
        <v>1230</v>
      </c>
      <c r="Y292" s="49" t="s">
        <v>1230</v>
      </c>
    </row>
    <row r="293" spans="1:25" x14ac:dyDescent="0.25">
      <c r="A293" s="40" t="s">
        <v>599</v>
      </c>
      <c r="B293" s="40" t="s">
        <v>1126</v>
      </c>
      <c r="C293" s="40" t="s">
        <v>812</v>
      </c>
      <c r="D293" s="46" t="s">
        <v>598</v>
      </c>
      <c r="E293" s="26">
        <v>4.0293092870530005</v>
      </c>
      <c r="F293" s="26">
        <v>0.49246518862499999</v>
      </c>
      <c r="G293" s="26">
        <v>3.5368440984280003</v>
      </c>
      <c r="H293" s="26">
        <v>-12.832094290939999</v>
      </c>
      <c r="I293" s="26">
        <v>3.2715807910459005</v>
      </c>
      <c r="J293" s="49">
        <v>0.5</v>
      </c>
      <c r="K293" s="47" t="s">
        <v>1230</v>
      </c>
      <c r="L293" s="26">
        <v>0.49246518862499999</v>
      </c>
      <c r="M293" s="47" t="s">
        <v>1230</v>
      </c>
      <c r="N293" s="47" t="s">
        <v>1230</v>
      </c>
      <c r="O293" s="49" t="s">
        <v>1230</v>
      </c>
      <c r="P293" s="47" t="s">
        <v>1230</v>
      </c>
      <c r="Q293" s="26">
        <v>3.5368440984280003</v>
      </c>
      <c r="R293" s="47" t="s">
        <v>1230</v>
      </c>
      <c r="S293" s="47" t="s">
        <v>1230</v>
      </c>
      <c r="T293" s="49" t="s">
        <v>1230</v>
      </c>
      <c r="U293" s="47" t="s">
        <v>1230</v>
      </c>
      <c r="V293" s="26">
        <v>4.0293092870530005</v>
      </c>
      <c r="W293" s="47" t="s">
        <v>1230</v>
      </c>
      <c r="X293" s="47" t="s">
        <v>1230</v>
      </c>
      <c r="Y293" s="49" t="s">
        <v>1230</v>
      </c>
    </row>
    <row r="294" spans="1:25" x14ac:dyDescent="0.25">
      <c r="A294" s="40" t="s">
        <v>601</v>
      </c>
      <c r="B294" s="40" t="s">
        <v>1127</v>
      </c>
      <c r="C294" s="40" t="s">
        <v>812</v>
      </c>
      <c r="D294" s="46" t="s">
        <v>600</v>
      </c>
      <c r="E294" s="26">
        <v>2.167979219972</v>
      </c>
      <c r="F294" s="26" t="s">
        <v>1230</v>
      </c>
      <c r="G294" s="26">
        <v>2.167979219972</v>
      </c>
      <c r="H294" s="26">
        <v>-14.664883513626</v>
      </c>
      <c r="I294" s="26">
        <v>2.0053807784741</v>
      </c>
      <c r="J294" s="49">
        <v>0.5</v>
      </c>
      <c r="K294" s="47" t="s">
        <v>1230</v>
      </c>
      <c r="L294" s="26" t="s">
        <v>1230</v>
      </c>
      <c r="M294" s="47" t="s">
        <v>1230</v>
      </c>
      <c r="N294" s="47" t="s">
        <v>1230</v>
      </c>
      <c r="O294" s="49" t="s">
        <v>1230</v>
      </c>
      <c r="P294" s="47" t="s">
        <v>1230</v>
      </c>
      <c r="Q294" s="26">
        <v>2.167979219972</v>
      </c>
      <c r="R294" s="47" t="s">
        <v>1230</v>
      </c>
      <c r="S294" s="47" t="s">
        <v>1230</v>
      </c>
      <c r="T294" s="49" t="s">
        <v>1230</v>
      </c>
      <c r="U294" s="47" t="s">
        <v>1230</v>
      </c>
      <c r="V294" s="26">
        <v>2.167979219972</v>
      </c>
      <c r="W294" s="47" t="s">
        <v>1230</v>
      </c>
      <c r="X294" s="47" t="s">
        <v>1230</v>
      </c>
      <c r="Y294" s="49" t="s">
        <v>1230</v>
      </c>
    </row>
    <row r="295" spans="1:25" x14ac:dyDescent="0.25">
      <c r="A295" s="40" t="s">
        <v>603</v>
      </c>
      <c r="B295" s="40" t="s">
        <v>1128</v>
      </c>
      <c r="C295" s="40" t="s">
        <v>812</v>
      </c>
      <c r="D295" s="46" t="s">
        <v>602</v>
      </c>
      <c r="E295" s="26">
        <v>3.4255800592700001</v>
      </c>
      <c r="F295" s="26">
        <v>0.41678138837700002</v>
      </c>
      <c r="G295" s="26">
        <v>3.0087986708929999</v>
      </c>
      <c r="H295" s="26">
        <v>-7.9115094557000001</v>
      </c>
      <c r="I295" s="26">
        <v>2.7831387705760249</v>
      </c>
      <c r="J295" s="49">
        <v>0.5</v>
      </c>
      <c r="K295" s="47" t="s">
        <v>1230</v>
      </c>
      <c r="L295" s="26">
        <v>0.41678138837700002</v>
      </c>
      <c r="M295" s="47" t="s">
        <v>1230</v>
      </c>
      <c r="N295" s="47" t="s">
        <v>1230</v>
      </c>
      <c r="O295" s="49" t="s">
        <v>1230</v>
      </c>
      <c r="P295" s="47" t="s">
        <v>1230</v>
      </c>
      <c r="Q295" s="26">
        <v>3.0087986708929999</v>
      </c>
      <c r="R295" s="47" t="s">
        <v>1230</v>
      </c>
      <c r="S295" s="47" t="s">
        <v>1230</v>
      </c>
      <c r="T295" s="49" t="s">
        <v>1230</v>
      </c>
      <c r="U295" s="47" t="s">
        <v>1230</v>
      </c>
      <c r="V295" s="26">
        <v>3.4255800592700001</v>
      </c>
      <c r="W295" s="47" t="s">
        <v>1230</v>
      </c>
      <c r="X295" s="47" t="s">
        <v>1230</v>
      </c>
      <c r="Y295" s="49" t="s">
        <v>1230</v>
      </c>
    </row>
    <row r="296" spans="1:25" x14ac:dyDescent="0.25">
      <c r="A296" s="40" t="s">
        <v>605</v>
      </c>
      <c r="B296" s="40" t="s">
        <v>1129</v>
      </c>
      <c r="C296" s="40" t="s">
        <v>812</v>
      </c>
      <c r="D296" s="46" t="s">
        <v>604</v>
      </c>
      <c r="E296" s="26">
        <v>1.8177587770249999</v>
      </c>
      <c r="F296" s="26" t="s">
        <v>1230</v>
      </c>
      <c r="G296" s="26">
        <v>1.8177587770249999</v>
      </c>
      <c r="H296" s="26">
        <v>-6.2957302980350001</v>
      </c>
      <c r="I296" s="26">
        <v>1.6814268687481251</v>
      </c>
      <c r="J296" s="49">
        <v>0.5</v>
      </c>
      <c r="K296" s="47" t="s">
        <v>1230</v>
      </c>
      <c r="L296" s="26" t="s">
        <v>1230</v>
      </c>
      <c r="M296" s="47" t="s">
        <v>1230</v>
      </c>
      <c r="N296" s="47" t="s">
        <v>1230</v>
      </c>
      <c r="O296" s="49" t="s">
        <v>1230</v>
      </c>
      <c r="P296" s="47" t="s">
        <v>1230</v>
      </c>
      <c r="Q296" s="26">
        <v>1.8177587770249999</v>
      </c>
      <c r="R296" s="47" t="s">
        <v>1230</v>
      </c>
      <c r="S296" s="47" t="s">
        <v>1230</v>
      </c>
      <c r="T296" s="49" t="s">
        <v>1230</v>
      </c>
      <c r="U296" s="47" t="s">
        <v>1230</v>
      </c>
      <c r="V296" s="26">
        <v>1.8177587770249999</v>
      </c>
      <c r="W296" s="47" t="s">
        <v>1230</v>
      </c>
      <c r="X296" s="47" t="s">
        <v>1230</v>
      </c>
      <c r="Y296" s="49" t="s">
        <v>1230</v>
      </c>
    </row>
    <row r="297" spans="1:25" x14ac:dyDescent="0.25">
      <c r="A297" s="40" t="s">
        <v>607</v>
      </c>
      <c r="B297" s="40" t="s">
        <v>1130</v>
      </c>
      <c r="C297" s="40" t="s">
        <v>812</v>
      </c>
      <c r="D297" s="46" t="s">
        <v>606</v>
      </c>
      <c r="E297" s="26">
        <v>2.7028678860199995</v>
      </c>
      <c r="F297" s="26">
        <v>0.19197973820699998</v>
      </c>
      <c r="G297" s="26">
        <v>2.5108881478129996</v>
      </c>
      <c r="H297" s="26">
        <v>-15.763811829963</v>
      </c>
      <c r="I297" s="26">
        <v>2.3225715367270245</v>
      </c>
      <c r="J297" s="49">
        <v>0.5</v>
      </c>
      <c r="K297" s="47" t="s">
        <v>1230</v>
      </c>
      <c r="L297" s="26">
        <v>0.19197973820699998</v>
      </c>
      <c r="M297" s="47" t="s">
        <v>1230</v>
      </c>
      <c r="N297" s="47" t="s">
        <v>1230</v>
      </c>
      <c r="O297" s="49" t="s">
        <v>1230</v>
      </c>
      <c r="P297" s="47" t="s">
        <v>1230</v>
      </c>
      <c r="Q297" s="26">
        <v>2.5108881478129996</v>
      </c>
      <c r="R297" s="47" t="s">
        <v>1230</v>
      </c>
      <c r="S297" s="47" t="s">
        <v>1230</v>
      </c>
      <c r="T297" s="49" t="s">
        <v>1230</v>
      </c>
      <c r="U297" s="47" t="s">
        <v>1230</v>
      </c>
      <c r="V297" s="26">
        <v>2.7028678860199995</v>
      </c>
      <c r="W297" s="47" t="s">
        <v>1230</v>
      </c>
      <c r="X297" s="47" t="s">
        <v>1230</v>
      </c>
      <c r="Y297" s="49" t="s">
        <v>1230</v>
      </c>
    </row>
    <row r="298" spans="1:25" x14ac:dyDescent="0.25">
      <c r="A298" s="40" t="s">
        <v>609</v>
      </c>
      <c r="B298" s="40" t="s">
        <v>1131</v>
      </c>
      <c r="C298" s="40" t="s">
        <v>812</v>
      </c>
      <c r="D298" s="46" t="s">
        <v>608</v>
      </c>
      <c r="E298" s="26">
        <v>2.2617711319980001</v>
      </c>
      <c r="F298" s="26" t="s">
        <v>1230</v>
      </c>
      <c r="G298" s="26">
        <v>2.2617711319980001</v>
      </c>
      <c r="H298" s="26">
        <v>-10.063224760361999</v>
      </c>
      <c r="I298" s="26">
        <v>2.0921382970981504</v>
      </c>
      <c r="J298" s="49">
        <v>0.5</v>
      </c>
      <c r="K298" s="47" t="s">
        <v>1230</v>
      </c>
      <c r="L298" s="26" t="s">
        <v>1230</v>
      </c>
      <c r="M298" s="47" t="s">
        <v>1230</v>
      </c>
      <c r="N298" s="47" t="s">
        <v>1230</v>
      </c>
      <c r="O298" s="49" t="s">
        <v>1230</v>
      </c>
      <c r="P298" s="47" t="s">
        <v>1230</v>
      </c>
      <c r="Q298" s="26">
        <v>2.2617711319980001</v>
      </c>
      <c r="R298" s="47" t="s">
        <v>1230</v>
      </c>
      <c r="S298" s="47" t="s">
        <v>1230</v>
      </c>
      <c r="T298" s="49" t="s">
        <v>1230</v>
      </c>
      <c r="U298" s="47" t="s">
        <v>1230</v>
      </c>
      <c r="V298" s="26">
        <v>2.2617711319980001</v>
      </c>
      <c r="W298" s="47" t="s">
        <v>1230</v>
      </c>
      <c r="X298" s="47" t="s">
        <v>1230</v>
      </c>
      <c r="Y298" s="49" t="s">
        <v>1230</v>
      </c>
    </row>
    <row r="299" spans="1:25" x14ac:dyDescent="0.25">
      <c r="A299" s="40" t="s">
        <v>611</v>
      </c>
      <c r="B299" s="40" t="s">
        <v>1132</v>
      </c>
      <c r="C299" s="40" t="s">
        <v>812</v>
      </c>
      <c r="D299" s="46" t="s">
        <v>610</v>
      </c>
      <c r="E299" s="26">
        <v>3.80378996494</v>
      </c>
      <c r="F299" s="26">
        <v>0.26890446592</v>
      </c>
      <c r="G299" s="26">
        <v>3.53488549902</v>
      </c>
      <c r="H299" s="26">
        <v>-13.561503789006</v>
      </c>
      <c r="I299" s="26">
        <v>3.2697690865935005</v>
      </c>
      <c r="J299" s="49">
        <v>0.5</v>
      </c>
      <c r="K299" s="47" t="s">
        <v>1230</v>
      </c>
      <c r="L299" s="26">
        <v>0.26890446592</v>
      </c>
      <c r="M299" s="47" t="s">
        <v>1230</v>
      </c>
      <c r="N299" s="47" t="s">
        <v>1230</v>
      </c>
      <c r="O299" s="49" t="s">
        <v>1230</v>
      </c>
      <c r="P299" s="47" t="s">
        <v>1230</v>
      </c>
      <c r="Q299" s="26">
        <v>3.53488549902</v>
      </c>
      <c r="R299" s="47" t="s">
        <v>1230</v>
      </c>
      <c r="S299" s="47" t="s">
        <v>1230</v>
      </c>
      <c r="T299" s="49" t="s">
        <v>1230</v>
      </c>
      <c r="U299" s="47" t="s">
        <v>1230</v>
      </c>
      <c r="V299" s="26">
        <v>3.80378996494</v>
      </c>
      <c r="W299" s="47" t="s">
        <v>1230</v>
      </c>
      <c r="X299" s="47" t="s">
        <v>1230</v>
      </c>
      <c r="Y299" s="49" t="s">
        <v>1230</v>
      </c>
    </row>
    <row r="300" spans="1:25" x14ac:dyDescent="0.25">
      <c r="A300" s="40" t="s">
        <v>613</v>
      </c>
      <c r="B300" s="40" t="s">
        <v>1133</v>
      </c>
      <c r="C300" s="40" t="s">
        <v>812</v>
      </c>
      <c r="D300" s="46" t="s">
        <v>612</v>
      </c>
      <c r="E300" s="26">
        <v>2.6728132903039996</v>
      </c>
      <c r="F300" s="26">
        <v>0.40970024100899999</v>
      </c>
      <c r="G300" s="26">
        <v>2.2631130492949998</v>
      </c>
      <c r="H300" s="26">
        <v>-5.635391917133</v>
      </c>
      <c r="I300" s="26">
        <v>2.0933795705978748</v>
      </c>
      <c r="J300" s="49">
        <v>0.5</v>
      </c>
      <c r="K300" s="47" t="s">
        <v>1230</v>
      </c>
      <c r="L300" s="26">
        <v>0.40970024100899999</v>
      </c>
      <c r="M300" s="47" t="s">
        <v>1230</v>
      </c>
      <c r="N300" s="47" t="s">
        <v>1230</v>
      </c>
      <c r="O300" s="49" t="s">
        <v>1230</v>
      </c>
      <c r="P300" s="47" t="s">
        <v>1230</v>
      </c>
      <c r="Q300" s="26">
        <v>2.2631130492949998</v>
      </c>
      <c r="R300" s="47" t="s">
        <v>1230</v>
      </c>
      <c r="S300" s="47" t="s">
        <v>1230</v>
      </c>
      <c r="T300" s="49" t="s">
        <v>1230</v>
      </c>
      <c r="U300" s="47" t="s">
        <v>1230</v>
      </c>
      <c r="V300" s="26">
        <v>2.6728132903039996</v>
      </c>
      <c r="W300" s="47" t="s">
        <v>1230</v>
      </c>
      <c r="X300" s="47" t="s">
        <v>1230</v>
      </c>
      <c r="Y300" s="49" t="s">
        <v>1230</v>
      </c>
    </row>
    <row r="301" spans="1:25" x14ac:dyDescent="0.25">
      <c r="A301" s="40" t="s">
        <v>615</v>
      </c>
      <c r="B301" s="40" t="s">
        <v>1134</v>
      </c>
      <c r="C301" s="40" t="s">
        <v>827</v>
      </c>
      <c r="D301" s="46" t="s">
        <v>614</v>
      </c>
      <c r="E301" s="26">
        <v>67.371475765001009</v>
      </c>
      <c r="F301" s="26">
        <v>19.695759179533002</v>
      </c>
      <c r="G301" s="26">
        <v>47.675716585468003</v>
      </c>
      <c r="H301" s="26">
        <v>33.673390656915998</v>
      </c>
      <c r="I301" s="26">
        <v>44.100037841557906</v>
      </c>
      <c r="J301" s="49">
        <v>0</v>
      </c>
      <c r="K301" s="47">
        <v>18.270497485484999</v>
      </c>
      <c r="L301" s="26">
        <v>1.4252616940489999</v>
      </c>
      <c r="M301" s="47" t="s">
        <v>1230</v>
      </c>
      <c r="N301" s="47" t="s">
        <v>1230</v>
      </c>
      <c r="O301" s="49" t="s">
        <v>1230</v>
      </c>
      <c r="P301" s="47">
        <v>41.511580233941004</v>
      </c>
      <c r="Q301" s="26">
        <v>6.1641363515269996</v>
      </c>
      <c r="R301" s="47" t="s">
        <v>1230</v>
      </c>
      <c r="S301" s="47" t="s">
        <v>1230</v>
      </c>
      <c r="T301" s="49" t="s">
        <v>1230</v>
      </c>
      <c r="U301" s="47">
        <v>59.782077719425999</v>
      </c>
      <c r="V301" s="26">
        <v>7.5893980455759991</v>
      </c>
      <c r="W301" s="47" t="s">
        <v>1230</v>
      </c>
      <c r="X301" s="47" t="s">
        <v>1230</v>
      </c>
      <c r="Y301" s="49" t="s">
        <v>1230</v>
      </c>
    </row>
    <row r="302" spans="1:25" x14ac:dyDescent="0.25">
      <c r="A302" s="40" t="s">
        <v>617</v>
      </c>
      <c r="B302" s="40" t="s">
        <v>1135</v>
      </c>
      <c r="C302" s="40" t="s">
        <v>819</v>
      </c>
      <c r="D302" s="46" t="s">
        <v>616</v>
      </c>
      <c r="E302" s="26">
        <v>24.223488621081003</v>
      </c>
      <c r="F302" s="26">
        <v>9.1147078887140012</v>
      </c>
      <c r="G302" s="26">
        <v>15.108780732367</v>
      </c>
      <c r="H302" s="26">
        <v>11.12246645063</v>
      </c>
      <c r="I302" s="26">
        <v>13.975622177439476</v>
      </c>
      <c r="J302" s="49">
        <v>0</v>
      </c>
      <c r="K302" s="47" t="s">
        <v>1230</v>
      </c>
      <c r="L302" s="26" t="s">
        <v>1230</v>
      </c>
      <c r="M302" s="47">
        <v>9.1147078887140012</v>
      </c>
      <c r="N302" s="47" t="s">
        <v>1230</v>
      </c>
      <c r="O302" s="49" t="s">
        <v>1230</v>
      </c>
      <c r="P302" s="47" t="s">
        <v>1230</v>
      </c>
      <c r="Q302" s="26" t="s">
        <v>1230</v>
      </c>
      <c r="R302" s="47">
        <v>15.108780732367</v>
      </c>
      <c r="S302" s="47" t="s">
        <v>1230</v>
      </c>
      <c r="T302" s="49" t="s">
        <v>1230</v>
      </c>
      <c r="U302" s="47" t="s">
        <v>1230</v>
      </c>
      <c r="V302" s="26" t="s">
        <v>1230</v>
      </c>
      <c r="W302" s="47">
        <v>24.223488621081003</v>
      </c>
      <c r="X302" s="47" t="s">
        <v>1230</v>
      </c>
      <c r="Y302" s="49" t="s">
        <v>1230</v>
      </c>
    </row>
    <row r="303" spans="1:25" x14ac:dyDescent="0.25">
      <c r="A303" s="40" t="s">
        <v>619</v>
      </c>
      <c r="B303" s="40" t="s">
        <v>1136</v>
      </c>
      <c r="C303" s="40" t="s">
        <v>833</v>
      </c>
      <c r="D303" s="46" t="s">
        <v>618</v>
      </c>
      <c r="E303" s="26">
        <v>70.414697899963997</v>
      </c>
      <c r="F303" s="26">
        <v>17.057695915947999</v>
      </c>
      <c r="G303" s="26">
        <v>53.357001984016001</v>
      </c>
      <c r="H303" s="26">
        <v>3.90509982824</v>
      </c>
      <c r="I303" s="26">
        <v>49.3552268352148</v>
      </c>
      <c r="J303" s="49">
        <v>0</v>
      </c>
      <c r="K303" s="47">
        <v>15.621031513781</v>
      </c>
      <c r="L303" s="26">
        <v>1.4366644021670001</v>
      </c>
      <c r="M303" s="47" t="s">
        <v>1230</v>
      </c>
      <c r="N303" s="47" t="s">
        <v>1230</v>
      </c>
      <c r="O303" s="49" t="s">
        <v>1230</v>
      </c>
      <c r="P303" s="47">
        <v>43.750448081616995</v>
      </c>
      <c r="Q303" s="26">
        <v>9.6065539023979998</v>
      </c>
      <c r="R303" s="47" t="s">
        <v>1230</v>
      </c>
      <c r="S303" s="47" t="s">
        <v>1230</v>
      </c>
      <c r="T303" s="49" t="s">
        <v>1230</v>
      </c>
      <c r="U303" s="47">
        <v>59.371479595397993</v>
      </c>
      <c r="V303" s="26">
        <v>11.043218304565</v>
      </c>
      <c r="W303" s="47" t="s">
        <v>1230</v>
      </c>
      <c r="X303" s="47" t="s">
        <v>1230</v>
      </c>
      <c r="Y303" s="49" t="s">
        <v>1230</v>
      </c>
    </row>
    <row r="304" spans="1:25" x14ac:dyDescent="0.25">
      <c r="A304" s="40" t="s">
        <v>621</v>
      </c>
      <c r="B304" s="40" t="s">
        <v>1137</v>
      </c>
      <c r="C304" s="40" t="s">
        <v>833</v>
      </c>
      <c r="D304" s="46" t="s">
        <v>620</v>
      </c>
      <c r="E304" s="26">
        <v>44.338866379401004</v>
      </c>
      <c r="F304" s="26">
        <v>10.318019471705</v>
      </c>
      <c r="G304" s="26">
        <v>34.020846907696004</v>
      </c>
      <c r="H304" s="26">
        <v>12.060529089700001</v>
      </c>
      <c r="I304" s="26">
        <v>31.469283389618802</v>
      </c>
      <c r="J304" s="49">
        <v>0</v>
      </c>
      <c r="K304" s="47">
        <v>9.8064099518219994</v>
      </c>
      <c r="L304" s="26">
        <v>0.51160951988199999</v>
      </c>
      <c r="M304" s="47" t="s">
        <v>1230</v>
      </c>
      <c r="N304" s="47" t="s">
        <v>1230</v>
      </c>
      <c r="O304" s="49" t="s">
        <v>1230</v>
      </c>
      <c r="P304" s="47">
        <v>28.63578303637</v>
      </c>
      <c r="Q304" s="26">
        <v>5.3850638713260004</v>
      </c>
      <c r="R304" s="47" t="s">
        <v>1230</v>
      </c>
      <c r="S304" s="47" t="s">
        <v>1230</v>
      </c>
      <c r="T304" s="49" t="s">
        <v>1230</v>
      </c>
      <c r="U304" s="47">
        <v>38.442192988191998</v>
      </c>
      <c r="V304" s="26">
        <v>5.896673391208</v>
      </c>
      <c r="W304" s="47" t="s">
        <v>1230</v>
      </c>
      <c r="X304" s="47" t="s">
        <v>1230</v>
      </c>
      <c r="Y304" s="49" t="s">
        <v>1230</v>
      </c>
    </row>
    <row r="305" spans="1:25" x14ac:dyDescent="0.25">
      <c r="A305" s="40" t="s">
        <v>623</v>
      </c>
      <c r="B305" s="40" t="s">
        <v>1138</v>
      </c>
      <c r="C305" s="40" t="s">
        <v>824</v>
      </c>
      <c r="D305" s="46" t="s">
        <v>622</v>
      </c>
      <c r="E305" s="26">
        <v>158.67081610906899</v>
      </c>
      <c r="F305" s="26">
        <v>46.983113845261997</v>
      </c>
      <c r="G305" s="26">
        <v>111.687702263807</v>
      </c>
      <c r="H305" s="26">
        <v>34.990378223770996</v>
      </c>
      <c r="I305" s="26">
        <v>103.31112459402148</v>
      </c>
      <c r="J305" s="49">
        <v>0</v>
      </c>
      <c r="K305" s="47">
        <v>38.750513126469997</v>
      </c>
      <c r="L305" s="26">
        <v>8.2326007187929999</v>
      </c>
      <c r="M305" s="47" t="s">
        <v>1230</v>
      </c>
      <c r="N305" s="47" t="s">
        <v>1230</v>
      </c>
      <c r="O305" s="49" t="s">
        <v>1230</v>
      </c>
      <c r="P305" s="47">
        <v>83.085241805986996</v>
      </c>
      <c r="Q305" s="26">
        <v>28.602460457821</v>
      </c>
      <c r="R305" s="47" t="s">
        <v>1230</v>
      </c>
      <c r="S305" s="47" t="s">
        <v>1230</v>
      </c>
      <c r="T305" s="49" t="s">
        <v>1230</v>
      </c>
      <c r="U305" s="47">
        <v>121.83575493245699</v>
      </c>
      <c r="V305" s="26">
        <v>36.835061176613998</v>
      </c>
      <c r="W305" s="47" t="s">
        <v>1230</v>
      </c>
      <c r="X305" s="47" t="s">
        <v>1230</v>
      </c>
      <c r="Y305" s="49" t="s">
        <v>1230</v>
      </c>
    </row>
    <row r="306" spans="1:25" x14ac:dyDescent="0.25">
      <c r="A306" s="40" t="s">
        <v>625</v>
      </c>
      <c r="B306" s="40" t="s">
        <v>1139</v>
      </c>
      <c r="C306" s="40" t="s">
        <v>812</v>
      </c>
      <c r="D306" s="46" t="s">
        <v>624</v>
      </c>
      <c r="E306" s="26">
        <v>1.85926174226</v>
      </c>
      <c r="F306" s="26" t="s">
        <v>1230</v>
      </c>
      <c r="G306" s="26">
        <v>1.85926174226</v>
      </c>
      <c r="H306" s="26">
        <v>-15.483755014987999</v>
      </c>
      <c r="I306" s="26">
        <v>1.7198171115904999</v>
      </c>
      <c r="J306" s="49">
        <v>0.5</v>
      </c>
      <c r="K306" s="47" t="s">
        <v>1230</v>
      </c>
      <c r="L306" s="26" t="s">
        <v>1230</v>
      </c>
      <c r="M306" s="47" t="s">
        <v>1230</v>
      </c>
      <c r="N306" s="47" t="s">
        <v>1230</v>
      </c>
      <c r="O306" s="49" t="s">
        <v>1230</v>
      </c>
      <c r="P306" s="47" t="s">
        <v>1230</v>
      </c>
      <c r="Q306" s="26">
        <v>1.85926174226</v>
      </c>
      <c r="R306" s="47" t="s">
        <v>1230</v>
      </c>
      <c r="S306" s="47" t="s">
        <v>1230</v>
      </c>
      <c r="T306" s="49" t="s">
        <v>1230</v>
      </c>
      <c r="U306" s="47" t="s">
        <v>1230</v>
      </c>
      <c r="V306" s="26">
        <v>1.85926174226</v>
      </c>
      <c r="W306" s="47" t="s">
        <v>1230</v>
      </c>
      <c r="X306" s="47" t="s">
        <v>1230</v>
      </c>
      <c r="Y306" s="49" t="s">
        <v>1230</v>
      </c>
    </row>
    <row r="307" spans="1:25" x14ac:dyDescent="0.25">
      <c r="A307" s="40" t="s">
        <v>627</v>
      </c>
      <c r="B307" s="40" t="s">
        <v>1140</v>
      </c>
      <c r="C307" s="40" t="s">
        <v>812</v>
      </c>
      <c r="D307" s="46" t="s">
        <v>626</v>
      </c>
      <c r="E307" s="26">
        <v>2.4339348751759999</v>
      </c>
      <c r="F307" s="26" t="s">
        <v>1230</v>
      </c>
      <c r="G307" s="26">
        <v>2.4339348751759999</v>
      </c>
      <c r="H307" s="26">
        <v>-22.290190185539</v>
      </c>
      <c r="I307" s="26">
        <v>2.2513897595378003</v>
      </c>
      <c r="J307" s="49">
        <v>0.5</v>
      </c>
      <c r="K307" s="47" t="s">
        <v>1230</v>
      </c>
      <c r="L307" s="26" t="s">
        <v>1230</v>
      </c>
      <c r="M307" s="47" t="s">
        <v>1230</v>
      </c>
      <c r="N307" s="47" t="s">
        <v>1230</v>
      </c>
      <c r="O307" s="49" t="s">
        <v>1230</v>
      </c>
      <c r="P307" s="47" t="s">
        <v>1230</v>
      </c>
      <c r="Q307" s="26">
        <v>2.4339348751759999</v>
      </c>
      <c r="R307" s="47" t="s">
        <v>1230</v>
      </c>
      <c r="S307" s="47" t="s">
        <v>1230</v>
      </c>
      <c r="T307" s="49" t="s">
        <v>1230</v>
      </c>
      <c r="U307" s="47" t="s">
        <v>1230</v>
      </c>
      <c r="V307" s="26">
        <v>2.4339348751759999</v>
      </c>
      <c r="W307" s="47" t="s">
        <v>1230</v>
      </c>
      <c r="X307" s="47" t="s">
        <v>1230</v>
      </c>
      <c r="Y307" s="49" t="s">
        <v>1230</v>
      </c>
    </row>
    <row r="308" spans="1:25" x14ac:dyDescent="0.25">
      <c r="A308" s="40" t="s">
        <v>629</v>
      </c>
      <c r="B308" s="40" t="s">
        <v>1141</v>
      </c>
      <c r="C308" s="40" t="s">
        <v>812</v>
      </c>
      <c r="D308" s="46" t="s">
        <v>628</v>
      </c>
      <c r="E308" s="26">
        <v>2.5724420318619998</v>
      </c>
      <c r="F308" s="26">
        <v>0.14372748641400002</v>
      </c>
      <c r="G308" s="26">
        <v>2.4287145454479999</v>
      </c>
      <c r="H308" s="26">
        <v>-15.109581670342001</v>
      </c>
      <c r="I308" s="26">
        <v>2.2465609545394001</v>
      </c>
      <c r="J308" s="49">
        <v>0.5</v>
      </c>
      <c r="K308" s="47" t="s">
        <v>1230</v>
      </c>
      <c r="L308" s="26">
        <v>0.14372748641400002</v>
      </c>
      <c r="M308" s="47" t="s">
        <v>1230</v>
      </c>
      <c r="N308" s="47" t="s">
        <v>1230</v>
      </c>
      <c r="O308" s="49" t="s">
        <v>1230</v>
      </c>
      <c r="P308" s="47" t="s">
        <v>1230</v>
      </c>
      <c r="Q308" s="26">
        <v>2.4287145454479999</v>
      </c>
      <c r="R308" s="47" t="s">
        <v>1230</v>
      </c>
      <c r="S308" s="47" t="s">
        <v>1230</v>
      </c>
      <c r="T308" s="49" t="s">
        <v>1230</v>
      </c>
      <c r="U308" s="47" t="s">
        <v>1230</v>
      </c>
      <c r="V308" s="26">
        <v>2.5724420318619998</v>
      </c>
      <c r="W308" s="47" t="s">
        <v>1230</v>
      </c>
      <c r="X308" s="47" t="s">
        <v>1230</v>
      </c>
      <c r="Y308" s="49" t="s">
        <v>1230</v>
      </c>
    </row>
    <row r="309" spans="1:25" x14ac:dyDescent="0.25">
      <c r="A309" s="40" t="s">
        <v>631</v>
      </c>
      <c r="B309" s="40" t="s">
        <v>1142</v>
      </c>
      <c r="C309" s="40" t="s">
        <v>827</v>
      </c>
      <c r="D309" s="46" t="s">
        <v>630</v>
      </c>
      <c r="E309" s="26">
        <v>60.212709753035</v>
      </c>
      <c r="F309" s="26">
        <v>15.660163349063</v>
      </c>
      <c r="G309" s="26">
        <v>44.552546403972002</v>
      </c>
      <c r="H309" s="26">
        <v>22.033591253663001</v>
      </c>
      <c r="I309" s="26">
        <v>41.211105423674098</v>
      </c>
      <c r="J309" s="49">
        <v>0</v>
      </c>
      <c r="K309" s="47">
        <v>14.571573438574999</v>
      </c>
      <c r="L309" s="26">
        <v>1.0885899104879999</v>
      </c>
      <c r="M309" s="47" t="s">
        <v>1230</v>
      </c>
      <c r="N309" s="47" t="s">
        <v>1230</v>
      </c>
      <c r="O309" s="49" t="s">
        <v>1230</v>
      </c>
      <c r="P309" s="47">
        <v>38.421995375471006</v>
      </c>
      <c r="Q309" s="26">
        <v>6.1305510285010003</v>
      </c>
      <c r="R309" s="47" t="s">
        <v>1230</v>
      </c>
      <c r="S309" s="47" t="s">
        <v>1230</v>
      </c>
      <c r="T309" s="49" t="s">
        <v>1230</v>
      </c>
      <c r="U309" s="47">
        <v>52.993568814046007</v>
      </c>
      <c r="V309" s="26">
        <v>7.2191409389889998</v>
      </c>
      <c r="W309" s="47" t="s">
        <v>1230</v>
      </c>
      <c r="X309" s="47" t="s">
        <v>1230</v>
      </c>
      <c r="Y309" s="49" t="s">
        <v>1230</v>
      </c>
    </row>
    <row r="310" spans="1:25" x14ac:dyDescent="0.25">
      <c r="A310" s="40" t="s">
        <v>633</v>
      </c>
      <c r="B310" s="40" t="s">
        <v>1143</v>
      </c>
      <c r="C310" s="40" t="s">
        <v>812</v>
      </c>
      <c r="D310" s="46" t="s">
        <v>632</v>
      </c>
      <c r="E310" s="26">
        <v>2.9308219577159997</v>
      </c>
      <c r="F310" s="26">
        <v>0.20832491605699999</v>
      </c>
      <c r="G310" s="26">
        <v>2.722497041659</v>
      </c>
      <c r="H310" s="26">
        <v>-13.905777177188</v>
      </c>
      <c r="I310" s="26">
        <v>2.5183097635345746</v>
      </c>
      <c r="J310" s="49">
        <v>0.5</v>
      </c>
      <c r="K310" s="47" t="s">
        <v>1230</v>
      </c>
      <c r="L310" s="26">
        <v>0.20832491605699999</v>
      </c>
      <c r="M310" s="47" t="s">
        <v>1230</v>
      </c>
      <c r="N310" s="47" t="s">
        <v>1230</v>
      </c>
      <c r="O310" s="49" t="s">
        <v>1230</v>
      </c>
      <c r="P310" s="47" t="s">
        <v>1230</v>
      </c>
      <c r="Q310" s="26">
        <v>2.722497041659</v>
      </c>
      <c r="R310" s="47" t="s">
        <v>1230</v>
      </c>
      <c r="S310" s="47" t="s">
        <v>1230</v>
      </c>
      <c r="T310" s="49" t="s">
        <v>1230</v>
      </c>
      <c r="U310" s="47" t="s">
        <v>1230</v>
      </c>
      <c r="V310" s="26">
        <v>2.9308219577159997</v>
      </c>
      <c r="W310" s="47" t="s">
        <v>1230</v>
      </c>
      <c r="X310" s="47" t="s">
        <v>1230</v>
      </c>
      <c r="Y310" s="49" t="s">
        <v>1230</v>
      </c>
    </row>
    <row r="311" spans="1:25" x14ac:dyDescent="0.25">
      <c r="A311" s="40" t="s">
        <v>635</v>
      </c>
      <c r="B311" s="40" t="s">
        <v>1144</v>
      </c>
      <c r="C311" s="40" t="s">
        <v>862</v>
      </c>
      <c r="D311" s="46" t="s">
        <v>634</v>
      </c>
      <c r="E311" s="26">
        <v>123.055260943223</v>
      </c>
      <c r="F311" s="26">
        <v>25.514980459594998</v>
      </c>
      <c r="G311" s="26">
        <v>97.54028048362801</v>
      </c>
      <c r="H311" s="26">
        <v>73.985948438266988</v>
      </c>
      <c r="I311" s="26">
        <v>90.224759447355908</v>
      </c>
      <c r="J311" s="49">
        <v>0</v>
      </c>
      <c r="K311" s="47">
        <v>25.514980459594998</v>
      </c>
      <c r="L311" s="26" t="s">
        <v>1230</v>
      </c>
      <c r="M311" s="47" t="s">
        <v>1230</v>
      </c>
      <c r="N311" s="47" t="s">
        <v>1230</v>
      </c>
      <c r="O311" s="49" t="s">
        <v>1230</v>
      </c>
      <c r="P311" s="47">
        <v>97.54028048362801</v>
      </c>
      <c r="Q311" s="26" t="s">
        <v>1230</v>
      </c>
      <c r="R311" s="47" t="s">
        <v>1230</v>
      </c>
      <c r="S311" s="47" t="s">
        <v>1230</v>
      </c>
      <c r="T311" s="49" t="s">
        <v>1230</v>
      </c>
      <c r="U311" s="47">
        <v>123.055260943223</v>
      </c>
      <c r="V311" s="26" t="s">
        <v>1230</v>
      </c>
      <c r="W311" s="47" t="s">
        <v>1230</v>
      </c>
      <c r="X311" s="47" t="s">
        <v>1230</v>
      </c>
      <c r="Y311" s="49" t="s">
        <v>1230</v>
      </c>
    </row>
    <row r="312" spans="1:25" x14ac:dyDescent="0.25">
      <c r="A312" s="40" t="s">
        <v>637</v>
      </c>
      <c r="B312" s="40" t="s">
        <v>1145</v>
      </c>
      <c r="C312" s="40" t="s">
        <v>819</v>
      </c>
      <c r="D312" s="46" t="s">
        <v>1146</v>
      </c>
      <c r="E312" s="26">
        <v>14.527035623395999</v>
      </c>
      <c r="F312" s="26">
        <v>5.2553735996839999</v>
      </c>
      <c r="G312" s="26">
        <v>9.2716620237120004</v>
      </c>
      <c r="H312" s="26">
        <v>5.8222739737259994</v>
      </c>
      <c r="I312" s="26">
        <v>8.5762873719335992</v>
      </c>
      <c r="J312" s="49">
        <v>0</v>
      </c>
      <c r="K312" s="47" t="s">
        <v>1230</v>
      </c>
      <c r="L312" s="26" t="s">
        <v>1230</v>
      </c>
      <c r="M312" s="47">
        <v>5.2553735996839999</v>
      </c>
      <c r="N312" s="47" t="s">
        <v>1230</v>
      </c>
      <c r="O312" s="49" t="s">
        <v>1230</v>
      </c>
      <c r="P312" s="47" t="s">
        <v>1230</v>
      </c>
      <c r="Q312" s="26" t="s">
        <v>1230</v>
      </c>
      <c r="R312" s="47">
        <v>9.2716620237120004</v>
      </c>
      <c r="S312" s="47" t="s">
        <v>1230</v>
      </c>
      <c r="T312" s="49" t="s">
        <v>1230</v>
      </c>
      <c r="U312" s="47" t="s">
        <v>1230</v>
      </c>
      <c r="V312" s="26" t="s">
        <v>1230</v>
      </c>
      <c r="W312" s="47">
        <v>14.527035623395999</v>
      </c>
      <c r="X312" s="47" t="s">
        <v>1230</v>
      </c>
      <c r="Y312" s="49" t="s">
        <v>1230</v>
      </c>
    </row>
    <row r="313" spans="1:25" x14ac:dyDescent="0.25">
      <c r="A313" s="40" t="s">
        <v>639</v>
      </c>
      <c r="B313" s="40" t="s">
        <v>1147</v>
      </c>
      <c r="C313" s="40" t="s">
        <v>812</v>
      </c>
      <c r="D313" s="46" t="s">
        <v>638</v>
      </c>
      <c r="E313" s="26">
        <v>2.8747918693110002</v>
      </c>
      <c r="F313" s="26">
        <v>0.34700199516899999</v>
      </c>
      <c r="G313" s="26">
        <v>2.527789874142</v>
      </c>
      <c r="H313" s="26">
        <v>-5.3284155809009999</v>
      </c>
      <c r="I313" s="26">
        <v>2.3382056335813499</v>
      </c>
      <c r="J313" s="49">
        <v>0.5</v>
      </c>
      <c r="K313" s="47" t="s">
        <v>1230</v>
      </c>
      <c r="L313" s="26">
        <v>0.34700199516899999</v>
      </c>
      <c r="M313" s="47" t="s">
        <v>1230</v>
      </c>
      <c r="N313" s="47" t="s">
        <v>1230</v>
      </c>
      <c r="O313" s="49" t="s">
        <v>1230</v>
      </c>
      <c r="P313" s="47" t="s">
        <v>1230</v>
      </c>
      <c r="Q313" s="26">
        <v>2.527789874142</v>
      </c>
      <c r="R313" s="47" t="s">
        <v>1230</v>
      </c>
      <c r="S313" s="47" t="s">
        <v>1230</v>
      </c>
      <c r="T313" s="49" t="s">
        <v>1230</v>
      </c>
      <c r="U313" s="47" t="s">
        <v>1230</v>
      </c>
      <c r="V313" s="26">
        <v>2.8747918693110002</v>
      </c>
      <c r="W313" s="47" t="s">
        <v>1230</v>
      </c>
      <c r="X313" s="47" t="s">
        <v>1230</v>
      </c>
      <c r="Y313" s="49" t="s">
        <v>1230</v>
      </c>
    </row>
    <row r="314" spans="1:25" x14ac:dyDescent="0.25">
      <c r="A314" s="40" t="s">
        <v>641</v>
      </c>
      <c r="B314" s="40" t="s">
        <v>1148</v>
      </c>
      <c r="C314" s="40" t="s">
        <v>812</v>
      </c>
      <c r="D314" s="46" t="s">
        <v>640</v>
      </c>
      <c r="E314" s="26">
        <v>2.8308362729040004</v>
      </c>
      <c r="F314" s="26">
        <v>0.35122991815500004</v>
      </c>
      <c r="G314" s="26">
        <v>2.4796063547490004</v>
      </c>
      <c r="H314" s="26">
        <v>-14.767024718242</v>
      </c>
      <c r="I314" s="26">
        <v>2.2936358781428252</v>
      </c>
      <c r="J314" s="49">
        <v>0.5</v>
      </c>
      <c r="K314" s="47" t="s">
        <v>1230</v>
      </c>
      <c r="L314" s="26">
        <v>0.35122991815500004</v>
      </c>
      <c r="M314" s="47" t="s">
        <v>1230</v>
      </c>
      <c r="N314" s="47" t="s">
        <v>1230</v>
      </c>
      <c r="O314" s="49" t="s">
        <v>1230</v>
      </c>
      <c r="P314" s="47" t="s">
        <v>1230</v>
      </c>
      <c r="Q314" s="26">
        <v>2.4796063547490004</v>
      </c>
      <c r="R314" s="47" t="s">
        <v>1230</v>
      </c>
      <c r="S314" s="47" t="s">
        <v>1230</v>
      </c>
      <c r="T314" s="49" t="s">
        <v>1230</v>
      </c>
      <c r="U314" s="47" t="s">
        <v>1230</v>
      </c>
      <c r="V314" s="26">
        <v>2.8308362729040004</v>
      </c>
      <c r="W314" s="47" t="s">
        <v>1230</v>
      </c>
      <c r="X314" s="47" t="s">
        <v>1230</v>
      </c>
      <c r="Y314" s="49" t="s">
        <v>1230</v>
      </c>
    </row>
    <row r="315" spans="1:25" x14ac:dyDescent="0.25">
      <c r="A315" s="40" t="s">
        <v>643</v>
      </c>
      <c r="B315" s="40" t="s">
        <v>1149</v>
      </c>
      <c r="C315" s="40" t="s">
        <v>827</v>
      </c>
      <c r="D315" s="46" t="s">
        <v>642</v>
      </c>
      <c r="E315" s="26">
        <v>56.426042723872996</v>
      </c>
      <c r="F315" s="26">
        <v>10.239570542847</v>
      </c>
      <c r="G315" s="26">
        <v>46.186472181025998</v>
      </c>
      <c r="H315" s="26">
        <v>5.5619010632909998</v>
      </c>
      <c r="I315" s="26">
        <v>42.722486767449048</v>
      </c>
      <c r="J315" s="49">
        <v>0</v>
      </c>
      <c r="K315" s="47">
        <v>10.305855326074001</v>
      </c>
      <c r="L315" s="26">
        <v>-6.6284783227000002E-2</v>
      </c>
      <c r="M315" s="47" t="s">
        <v>1230</v>
      </c>
      <c r="N315" s="47" t="s">
        <v>1230</v>
      </c>
      <c r="O315" s="49" t="s">
        <v>1230</v>
      </c>
      <c r="P315" s="47">
        <v>39.008282880546005</v>
      </c>
      <c r="Q315" s="26">
        <v>7.1781893004799997</v>
      </c>
      <c r="R315" s="47" t="s">
        <v>1230</v>
      </c>
      <c r="S315" s="47" t="s">
        <v>1230</v>
      </c>
      <c r="T315" s="49" t="s">
        <v>1230</v>
      </c>
      <c r="U315" s="47">
        <v>49.314138206620008</v>
      </c>
      <c r="V315" s="26">
        <v>7.1119045172529995</v>
      </c>
      <c r="W315" s="47" t="s">
        <v>1230</v>
      </c>
      <c r="X315" s="47" t="s">
        <v>1230</v>
      </c>
      <c r="Y315" s="49" t="s">
        <v>1230</v>
      </c>
    </row>
    <row r="316" spans="1:25" x14ac:dyDescent="0.25">
      <c r="A316" s="40" t="s">
        <v>645</v>
      </c>
      <c r="B316" s="40" t="s">
        <v>1150</v>
      </c>
      <c r="C316" s="40" t="s">
        <v>833</v>
      </c>
      <c r="D316" s="46" t="s">
        <v>644</v>
      </c>
      <c r="E316" s="26">
        <v>48.078051013486998</v>
      </c>
      <c r="F316" s="26">
        <v>9.8395207495060006</v>
      </c>
      <c r="G316" s="26">
        <v>38.238530263980998</v>
      </c>
      <c r="H316" s="26">
        <v>1.6861382182519999</v>
      </c>
      <c r="I316" s="26">
        <v>35.370640494182425</v>
      </c>
      <c r="J316" s="49">
        <v>0</v>
      </c>
      <c r="K316" s="47">
        <v>9.3078442294309998</v>
      </c>
      <c r="L316" s="26">
        <v>0.53167652007499999</v>
      </c>
      <c r="M316" s="47" t="s">
        <v>1230</v>
      </c>
      <c r="N316" s="47" t="s">
        <v>1230</v>
      </c>
      <c r="O316" s="49" t="s">
        <v>1230</v>
      </c>
      <c r="P316" s="47">
        <v>32.078725931347996</v>
      </c>
      <c r="Q316" s="26">
        <v>6.1598043326319996</v>
      </c>
      <c r="R316" s="47" t="s">
        <v>1230</v>
      </c>
      <c r="S316" s="47" t="s">
        <v>1230</v>
      </c>
      <c r="T316" s="49" t="s">
        <v>1230</v>
      </c>
      <c r="U316" s="47">
        <v>41.386570160778994</v>
      </c>
      <c r="V316" s="26">
        <v>6.6914808527069995</v>
      </c>
      <c r="W316" s="47" t="s">
        <v>1230</v>
      </c>
      <c r="X316" s="47" t="s">
        <v>1230</v>
      </c>
      <c r="Y316" s="49" t="s">
        <v>1230</v>
      </c>
    </row>
    <row r="317" spans="1:25" x14ac:dyDescent="0.25">
      <c r="A317" s="40" t="s">
        <v>647</v>
      </c>
      <c r="B317" s="40" t="s">
        <v>1151</v>
      </c>
      <c r="C317" s="40" t="s">
        <v>833</v>
      </c>
      <c r="D317" s="46" t="s">
        <v>646</v>
      </c>
      <c r="E317" s="26">
        <v>100.64626185230499</v>
      </c>
      <c r="F317" s="26">
        <v>30.408053055463999</v>
      </c>
      <c r="G317" s="26">
        <v>70.238208796840993</v>
      </c>
      <c r="H317" s="26">
        <v>29.449291626131004</v>
      </c>
      <c r="I317" s="26">
        <v>64.970343137077933</v>
      </c>
      <c r="J317" s="49">
        <v>0</v>
      </c>
      <c r="K317" s="47">
        <v>27.987395933428001</v>
      </c>
      <c r="L317" s="26">
        <v>2.4206571220359998</v>
      </c>
      <c r="M317" s="47" t="s">
        <v>1230</v>
      </c>
      <c r="N317" s="47" t="s">
        <v>1230</v>
      </c>
      <c r="O317" s="49" t="s">
        <v>1230</v>
      </c>
      <c r="P317" s="47">
        <v>60.791040518876002</v>
      </c>
      <c r="Q317" s="26">
        <v>9.4471682779649999</v>
      </c>
      <c r="R317" s="47" t="s">
        <v>1230</v>
      </c>
      <c r="S317" s="47" t="s">
        <v>1230</v>
      </c>
      <c r="T317" s="49" t="s">
        <v>1230</v>
      </c>
      <c r="U317" s="47">
        <v>88.778436452304007</v>
      </c>
      <c r="V317" s="26">
        <v>11.867825400000999</v>
      </c>
      <c r="W317" s="47" t="s">
        <v>1230</v>
      </c>
      <c r="X317" s="47" t="s">
        <v>1230</v>
      </c>
      <c r="Y317" s="49" t="s">
        <v>1230</v>
      </c>
    </row>
    <row r="318" spans="1:25" x14ac:dyDescent="0.25">
      <c r="A318" s="40" t="s">
        <v>649</v>
      </c>
      <c r="B318" s="40" t="s">
        <v>1152</v>
      </c>
      <c r="C318" s="40" t="s">
        <v>812</v>
      </c>
      <c r="D318" s="46" t="s">
        <v>648</v>
      </c>
      <c r="E318" s="26">
        <v>2.4928056933550002</v>
      </c>
      <c r="F318" s="26">
        <v>0.111545236536</v>
      </c>
      <c r="G318" s="26">
        <v>2.3812604568190001</v>
      </c>
      <c r="H318" s="26">
        <v>-18.523541918210999</v>
      </c>
      <c r="I318" s="26">
        <v>2.2026659225575753</v>
      </c>
      <c r="J318" s="49">
        <v>0.5</v>
      </c>
      <c r="K318" s="47" t="s">
        <v>1230</v>
      </c>
      <c r="L318" s="26">
        <v>0.111545236536</v>
      </c>
      <c r="M318" s="47" t="s">
        <v>1230</v>
      </c>
      <c r="N318" s="47" t="s">
        <v>1230</v>
      </c>
      <c r="O318" s="49" t="s">
        <v>1230</v>
      </c>
      <c r="P318" s="47" t="s">
        <v>1230</v>
      </c>
      <c r="Q318" s="26">
        <v>2.3812604568190001</v>
      </c>
      <c r="R318" s="47" t="s">
        <v>1230</v>
      </c>
      <c r="S318" s="47" t="s">
        <v>1230</v>
      </c>
      <c r="T318" s="49" t="s">
        <v>1230</v>
      </c>
      <c r="U318" s="47" t="s">
        <v>1230</v>
      </c>
      <c r="V318" s="26">
        <v>2.4928056933550002</v>
      </c>
      <c r="W318" s="47" t="s">
        <v>1230</v>
      </c>
      <c r="X318" s="47" t="s">
        <v>1230</v>
      </c>
      <c r="Y318" s="49" t="s">
        <v>1230</v>
      </c>
    </row>
    <row r="319" spans="1:25" x14ac:dyDescent="0.25">
      <c r="A319" s="40" t="s">
        <v>651</v>
      </c>
      <c r="B319" s="40" t="s">
        <v>1153</v>
      </c>
      <c r="C319" s="40" t="s">
        <v>812</v>
      </c>
      <c r="D319" s="46" t="s">
        <v>650</v>
      </c>
      <c r="E319" s="26">
        <v>2.3810223322310002</v>
      </c>
      <c r="F319" s="26" t="s">
        <v>1230</v>
      </c>
      <c r="G319" s="26">
        <v>2.3810223322310002</v>
      </c>
      <c r="H319" s="26">
        <v>-7.6326557025169999</v>
      </c>
      <c r="I319" s="26">
        <v>2.202445657313675</v>
      </c>
      <c r="J319" s="49">
        <v>0.5</v>
      </c>
      <c r="K319" s="47" t="s">
        <v>1230</v>
      </c>
      <c r="L319" s="26" t="s">
        <v>1230</v>
      </c>
      <c r="M319" s="47" t="s">
        <v>1230</v>
      </c>
      <c r="N319" s="47" t="s">
        <v>1230</v>
      </c>
      <c r="O319" s="49" t="s">
        <v>1230</v>
      </c>
      <c r="P319" s="47" t="s">
        <v>1230</v>
      </c>
      <c r="Q319" s="26">
        <v>2.3810223322310002</v>
      </c>
      <c r="R319" s="47" t="s">
        <v>1230</v>
      </c>
      <c r="S319" s="47" t="s">
        <v>1230</v>
      </c>
      <c r="T319" s="49" t="s">
        <v>1230</v>
      </c>
      <c r="U319" s="47" t="s">
        <v>1230</v>
      </c>
      <c r="V319" s="26">
        <v>2.3810223322310002</v>
      </c>
      <c r="W319" s="47" t="s">
        <v>1230</v>
      </c>
      <c r="X319" s="47" t="s">
        <v>1230</v>
      </c>
      <c r="Y319" s="49" t="s">
        <v>1230</v>
      </c>
    </row>
    <row r="320" spans="1:25" x14ac:dyDescent="0.25">
      <c r="A320" s="40" t="s">
        <v>653</v>
      </c>
      <c r="B320" s="40" t="s">
        <v>1154</v>
      </c>
      <c r="C320" s="40" t="s">
        <v>862</v>
      </c>
      <c r="D320" s="46" t="s">
        <v>652</v>
      </c>
      <c r="E320" s="26">
        <v>129.453014108194</v>
      </c>
      <c r="F320" s="26">
        <v>30.454575487574999</v>
      </c>
      <c r="G320" s="26">
        <v>98.998438620618998</v>
      </c>
      <c r="H320" s="26">
        <v>75.280503814294988</v>
      </c>
      <c r="I320" s="26">
        <v>91.573555724072577</v>
      </c>
      <c r="J320" s="49">
        <v>0</v>
      </c>
      <c r="K320" s="47">
        <v>27.500945712774001</v>
      </c>
      <c r="L320" s="26" t="s">
        <v>1230</v>
      </c>
      <c r="M320" s="47">
        <v>2.9536297748010001</v>
      </c>
      <c r="N320" s="47" t="s">
        <v>1230</v>
      </c>
      <c r="O320" s="49" t="s">
        <v>1230</v>
      </c>
      <c r="P320" s="47">
        <v>93.732390700090008</v>
      </c>
      <c r="Q320" s="26" t="s">
        <v>1230</v>
      </c>
      <c r="R320" s="47">
        <v>5.2660479205290001</v>
      </c>
      <c r="S320" s="47" t="s">
        <v>1230</v>
      </c>
      <c r="T320" s="49" t="s">
        <v>1230</v>
      </c>
      <c r="U320" s="47">
        <v>121.23333641286401</v>
      </c>
      <c r="V320" s="26" t="s">
        <v>1230</v>
      </c>
      <c r="W320" s="47">
        <v>8.2196776953300006</v>
      </c>
      <c r="X320" s="47" t="s">
        <v>1230</v>
      </c>
      <c r="Y320" s="49" t="s">
        <v>1230</v>
      </c>
    </row>
    <row r="321" spans="1:25" x14ac:dyDescent="0.25">
      <c r="A321" s="40" t="s">
        <v>655</v>
      </c>
      <c r="B321" s="40" t="s">
        <v>1155</v>
      </c>
      <c r="C321" s="40" t="s">
        <v>812</v>
      </c>
      <c r="D321" s="46" t="s">
        <v>654</v>
      </c>
      <c r="E321" s="26">
        <v>2.9445332312039998</v>
      </c>
      <c r="F321" s="26">
        <v>0.16759370354899999</v>
      </c>
      <c r="G321" s="26">
        <v>2.7769395276549997</v>
      </c>
      <c r="H321" s="26">
        <v>-15.290254325344</v>
      </c>
      <c r="I321" s="26">
        <v>2.5686690630808751</v>
      </c>
      <c r="J321" s="49">
        <v>0.5</v>
      </c>
      <c r="K321" s="47" t="s">
        <v>1230</v>
      </c>
      <c r="L321" s="26">
        <v>0.16759370354899999</v>
      </c>
      <c r="M321" s="47" t="s">
        <v>1230</v>
      </c>
      <c r="N321" s="47" t="s">
        <v>1230</v>
      </c>
      <c r="O321" s="49" t="s">
        <v>1230</v>
      </c>
      <c r="P321" s="47" t="s">
        <v>1230</v>
      </c>
      <c r="Q321" s="26">
        <v>2.7769395276549997</v>
      </c>
      <c r="R321" s="47" t="s">
        <v>1230</v>
      </c>
      <c r="S321" s="47" t="s">
        <v>1230</v>
      </c>
      <c r="T321" s="49" t="s">
        <v>1230</v>
      </c>
      <c r="U321" s="47" t="s">
        <v>1230</v>
      </c>
      <c r="V321" s="26">
        <v>2.9445332312039998</v>
      </c>
      <c r="W321" s="47" t="s">
        <v>1230</v>
      </c>
      <c r="X321" s="47" t="s">
        <v>1230</v>
      </c>
      <c r="Y321" s="49" t="s">
        <v>1230</v>
      </c>
    </row>
    <row r="322" spans="1:25" x14ac:dyDescent="0.25">
      <c r="A322" s="40" t="s">
        <v>657</v>
      </c>
      <c r="B322" s="40" t="s">
        <v>1156</v>
      </c>
      <c r="C322" s="40" t="s">
        <v>827</v>
      </c>
      <c r="D322" s="46" t="s">
        <v>656</v>
      </c>
      <c r="E322" s="26">
        <v>118.92752005200299</v>
      </c>
      <c r="F322" s="26">
        <v>36.156881073845994</v>
      </c>
      <c r="G322" s="26">
        <v>82.770638978156995</v>
      </c>
      <c r="H322" s="26">
        <v>42.008459235922004</v>
      </c>
      <c r="I322" s="26">
        <v>76.562841054795214</v>
      </c>
      <c r="J322" s="49">
        <v>0</v>
      </c>
      <c r="K322" s="47">
        <v>33.357994913246998</v>
      </c>
      <c r="L322" s="26">
        <v>2.7988861605989999</v>
      </c>
      <c r="M322" s="47" t="s">
        <v>1230</v>
      </c>
      <c r="N322" s="47" t="s">
        <v>1230</v>
      </c>
      <c r="O322" s="49" t="s">
        <v>1230</v>
      </c>
      <c r="P322" s="47">
        <v>71.482764432750002</v>
      </c>
      <c r="Q322" s="26">
        <v>11.287874545407002</v>
      </c>
      <c r="R322" s="47" t="s">
        <v>1230</v>
      </c>
      <c r="S322" s="47" t="s">
        <v>1230</v>
      </c>
      <c r="T322" s="49" t="s">
        <v>1230</v>
      </c>
      <c r="U322" s="47">
        <v>104.840759345997</v>
      </c>
      <c r="V322" s="26">
        <v>14.086760706006002</v>
      </c>
      <c r="W322" s="47" t="s">
        <v>1230</v>
      </c>
      <c r="X322" s="47" t="s">
        <v>1230</v>
      </c>
      <c r="Y322" s="49" t="s">
        <v>1230</v>
      </c>
    </row>
    <row r="323" spans="1:25" x14ac:dyDescent="0.25">
      <c r="A323" s="40" t="s">
        <v>659</v>
      </c>
      <c r="B323" s="40" t="s">
        <v>1157</v>
      </c>
      <c r="C323" s="40" t="s">
        <v>862</v>
      </c>
      <c r="D323" s="46" t="s">
        <v>658</v>
      </c>
      <c r="E323" s="26">
        <v>115.419865451443</v>
      </c>
      <c r="F323" s="26">
        <v>4.4526779615649996</v>
      </c>
      <c r="G323" s="26">
        <v>110.967187489878</v>
      </c>
      <c r="H323" s="26">
        <v>60.435429387957996</v>
      </c>
      <c r="I323" s="26">
        <v>102.64464842813716</v>
      </c>
      <c r="J323" s="49">
        <v>0</v>
      </c>
      <c r="K323" s="47">
        <v>4.7319304690070005</v>
      </c>
      <c r="L323" s="26" t="s">
        <v>1230</v>
      </c>
      <c r="M323" s="47">
        <v>-0.27925250744299995</v>
      </c>
      <c r="N323" s="47" t="s">
        <v>1230</v>
      </c>
      <c r="O323" s="49" t="s">
        <v>1230</v>
      </c>
      <c r="P323" s="47">
        <v>99.716132102312002</v>
      </c>
      <c r="Q323" s="26" t="s">
        <v>1230</v>
      </c>
      <c r="R323" s="47">
        <v>11.251055387566</v>
      </c>
      <c r="S323" s="47" t="s">
        <v>1230</v>
      </c>
      <c r="T323" s="49" t="s">
        <v>1230</v>
      </c>
      <c r="U323" s="47">
        <v>104.448062571319</v>
      </c>
      <c r="V323" s="26" t="s">
        <v>1230</v>
      </c>
      <c r="W323" s="47">
        <v>10.971802880123001</v>
      </c>
      <c r="X323" s="47" t="s">
        <v>1230</v>
      </c>
      <c r="Y323" s="49" t="s">
        <v>1230</v>
      </c>
    </row>
    <row r="324" spans="1:25" x14ac:dyDescent="0.25">
      <c r="A324" s="40" t="s">
        <v>661</v>
      </c>
      <c r="B324" s="40" t="s">
        <v>1158</v>
      </c>
      <c r="C324" s="40" t="s">
        <v>812</v>
      </c>
      <c r="D324" s="46" t="s">
        <v>660</v>
      </c>
      <c r="E324" s="26">
        <v>1.511785347382</v>
      </c>
      <c r="F324" s="26" t="s">
        <v>1230</v>
      </c>
      <c r="G324" s="26">
        <v>1.511785347382</v>
      </c>
      <c r="H324" s="26">
        <v>-12.308832583026</v>
      </c>
      <c r="I324" s="26">
        <v>1.3984014463283501</v>
      </c>
      <c r="J324" s="49">
        <v>0.5</v>
      </c>
      <c r="K324" s="47" t="s">
        <v>1230</v>
      </c>
      <c r="L324" s="26" t="s">
        <v>1230</v>
      </c>
      <c r="M324" s="47" t="s">
        <v>1230</v>
      </c>
      <c r="N324" s="47" t="s">
        <v>1230</v>
      </c>
      <c r="O324" s="49" t="s">
        <v>1230</v>
      </c>
      <c r="P324" s="47" t="s">
        <v>1230</v>
      </c>
      <c r="Q324" s="26">
        <v>1.511785347382</v>
      </c>
      <c r="R324" s="47" t="s">
        <v>1230</v>
      </c>
      <c r="S324" s="47" t="s">
        <v>1230</v>
      </c>
      <c r="T324" s="49" t="s">
        <v>1230</v>
      </c>
      <c r="U324" s="47" t="s">
        <v>1230</v>
      </c>
      <c r="V324" s="26">
        <v>1.511785347382</v>
      </c>
      <c r="W324" s="47" t="s">
        <v>1230</v>
      </c>
      <c r="X324" s="47" t="s">
        <v>1230</v>
      </c>
      <c r="Y324" s="49" t="s">
        <v>1230</v>
      </c>
    </row>
    <row r="325" spans="1:25" x14ac:dyDescent="0.25">
      <c r="A325" s="40" t="s">
        <v>663</v>
      </c>
      <c r="B325" s="40" t="s">
        <v>1159</v>
      </c>
      <c r="C325" s="40" t="s">
        <v>824</v>
      </c>
      <c r="D325" s="46" t="s">
        <v>662</v>
      </c>
      <c r="E325" s="26">
        <v>46.857380438928999</v>
      </c>
      <c r="F325" s="26">
        <v>11.754272680756999</v>
      </c>
      <c r="G325" s="26">
        <v>35.103107758172001</v>
      </c>
      <c r="H325" s="26">
        <v>18.694680205598001</v>
      </c>
      <c r="I325" s="26">
        <v>32.470374676309099</v>
      </c>
      <c r="J325" s="49">
        <v>0</v>
      </c>
      <c r="K325" s="47">
        <v>12.049092485527</v>
      </c>
      <c r="L325" s="26">
        <v>-0.29481980476999997</v>
      </c>
      <c r="M325" s="47" t="s">
        <v>1230</v>
      </c>
      <c r="N325" s="47" t="s">
        <v>1230</v>
      </c>
      <c r="O325" s="49" t="s">
        <v>1230</v>
      </c>
      <c r="P325" s="47">
        <v>28.131085697288</v>
      </c>
      <c r="Q325" s="26">
        <v>6.9720220608829999</v>
      </c>
      <c r="R325" s="47" t="s">
        <v>1230</v>
      </c>
      <c r="S325" s="47" t="s">
        <v>1230</v>
      </c>
      <c r="T325" s="49" t="s">
        <v>1230</v>
      </c>
      <c r="U325" s="47">
        <v>40.180178182814998</v>
      </c>
      <c r="V325" s="26">
        <v>6.6772022561129996</v>
      </c>
      <c r="W325" s="47" t="s">
        <v>1230</v>
      </c>
      <c r="X325" s="47" t="s">
        <v>1230</v>
      </c>
      <c r="Y325" s="49" t="s">
        <v>1230</v>
      </c>
    </row>
    <row r="326" spans="1:25" x14ac:dyDescent="0.25">
      <c r="A326" s="40" t="s">
        <v>665</v>
      </c>
      <c r="B326" s="40" t="s">
        <v>1160</v>
      </c>
      <c r="C326" s="40" t="s">
        <v>812</v>
      </c>
      <c r="D326" s="46" t="s">
        <v>664</v>
      </c>
      <c r="E326" s="26">
        <v>4.8421937433400002</v>
      </c>
      <c r="F326" s="26">
        <v>0.70670941053899994</v>
      </c>
      <c r="G326" s="26">
        <v>4.135484332801</v>
      </c>
      <c r="H326" s="26">
        <v>-11.222791162059</v>
      </c>
      <c r="I326" s="26">
        <v>3.8253230078409253</v>
      </c>
      <c r="J326" s="49">
        <v>0.5</v>
      </c>
      <c r="K326" s="47" t="s">
        <v>1230</v>
      </c>
      <c r="L326" s="26">
        <v>0.70670941053899994</v>
      </c>
      <c r="M326" s="47" t="s">
        <v>1230</v>
      </c>
      <c r="N326" s="47" t="s">
        <v>1230</v>
      </c>
      <c r="O326" s="49" t="s">
        <v>1230</v>
      </c>
      <c r="P326" s="47" t="s">
        <v>1230</v>
      </c>
      <c r="Q326" s="26">
        <v>4.135484332801</v>
      </c>
      <c r="R326" s="47" t="s">
        <v>1230</v>
      </c>
      <c r="S326" s="47" t="s">
        <v>1230</v>
      </c>
      <c r="T326" s="49" t="s">
        <v>1230</v>
      </c>
      <c r="U326" s="47" t="s">
        <v>1230</v>
      </c>
      <c r="V326" s="26">
        <v>4.8421937433400002</v>
      </c>
      <c r="W326" s="47" t="s">
        <v>1230</v>
      </c>
      <c r="X326" s="47" t="s">
        <v>1230</v>
      </c>
      <c r="Y326" s="49" t="s">
        <v>1230</v>
      </c>
    </row>
    <row r="327" spans="1:25" x14ac:dyDescent="0.25">
      <c r="A327" s="40" t="s">
        <v>667</v>
      </c>
      <c r="B327" s="40" t="s">
        <v>1161</v>
      </c>
      <c r="C327" s="40" t="s">
        <v>833</v>
      </c>
      <c r="D327" s="46" t="s">
        <v>666</v>
      </c>
      <c r="E327" s="26">
        <v>40.074717605551001</v>
      </c>
      <c r="F327" s="26">
        <v>8.9494557654570013</v>
      </c>
      <c r="G327" s="26">
        <v>31.125261840094002</v>
      </c>
      <c r="H327" s="26">
        <v>-16.483251653310003</v>
      </c>
      <c r="I327" s="26">
        <v>28.79086720208695</v>
      </c>
      <c r="J327" s="49">
        <v>0.346225</v>
      </c>
      <c r="K327" s="47">
        <v>8.9347075120449997</v>
      </c>
      <c r="L327" s="26">
        <v>1.4748253411999999E-2</v>
      </c>
      <c r="M327" s="47" t="s">
        <v>1230</v>
      </c>
      <c r="N327" s="47" t="s">
        <v>1230</v>
      </c>
      <c r="O327" s="49" t="s">
        <v>1230</v>
      </c>
      <c r="P327" s="47">
        <v>24.771739400458998</v>
      </c>
      <c r="Q327" s="26">
        <v>6.3535224396350003</v>
      </c>
      <c r="R327" s="47" t="s">
        <v>1230</v>
      </c>
      <c r="S327" s="47" t="s">
        <v>1230</v>
      </c>
      <c r="T327" s="49" t="s">
        <v>1230</v>
      </c>
      <c r="U327" s="47">
        <v>33.706446912503999</v>
      </c>
      <c r="V327" s="26">
        <v>6.3682706930470001</v>
      </c>
      <c r="W327" s="47" t="s">
        <v>1230</v>
      </c>
      <c r="X327" s="47" t="s">
        <v>1230</v>
      </c>
      <c r="Y327" s="49" t="s">
        <v>1230</v>
      </c>
    </row>
    <row r="328" spans="1:25" x14ac:dyDescent="0.25">
      <c r="A328" s="40" t="s">
        <v>669</v>
      </c>
      <c r="B328" s="40" t="s">
        <v>1162</v>
      </c>
      <c r="C328" s="40" t="s">
        <v>827</v>
      </c>
      <c r="D328" s="46" t="s">
        <v>668</v>
      </c>
      <c r="E328" s="26">
        <v>73.637906073937003</v>
      </c>
      <c r="F328" s="26">
        <v>19.371400348237</v>
      </c>
      <c r="G328" s="26">
        <v>54.2665057257</v>
      </c>
      <c r="H328" s="26">
        <v>28.875580250755998</v>
      </c>
      <c r="I328" s="26">
        <v>50.196517796272502</v>
      </c>
      <c r="J328" s="49">
        <v>0</v>
      </c>
      <c r="K328" s="47">
        <v>17.976961887338</v>
      </c>
      <c r="L328" s="26">
        <v>1.3944384608990001</v>
      </c>
      <c r="M328" s="47" t="s">
        <v>1230</v>
      </c>
      <c r="N328" s="47" t="s">
        <v>1230</v>
      </c>
      <c r="O328" s="49" t="s">
        <v>1230</v>
      </c>
      <c r="P328" s="47">
        <v>46.343555875059003</v>
      </c>
      <c r="Q328" s="26">
        <v>7.9229498506410003</v>
      </c>
      <c r="R328" s="47" t="s">
        <v>1230</v>
      </c>
      <c r="S328" s="47" t="s">
        <v>1230</v>
      </c>
      <c r="T328" s="49" t="s">
        <v>1230</v>
      </c>
      <c r="U328" s="47">
        <v>64.320517762397003</v>
      </c>
      <c r="V328" s="26">
        <v>9.3173883115400002</v>
      </c>
      <c r="W328" s="47" t="s">
        <v>1230</v>
      </c>
      <c r="X328" s="47" t="s">
        <v>1230</v>
      </c>
      <c r="Y328" s="49" t="s">
        <v>1230</v>
      </c>
    </row>
    <row r="329" spans="1:25" x14ac:dyDescent="0.25">
      <c r="A329" s="40" t="s">
        <v>671</v>
      </c>
      <c r="B329" s="40" t="s">
        <v>1163</v>
      </c>
      <c r="C329" s="40" t="s">
        <v>812</v>
      </c>
      <c r="D329" s="46" t="s">
        <v>670</v>
      </c>
      <c r="E329" s="26">
        <v>2.7480799652769998</v>
      </c>
      <c r="F329" s="26">
        <v>0.49396420321599999</v>
      </c>
      <c r="G329" s="26">
        <v>2.2541157620609997</v>
      </c>
      <c r="H329" s="26">
        <v>-10.106732681824001</v>
      </c>
      <c r="I329" s="26">
        <v>2.085057079906425</v>
      </c>
      <c r="J329" s="49">
        <v>0.5</v>
      </c>
      <c r="K329" s="47" t="s">
        <v>1230</v>
      </c>
      <c r="L329" s="26">
        <v>0.49396420321599999</v>
      </c>
      <c r="M329" s="47" t="s">
        <v>1230</v>
      </c>
      <c r="N329" s="47" t="s">
        <v>1230</v>
      </c>
      <c r="O329" s="49" t="s">
        <v>1230</v>
      </c>
      <c r="P329" s="47" t="s">
        <v>1230</v>
      </c>
      <c r="Q329" s="26">
        <v>2.2541157620609997</v>
      </c>
      <c r="R329" s="47" t="s">
        <v>1230</v>
      </c>
      <c r="S329" s="47" t="s">
        <v>1230</v>
      </c>
      <c r="T329" s="49" t="s">
        <v>1230</v>
      </c>
      <c r="U329" s="47" t="s">
        <v>1230</v>
      </c>
      <c r="V329" s="26">
        <v>2.7480799652769998</v>
      </c>
      <c r="W329" s="47" t="s">
        <v>1230</v>
      </c>
      <c r="X329" s="47" t="s">
        <v>1230</v>
      </c>
      <c r="Y329" s="49" t="s">
        <v>1230</v>
      </c>
    </row>
    <row r="330" spans="1:25" x14ac:dyDescent="0.25">
      <c r="A330" s="40" t="s">
        <v>673</v>
      </c>
      <c r="B330" s="40" t="s">
        <v>1164</v>
      </c>
      <c r="C330" s="40" t="s">
        <v>812</v>
      </c>
      <c r="D330" s="46" t="s">
        <v>672</v>
      </c>
      <c r="E330" s="26">
        <v>1.4065033788030001</v>
      </c>
      <c r="F330" s="26" t="s">
        <v>1230</v>
      </c>
      <c r="G330" s="26">
        <v>1.4065033788030001</v>
      </c>
      <c r="H330" s="26">
        <v>-7.4283639945010007</v>
      </c>
      <c r="I330" s="26">
        <v>1.3010156253927752</v>
      </c>
      <c r="J330" s="49">
        <v>0.5</v>
      </c>
      <c r="K330" s="47" t="s">
        <v>1230</v>
      </c>
      <c r="L330" s="26" t="s">
        <v>1230</v>
      </c>
      <c r="M330" s="47" t="s">
        <v>1230</v>
      </c>
      <c r="N330" s="47" t="s">
        <v>1230</v>
      </c>
      <c r="O330" s="49" t="s">
        <v>1230</v>
      </c>
      <c r="P330" s="47" t="s">
        <v>1230</v>
      </c>
      <c r="Q330" s="26">
        <v>1.4065033788030001</v>
      </c>
      <c r="R330" s="47" t="s">
        <v>1230</v>
      </c>
      <c r="S330" s="47" t="s">
        <v>1230</v>
      </c>
      <c r="T330" s="49" t="s">
        <v>1230</v>
      </c>
      <c r="U330" s="47" t="s">
        <v>1230</v>
      </c>
      <c r="V330" s="26">
        <v>1.4065033788030001</v>
      </c>
      <c r="W330" s="47" t="s">
        <v>1230</v>
      </c>
      <c r="X330" s="47" t="s">
        <v>1230</v>
      </c>
      <c r="Y330" s="49" t="s">
        <v>1230</v>
      </c>
    </row>
    <row r="331" spans="1:25" x14ac:dyDescent="0.25">
      <c r="A331" s="40" t="s">
        <v>675</v>
      </c>
      <c r="B331" s="40" t="s">
        <v>1165</v>
      </c>
      <c r="C331" s="40" t="s">
        <v>812</v>
      </c>
      <c r="D331" s="46" t="s">
        <v>674</v>
      </c>
      <c r="E331" s="26">
        <v>2.8901883403260005</v>
      </c>
      <c r="F331" s="26">
        <v>0.279788461667</v>
      </c>
      <c r="G331" s="26">
        <v>2.6103998786590004</v>
      </c>
      <c r="H331" s="26">
        <v>-12.656708098708</v>
      </c>
      <c r="I331" s="26">
        <v>2.4146198877595753</v>
      </c>
      <c r="J331" s="49">
        <v>0.5</v>
      </c>
      <c r="K331" s="47" t="s">
        <v>1230</v>
      </c>
      <c r="L331" s="26">
        <v>0.279788461667</v>
      </c>
      <c r="M331" s="47" t="s">
        <v>1230</v>
      </c>
      <c r="N331" s="47" t="s">
        <v>1230</v>
      </c>
      <c r="O331" s="49" t="s">
        <v>1230</v>
      </c>
      <c r="P331" s="47" t="s">
        <v>1230</v>
      </c>
      <c r="Q331" s="26">
        <v>2.6103998786590004</v>
      </c>
      <c r="R331" s="47" t="s">
        <v>1230</v>
      </c>
      <c r="S331" s="47" t="s">
        <v>1230</v>
      </c>
      <c r="T331" s="49" t="s">
        <v>1230</v>
      </c>
      <c r="U331" s="47" t="s">
        <v>1230</v>
      </c>
      <c r="V331" s="26">
        <v>2.8901883403260005</v>
      </c>
      <c r="W331" s="47" t="s">
        <v>1230</v>
      </c>
      <c r="X331" s="47" t="s">
        <v>1230</v>
      </c>
      <c r="Y331" s="49" t="s">
        <v>1230</v>
      </c>
    </row>
    <row r="332" spans="1:25" x14ac:dyDescent="0.25">
      <c r="A332" s="40" t="s">
        <v>677</v>
      </c>
      <c r="B332" s="40" t="s">
        <v>1166</v>
      </c>
      <c r="C332" s="40" t="s">
        <v>812</v>
      </c>
      <c r="D332" s="46" t="s">
        <v>676</v>
      </c>
      <c r="E332" s="26">
        <v>3.6531193779139999</v>
      </c>
      <c r="F332" s="26">
        <v>0.38179744680099997</v>
      </c>
      <c r="G332" s="26">
        <v>3.271321931113</v>
      </c>
      <c r="H332" s="26">
        <v>-8.7694381035210007</v>
      </c>
      <c r="I332" s="26">
        <v>3.0259727862795249</v>
      </c>
      <c r="J332" s="49">
        <v>0.5</v>
      </c>
      <c r="K332" s="47" t="s">
        <v>1230</v>
      </c>
      <c r="L332" s="26">
        <v>0.38179744680099997</v>
      </c>
      <c r="M332" s="47" t="s">
        <v>1230</v>
      </c>
      <c r="N332" s="47" t="s">
        <v>1230</v>
      </c>
      <c r="O332" s="49" t="s">
        <v>1230</v>
      </c>
      <c r="P332" s="47" t="s">
        <v>1230</v>
      </c>
      <c r="Q332" s="26">
        <v>3.271321931113</v>
      </c>
      <c r="R332" s="47" t="s">
        <v>1230</v>
      </c>
      <c r="S332" s="47" t="s">
        <v>1230</v>
      </c>
      <c r="T332" s="49" t="s">
        <v>1230</v>
      </c>
      <c r="U332" s="47" t="s">
        <v>1230</v>
      </c>
      <c r="V332" s="26">
        <v>3.6531193779139999</v>
      </c>
      <c r="W332" s="47" t="s">
        <v>1230</v>
      </c>
      <c r="X332" s="47" t="s">
        <v>1230</v>
      </c>
      <c r="Y332" s="49" t="s">
        <v>1230</v>
      </c>
    </row>
    <row r="333" spans="1:25" x14ac:dyDescent="0.25">
      <c r="A333" s="40" t="s">
        <v>679</v>
      </c>
      <c r="B333" s="40" t="s">
        <v>1167</v>
      </c>
      <c r="C333" s="40" t="s">
        <v>833</v>
      </c>
      <c r="D333" s="46" t="s">
        <v>678</v>
      </c>
      <c r="E333" s="26">
        <v>51.489807868779003</v>
      </c>
      <c r="F333" s="26">
        <v>14.147394730482999</v>
      </c>
      <c r="G333" s="26">
        <v>37.342413138296003</v>
      </c>
      <c r="H333" s="26">
        <v>4.5048691116450001</v>
      </c>
      <c r="I333" s="26">
        <v>34.5417321529238</v>
      </c>
      <c r="J333" s="49">
        <v>0</v>
      </c>
      <c r="K333" s="47">
        <v>13.306004829097001</v>
      </c>
      <c r="L333" s="26">
        <v>0.84138990138699998</v>
      </c>
      <c r="M333" s="47" t="s">
        <v>1230</v>
      </c>
      <c r="N333" s="47" t="s">
        <v>1230</v>
      </c>
      <c r="O333" s="49" t="s">
        <v>1230</v>
      </c>
      <c r="P333" s="47">
        <v>32.498008335050997</v>
      </c>
      <c r="Q333" s="26">
        <v>4.8444048032459994</v>
      </c>
      <c r="R333" s="47" t="s">
        <v>1230</v>
      </c>
      <c r="S333" s="47" t="s">
        <v>1230</v>
      </c>
      <c r="T333" s="49" t="s">
        <v>1230</v>
      </c>
      <c r="U333" s="47">
        <v>45.804013164147996</v>
      </c>
      <c r="V333" s="26">
        <v>5.6857947046329995</v>
      </c>
      <c r="W333" s="47" t="s">
        <v>1230</v>
      </c>
      <c r="X333" s="47" t="s">
        <v>1230</v>
      </c>
      <c r="Y333" s="49" t="s">
        <v>1230</v>
      </c>
    </row>
    <row r="334" spans="1:25" x14ac:dyDescent="0.25">
      <c r="A334" s="40" t="s">
        <v>681</v>
      </c>
      <c r="B334" s="40" t="s">
        <v>1168</v>
      </c>
      <c r="C334" s="40" t="s">
        <v>812</v>
      </c>
      <c r="D334" s="46" t="s">
        <v>680</v>
      </c>
      <c r="E334" s="26">
        <v>5.9464621752620008</v>
      </c>
      <c r="F334" s="26">
        <v>1.0701001343159999</v>
      </c>
      <c r="G334" s="26">
        <v>4.8763620409460007</v>
      </c>
      <c r="H334" s="26">
        <v>-5.3203100436129995</v>
      </c>
      <c r="I334" s="26">
        <v>4.5106348878750504</v>
      </c>
      <c r="J334" s="49">
        <v>0.5</v>
      </c>
      <c r="K334" s="47" t="s">
        <v>1230</v>
      </c>
      <c r="L334" s="26">
        <v>1.0701001343159999</v>
      </c>
      <c r="M334" s="47" t="s">
        <v>1230</v>
      </c>
      <c r="N334" s="47" t="s">
        <v>1230</v>
      </c>
      <c r="O334" s="49" t="s">
        <v>1230</v>
      </c>
      <c r="P334" s="47" t="s">
        <v>1230</v>
      </c>
      <c r="Q334" s="26">
        <v>4.8763620409460007</v>
      </c>
      <c r="R334" s="47" t="s">
        <v>1230</v>
      </c>
      <c r="S334" s="47" t="s">
        <v>1230</v>
      </c>
      <c r="T334" s="49" t="s">
        <v>1230</v>
      </c>
      <c r="U334" s="47" t="s">
        <v>1230</v>
      </c>
      <c r="V334" s="26">
        <v>5.9464621752620008</v>
      </c>
      <c r="W334" s="47" t="s">
        <v>1230</v>
      </c>
      <c r="X334" s="47" t="s">
        <v>1230</v>
      </c>
      <c r="Y334" s="49" t="s">
        <v>1230</v>
      </c>
    </row>
    <row r="335" spans="1:25" x14ac:dyDescent="0.25">
      <c r="A335" s="40" t="s">
        <v>683</v>
      </c>
      <c r="B335" s="40" t="s">
        <v>1169</v>
      </c>
      <c r="C335" s="40" t="s">
        <v>812</v>
      </c>
      <c r="D335" s="46" t="s">
        <v>682</v>
      </c>
      <c r="E335" s="26">
        <v>2.3513267733589998</v>
      </c>
      <c r="F335" s="26">
        <v>5.5979683852999999E-2</v>
      </c>
      <c r="G335" s="26">
        <v>2.295347089506</v>
      </c>
      <c r="H335" s="26">
        <v>-16.58655998479</v>
      </c>
      <c r="I335" s="26">
        <v>2.12319605779305</v>
      </c>
      <c r="J335" s="49">
        <v>0.5</v>
      </c>
      <c r="K335" s="47" t="s">
        <v>1230</v>
      </c>
      <c r="L335" s="26">
        <v>5.5979683852999999E-2</v>
      </c>
      <c r="M335" s="47" t="s">
        <v>1230</v>
      </c>
      <c r="N335" s="47" t="s">
        <v>1230</v>
      </c>
      <c r="O335" s="49" t="s">
        <v>1230</v>
      </c>
      <c r="P335" s="47" t="s">
        <v>1230</v>
      </c>
      <c r="Q335" s="26">
        <v>2.295347089506</v>
      </c>
      <c r="R335" s="47" t="s">
        <v>1230</v>
      </c>
      <c r="S335" s="47" t="s">
        <v>1230</v>
      </c>
      <c r="T335" s="49" t="s">
        <v>1230</v>
      </c>
      <c r="U335" s="47" t="s">
        <v>1230</v>
      </c>
      <c r="V335" s="26">
        <v>2.3513267733589998</v>
      </c>
      <c r="W335" s="47" t="s">
        <v>1230</v>
      </c>
      <c r="X335" s="47" t="s">
        <v>1230</v>
      </c>
      <c r="Y335" s="49" t="s">
        <v>1230</v>
      </c>
    </row>
    <row r="336" spans="1:25" x14ac:dyDescent="0.25">
      <c r="A336" s="40" t="s">
        <v>685</v>
      </c>
      <c r="B336" s="40" t="s">
        <v>1170</v>
      </c>
      <c r="C336" s="40" t="s">
        <v>812</v>
      </c>
      <c r="D336" s="46" t="s">
        <v>684</v>
      </c>
      <c r="E336" s="26">
        <v>2.062235601367</v>
      </c>
      <c r="F336" s="26">
        <v>0.28262730503400002</v>
      </c>
      <c r="G336" s="26">
        <v>1.779608296333</v>
      </c>
      <c r="H336" s="26">
        <v>-12.719882750582</v>
      </c>
      <c r="I336" s="26">
        <v>1.6461376741080251</v>
      </c>
      <c r="J336" s="49">
        <v>0.5</v>
      </c>
      <c r="K336" s="47" t="s">
        <v>1230</v>
      </c>
      <c r="L336" s="26">
        <v>0.28262730503400002</v>
      </c>
      <c r="M336" s="47" t="s">
        <v>1230</v>
      </c>
      <c r="N336" s="47" t="s">
        <v>1230</v>
      </c>
      <c r="O336" s="49" t="s">
        <v>1230</v>
      </c>
      <c r="P336" s="47" t="s">
        <v>1230</v>
      </c>
      <c r="Q336" s="26">
        <v>1.779608296333</v>
      </c>
      <c r="R336" s="47" t="s">
        <v>1230</v>
      </c>
      <c r="S336" s="47" t="s">
        <v>1230</v>
      </c>
      <c r="T336" s="49" t="s">
        <v>1230</v>
      </c>
      <c r="U336" s="47" t="s">
        <v>1230</v>
      </c>
      <c r="V336" s="26">
        <v>2.062235601367</v>
      </c>
      <c r="W336" s="47" t="s">
        <v>1230</v>
      </c>
      <c r="X336" s="47" t="s">
        <v>1230</v>
      </c>
      <c r="Y336" s="49" t="s">
        <v>1230</v>
      </c>
    </row>
    <row r="337" spans="1:25" x14ac:dyDescent="0.25">
      <c r="A337" s="40" t="s">
        <v>687</v>
      </c>
      <c r="B337" s="40" t="s">
        <v>1171</v>
      </c>
      <c r="C337" s="40" t="s">
        <v>812</v>
      </c>
      <c r="D337" s="46" t="s">
        <v>686</v>
      </c>
      <c r="E337" s="26">
        <v>5.6803469013710002</v>
      </c>
      <c r="F337" s="26">
        <v>0.80887155926699994</v>
      </c>
      <c r="G337" s="26">
        <v>4.8714753421040005</v>
      </c>
      <c r="H337" s="26">
        <v>-8.2377993186640008</v>
      </c>
      <c r="I337" s="26">
        <v>4.5061146914462</v>
      </c>
      <c r="J337" s="49">
        <v>0.5</v>
      </c>
      <c r="K337" s="47" t="s">
        <v>1230</v>
      </c>
      <c r="L337" s="26">
        <v>0.80887155926699994</v>
      </c>
      <c r="M337" s="47" t="s">
        <v>1230</v>
      </c>
      <c r="N337" s="47" t="s">
        <v>1230</v>
      </c>
      <c r="O337" s="49" t="s">
        <v>1230</v>
      </c>
      <c r="P337" s="47" t="s">
        <v>1230</v>
      </c>
      <c r="Q337" s="26">
        <v>4.8714753421040005</v>
      </c>
      <c r="R337" s="47" t="s">
        <v>1230</v>
      </c>
      <c r="S337" s="47" t="s">
        <v>1230</v>
      </c>
      <c r="T337" s="49" t="s">
        <v>1230</v>
      </c>
      <c r="U337" s="47" t="s">
        <v>1230</v>
      </c>
      <c r="V337" s="26">
        <v>5.6803469013710002</v>
      </c>
      <c r="W337" s="47" t="s">
        <v>1230</v>
      </c>
      <c r="X337" s="47" t="s">
        <v>1230</v>
      </c>
      <c r="Y337" s="49" t="s">
        <v>1230</v>
      </c>
    </row>
    <row r="338" spans="1:25" x14ac:dyDescent="0.25">
      <c r="A338" s="40" t="s">
        <v>689</v>
      </c>
      <c r="B338" s="40" t="s">
        <v>1172</v>
      </c>
      <c r="C338" s="40" t="s">
        <v>812</v>
      </c>
      <c r="D338" s="46" t="s">
        <v>688</v>
      </c>
      <c r="E338" s="26">
        <v>1.9346039919669999</v>
      </c>
      <c r="F338" s="26">
        <v>1.1791581549000001E-2</v>
      </c>
      <c r="G338" s="26">
        <v>1.922812410418</v>
      </c>
      <c r="H338" s="26">
        <v>-8.3115674244310007</v>
      </c>
      <c r="I338" s="26">
        <v>1.7786014796366501</v>
      </c>
      <c r="J338" s="49">
        <v>0.5</v>
      </c>
      <c r="K338" s="47" t="s">
        <v>1230</v>
      </c>
      <c r="L338" s="26">
        <v>1.1791581549000001E-2</v>
      </c>
      <c r="M338" s="47" t="s">
        <v>1230</v>
      </c>
      <c r="N338" s="47" t="s">
        <v>1230</v>
      </c>
      <c r="O338" s="49" t="s">
        <v>1230</v>
      </c>
      <c r="P338" s="47" t="s">
        <v>1230</v>
      </c>
      <c r="Q338" s="26">
        <v>1.922812410418</v>
      </c>
      <c r="R338" s="47" t="s">
        <v>1230</v>
      </c>
      <c r="S338" s="47" t="s">
        <v>1230</v>
      </c>
      <c r="T338" s="49" t="s">
        <v>1230</v>
      </c>
      <c r="U338" s="47" t="s">
        <v>1230</v>
      </c>
      <c r="V338" s="26">
        <v>1.9346039919669999</v>
      </c>
      <c r="W338" s="47" t="s">
        <v>1230</v>
      </c>
      <c r="X338" s="47" t="s">
        <v>1230</v>
      </c>
      <c r="Y338" s="49" t="s">
        <v>1230</v>
      </c>
    </row>
    <row r="339" spans="1:25" x14ac:dyDescent="0.25">
      <c r="A339" s="40" t="s">
        <v>691</v>
      </c>
      <c r="B339" s="40" t="s">
        <v>1173</v>
      </c>
      <c r="C339" s="40" t="s">
        <v>833</v>
      </c>
      <c r="D339" s="46" t="s">
        <v>690</v>
      </c>
      <c r="E339" s="26">
        <v>42.706300072543996</v>
      </c>
      <c r="F339" s="26">
        <v>10.697580067714</v>
      </c>
      <c r="G339" s="26">
        <v>32.008720004829996</v>
      </c>
      <c r="H339" s="26">
        <v>-19.569349960469999</v>
      </c>
      <c r="I339" s="26">
        <v>29.608066004467751</v>
      </c>
      <c r="J339" s="49">
        <v>0.37941200000000003</v>
      </c>
      <c r="K339" s="47">
        <v>10.013994679838</v>
      </c>
      <c r="L339" s="26">
        <v>0.68358538787599998</v>
      </c>
      <c r="M339" s="47" t="s">
        <v>1230</v>
      </c>
      <c r="N339" s="47" t="s">
        <v>1230</v>
      </c>
      <c r="O339" s="49" t="s">
        <v>1230</v>
      </c>
      <c r="P339" s="47">
        <v>26.610022862748</v>
      </c>
      <c r="Q339" s="26">
        <v>5.3986971420819998</v>
      </c>
      <c r="R339" s="47" t="s">
        <v>1230</v>
      </c>
      <c r="S339" s="47" t="s">
        <v>1230</v>
      </c>
      <c r="T339" s="49" t="s">
        <v>1230</v>
      </c>
      <c r="U339" s="47">
        <v>36.624017542586003</v>
      </c>
      <c r="V339" s="26">
        <v>6.0822825299579995</v>
      </c>
      <c r="W339" s="47" t="s">
        <v>1230</v>
      </c>
      <c r="X339" s="47" t="s">
        <v>1230</v>
      </c>
      <c r="Y339" s="49" t="s">
        <v>1230</v>
      </c>
    </row>
    <row r="340" spans="1:25" x14ac:dyDescent="0.25">
      <c r="A340" s="40" t="s">
        <v>693</v>
      </c>
      <c r="B340" s="40" t="s">
        <v>1174</v>
      </c>
      <c r="C340" s="40" t="s">
        <v>812</v>
      </c>
      <c r="D340" s="46" t="s">
        <v>692</v>
      </c>
      <c r="E340" s="26">
        <v>2.2186876016389996</v>
      </c>
      <c r="F340" s="26" t="s">
        <v>1230</v>
      </c>
      <c r="G340" s="26">
        <v>2.2186876016389996</v>
      </c>
      <c r="H340" s="26">
        <v>-20.613142517065</v>
      </c>
      <c r="I340" s="26">
        <v>2.0522860315160747</v>
      </c>
      <c r="J340" s="49">
        <v>0.5</v>
      </c>
      <c r="K340" s="47" t="s">
        <v>1230</v>
      </c>
      <c r="L340" s="26" t="s">
        <v>1230</v>
      </c>
      <c r="M340" s="47" t="s">
        <v>1230</v>
      </c>
      <c r="N340" s="47" t="s">
        <v>1230</v>
      </c>
      <c r="O340" s="49" t="s">
        <v>1230</v>
      </c>
      <c r="P340" s="47" t="s">
        <v>1230</v>
      </c>
      <c r="Q340" s="26">
        <v>2.2186876016389996</v>
      </c>
      <c r="R340" s="47" t="s">
        <v>1230</v>
      </c>
      <c r="S340" s="47" t="s">
        <v>1230</v>
      </c>
      <c r="T340" s="49" t="s">
        <v>1230</v>
      </c>
      <c r="U340" s="47" t="s">
        <v>1230</v>
      </c>
      <c r="V340" s="26">
        <v>2.2186876016389996</v>
      </c>
      <c r="W340" s="47" t="s">
        <v>1230</v>
      </c>
      <c r="X340" s="47" t="s">
        <v>1230</v>
      </c>
      <c r="Y340" s="49" t="s">
        <v>1230</v>
      </c>
    </row>
    <row r="341" spans="1:25" x14ac:dyDescent="0.25">
      <c r="A341" s="40" t="s">
        <v>695</v>
      </c>
      <c r="B341" s="40" t="s">
        <v>1175</v>
      </c>
      <c r="C341" s="40" t="s">
        <v>833</v>
      </c>
      <c r="D341" s="46" t="s">
        <v>694</v>
      </c>
      <c r="E341" s="26">
        <v>41.676342590391002</v>
      </c>
      <c r="F341" s="26">
        <v>10.310112872357999</v>
      </c>
      <c r="G341" s="26">
        <v>31.366229718033001</v>
      </c>
      <c r="H341" s="26">
        <v>14.447634365627</v>
      </c>
      <c r="I341" s="26">
        <v>29.013762489180529</v>
      </c>
      <c r="J341" s="49">
        <v>0</v>
      </c>
      <c r="K341" s="47">
        <v>9.6141724230310004</v>
      </c>
      <c r="L341" s="26">
        <v>0.69594044932699994</v>
      </c>
      <c r="M341" s="47" t="s">
        <v>1230</v>
      </c>
      <c r="N341" s="47" t="s">
        <v>1230</v>
      </c>
      <c r="O341" s="49" t="s">
        <v>1230</v>
      </c>
      <c r="P341" s="47">
        <v>27.340072521294999</v>
      </c>
      <c r="Q341" s="26">
        <v>4.0261571967379997</v>
      </c>
      <c r="R341" s="47" t="s">
        <v>1230</v>
      </c>
      <c r="S341" s="47" t="s">
        <v>1230</v>
      </c>
      <c r="T341" s="49" t="s">
        <v>1230</v>
      </c>
      <c r="U341" s="47">
        <v>36.954244944326</v>
      </c>
      <c r="V341" s="26">
        <v>4.7220976460649995</v>
      </c>
      <c r="W341" s="47" t="s">
        <v>1230</v>
      </c>
      <c r="X341" s="47" t="s">
        <v>1230</v>
      </c>
      <c r="Y341" s="49" t="s">
        <v>1230</v>
      </c>
    </row>
    <row r="342" spans="1:25" x14ac:dyDescent="0.25">
      <c r="A342" s="40" t="s">
        <v>697</v>
      </c>
      <c r="B342" s="40" t="s">
        <v>1176</v>
      </c>
      <c r="C342" s="40" t="s">
        <v>812</v>
      </c>
      <c r="D342" s="46" t="s">
        <v>696</v>
      </c>
      <c r="E342" s="26">
        <v>2.7341637511930004</v>
      </c>
      <c r="F342" s="26">
        <v>0.43953295281999999</v>
      </c>
      <c r="G342" s="26">
        <v>2.2946307983730003</v>
      </c>
      <c r="H342" s="26">
        <v>-2.3100708602849997</v>
      </c>
      <c r="I342" s="26">
        <v>2.1225334884950251</v>
      </c>
      <c r="J342" s="49">
        <v>0.5</v>
      </c>
      <c r="K342" s="47" t="s">
        <v>1230</v>
      </c>
      <c r="L342" s="26">
        <v>0.43953295281999999</v>
      </c>
      <c r="M342" s="47" t="s">
        <v>1230</v>
      </c>
      <c r="N342" s="47" t="s">
        <v>1230</v>
      </c>
      <c r="O342" s="49" t="s">
        <v>1230</v>
      </c>
      <c r="P342" s="47" t="s">
        <v>1230</v>
      </c>
      <c r="Q342" s="26">
        <v>2.2946307983730003</v>
      </c>
      <c r="R342" s="47" t="s">
        <v>1230</v>
      </c>
      <c r="S342" s="47" t="s">
        <v>1230</v>
      </c>
      <c r="T342" s="49" t="s">
        <v>1230</v>
      </c>
      <c r="U342" s="47" t="s">
        <v>1230</v>
      </c>
      <c r="V342" s="26">
        <v>2.7341637511930004</v>
      </c>
      <c r="W342" s="47" t="s">
        <v>1230</v>
      </c>
      <c r="X342" s="47" t="s">
        <v>1230</v>
      </c>
      <c r="Y342" s="49" t="s">
        <v>1230</v>
      </c>
    </row>
    <row r="343" spans="1:25" x14ac:dyDescent="0.25">
      <c r="A343" s="40" t="s">
        <v>699</v>
      </c>
      <c r="B343" s="40" t="s">
        <v>1177</v>
      </c>
      <c r="C343" s="40" t="s">
        <v>824</v>
      </c>
      <c r="D343" s="46" t="s">
        <v>698</v>
      </c>
      <c r="E343" s="26">
        <v>151.29244052965899</v>
      </c>
      <c r="F343" s="26">
        <v>43.795125858928003</v>
      </c>
      <c r="G343" s="26">
        <v>107.49731467073099</v>
      </c>
      <c r="H343" s="26">
        <v>-5.8887904070309993</v>
      </c>
      <c r="I343" s="26">
        <v>99.435016070426173</v>
      </c>
      <c r="J343" s="49">
        <v>5.1936000000000003E-2</v>
      </c>
      <c r="K343" s="47">
        <v>34.253587944275999</v>
      </c>
      <c r="L343" s="26">
        <v>9.5415379146510002</v>
      </c>
      <c r="M343" s="47" t="s">
        <v>1230</v>
      </c>
      <c r="N343" s="47" t="s">
        <v>1230</v>
      </c>
      <c r="O343" s="49" t="s">
        <v>1230</v>
      </c>
      <c r="P343" s="47">
        <v>75.714077041631995</v>
      </c>
      <c r="Q343" s="26">
        <v>31.783237629097997</v>
      </c>
      <c r="R343" s="47" t="s">
        <v>1230</v>
      </c>
      <c r="S343" s="47" t="s">
        <v>1230</v>
      </c>
      <c r="T343" s="49" t="s">
        <v>1230</v>
      </c>
      <c r="U343" s="47">
        <v>109.96766498590799</v>
      </c>
      <c r="V343" s="26">
        <v>41.324775543748999</v>
      </c>
      <c r="W343" s="47" t="s">
        <v>1230</v>
      </c>
      <c r="X343" s="47" t="s">
        <v>1230</v>
      </c>
      <c r="Y343" s="49" t="s">
        <v>1230</v>
      </c>
    </row>
    <row r="344" spans="1:25" x14ac:dyDescent="0.25">
      <c r="A344" s="40" t="s">
        <v>701</v>
      </c>
      <c r="B344" s="40" t="s">
        <v>1178</v>
      </c>
      <c r="C344" s="40" t="s">
        <v>827</v>
      </c>
      <c r="D344" s="46" t="s">
        <v>700</v>
      </c>
      <c r="E344" s="26">
        <v>45.406753171085001</v>
      </c>
      <c r="F344" s="26">
        <v>10.302852816826999</v>
      </c>
      <c r="G344" s="26">
        <v>35.103900354258002</v>
      </c>
      <c r="H344" s="26">
        <v>-36.113639440256996</v>
      </c>
      <c r="I344" s="26">
        <v>32.471107827688655</v>
      </c>
      <c r="J344" s="49">
        <v>0.5</v>
      </c>
      <c r="K344" s="47">
        <v>9.9170994186499986</v>
      </c>
      <c r="L344" s="26">
        <v>0.38575339817599996</v>
      </c>
      <c r="M344" s="47" t="s">
        <v>1230</v>
      </c>
      <c r="N344" s="47" t="s">
        <v>1230</v>
      </c>
      <c r="O344" s="49" t="s">
        <v>1230</v>
      </c>
      <c r="P344" s="47">
        <v>29.087254816043998</v>
      </c>
      <c r="Q344" s="26">
        <v>6.0166455382140001</v>
      </c>
      <c r="R344" s="47" t="s">
        <v>1230</v>
      </c>
      <c r="S344" s="47" t="s">
        <v>1230</v>
      </c>
      <c r="T344" s="49" t="s">
        <v>1230</v>
      </c>
      <c r="U344" s="47">
        <v>39.004354234693999</v>
      </c>
      <c r="V344" s="26">
        <v>6.40239893639</v>
      </c>
      <c r="W344" s="47" t="s">
        <v>1230</v>
      </c>
      <c r="X344" s="47" t="s">
        <v>1230</v>
      </c>
      <c r="Y344" s="49" t="s">
        <v>1230</v>
      </c>
    </row>
    <row r="345" spans="1:25" x14ac:dyDescent="0.25">
      <c r="A345" s="40" t="s">
        <v>703</v>
      </c>
      <c r="B345" s="40" t="s">
        <v>1179</v>
      </c>
      <c r="C345" s="40" t="s">
        <v>812</v>
      </c>
      <c r="D345" s="46" t="s">
        <v>702</v>
      </c>
      <c r="E345" s="26">
        <v>2.2889877024869998</v>
      </c>
      <c r="F345" s="26" t="s">
        <v>1230</v>
      </c>
      <c r="G345" s="26">
        <v>2.2889877024869998</v>
      </c>
      <c r="H345" s="26">
        <v>-17.906806891887001</v>
      </c>
      <c r="I345" s="26">
        <v>2.1173136248004747</v>
      </c>
      <c r="J345" s="49">
        <v>0.5</v>
      </c>
      <c r="K345" s="47" t="s">
        <v>1230</v>
      </c>
      <c r="L345" s="26" t="s">
        <v>1230</v>
      </c>
      <c r="M345" s="47" t="s">
        <v>1230</v>
      </c>
      <c r="N345" s="47" t="s">
        <v>1230</v>
      </c>
      <c r="O345" s="49" t="s">
        <v>1230</v>
      </c>
      <c r="P345" s="47" t="s">
        <v>1230</v>
      </c>
      <c r="Q345" s="26">
        <v>2.2889877024869998</v>
      </c>
      <c r="R345" s="47" t="s">
        <v>1230</v>
      </c>
      <c r="S345" s="47" t="s">
        <v>1230</v>
      </c>
      <c r="T345" s="49" t="s">
        <v>1230</v>
      </c>
      <c r="U345" s="47" t="s">
        <v>1230</v>
      </c>
      <c r="V345" s="26">
        <v>2.2889877024869998</v>
      </c>
      <c r="W345" s="47" t="s">
        <v>1230</v>
      </c>
      <c r="X345" s="47" t="s">
        <v>1230</v>
      </c>
      <c r="Y345" s="49" t="s">
        <v>1230</v>
      </c>
    </row>
    <row r="346" spans="1:25" x14ac:dyDescent="0.25">
      <c r="A346" s="40" t="s">
        <v>705</v>
      </c>
      <c r="B346" s="40" t="s">
        <v>1180</v>
      </c>
      <c r="C346" s="40" t="s">
        <v>819</v>
      </c>
      <c r="D346" s="46" t="s">
        <v>704</v>
      </c>
      <c r="E346" s="26">
        <v>24.604408215679999</v>
      </c>
      <c r="F346" s="26">
        <v>9.6201529877419993</v>
      </c>
      <c r="G346" s="26">
        <v>14.984255227938</v>
      </c>
      <c r="H346" s="26">
        <v>11.031682173677</v>
      </c>
      <c r="I346" s="26">
        <v>13.86043608584265</v>
      </c>
      <c r="J346" s="49">
        <v>0</v>
      </c>
      <c r="K346" s="47" t="s">
        <v>1230</v>
      </c>
      <c r="L346" s="26" t="s">
        <v>1230</v>
      </c>
      <c r="M346" s="47">
        <v>9.6201529877419993</v>
      </c>
      <c r="N346" s="47" t="s">
        <v>1230</v>
      </c>
      <c r="O346" s="49" t="s">
        <v>1230</v>
      </c>
      <c r="P346" s="47" t="s">
        <v>1230</v>
      </c>
      <c r="Q346" s="26" t="s">
        <v>1230</v>
      </c>
      <c r="R346" s="47">
        <v>14.984255227938</v>
      </c>
      <c r="S346" s="47" t="s">
        <v>1230</v>
      </c>
      <c r="T346" s="49" t="s">
        <v>1230</v>
      </c>
      <c r="U346" s="47" t="s">
        <v>1230</v>
      </c>
      <c r="V346" s="26" t="s">
        <v>1230</v>
      </c>
      <c r="W346" s="47">
        <v>24.604408215679999</v>
      </c>
      <c r="X346" s="47" t="s">
        <v>1230</v>
      </c>
      <c r="Y346" s="49" t="s">
        <v>1230</v>
      </c>
    </row>
    <row r="347" spans="1:25" x14ac:dyDescent="0.25">
      <c r="A347" s="40" t="s">
        <v>707</v>
      </c>
      <c r="B347" s="40" t="s">
        <v>1181</v>
      </c>
      <c r="C347" s="40" t="s">
        <v>812</v>
      </c>
      <c r="D347" s="46" t="s">
        <v>706</v>
      </c>
      <c r="E347" s="26">
        <v>1.496261547976</v>
      </c>
      <c r="F347" s="26" t="s">
        <v>1230</v>
      </c>
      <c r="G347" s="26">
        <v>1.496261547976</v>
      </c>
      <c r="H347" s="26">
        <v>-14.777771762363001</v>
      </c>
      <c r="I347" s="26">
        <v>1.3840419318778001</v>
      </c>
      <c r="J347" s="49">
        <v>0.5</v>
      </c>
      <c r="K347" s="47" t="s">
        <v>1230</v>
      </c>
      <c r="L347" s="26" t="s">
        <v>1230</v>
      </c>
      <c r="M347" s="47" t="s">
        <v>1230</v>
      </c>
      <c r="N347" s="47" t="s">
        <v>1230</v>
      </c>
      <c r="O347" s="49" t="s">
        <v>1230</v>
      </c>
      <c r="P347" s="47" t="s">
        <v>1230</v>
      </c>
      <c r="Q347" s="26">
        <v>1.496261547976</v>
      </c>
      <c r="R347" s="47" t="s">
        <v>1230</v>
      </c>
      <c r="S347" s="47" t="s">
        <v>1230</v>
      </c>
      <c r="T347" s="49" t="s">
        <v>1230</v>
      </c>
      <c r="U347" s="47" t="s">
        <v>1230</v>
      </c>
      <c r="V347" s="26">
        <v>1.496261547976</v>
      </c>
      <c r="W347" s="47" t="s">
        <v>1230</v>
      </c>
      <c r="X347" s="47" t="s">
        <v>1230</v>
      </c>
      <c r="Y347" s="49" t="s">
        <v>1230</v>
      </c>
    </row>
    <row r="348" spans="1:25" x14ac:dyDescent="0.25">
      <c r="A348" s="40" t="s">
        <v>709</v>
      </c>
      <c r="B348" s="40" t="s">
        <v>1182</v>
      </c>
      <c r="C348" s="40" t="s">
        <v>812</v>
      </c>
      <c r="D348" s="46" t="s">
        <v>708</v>
      </c>
      <c r="E348" s="26">
        <v>2.4493130070210003</v>
      </c>
      <c r="F348" s="26">
        <v>0.16479494241300002</v>
      </c>
      <c r="G348" s="26">
        <v>2.2845180646080001</v>
      </c>
      <c r="H348" s="26">
        <v>-20.24607130235</v>
      </c>
      <c r="I348" s="26">
        <v>2.1131792097624005</v>
      </c>
      <c r="J348" s="49">
        <v>0.5</v>
      </c>
      <c r="K348" s="47" t="s">
        <v>1230</v>
      </c>
      <c r="L348" s="26">
        <v>0.16479494241300002</v>
      </c>
      <c r="M348" s="47" t="s">
        <v>1230</v>
      </c>
      <c r="N348" s="47" t="s">
        <v>1230</v>
      </c>
      <c r="O348" s="49" t="s">
        <v>1230</v>
      </c>
      <c r="P348" s="47" t="s">
        <v>1230</v>
      </c>
      <c r="Q348" s="26">
        <v>2.2845180646080001</v>
      </c>
      <c r="R348" s="47" t="s">
        <v>1230</v>
      </c>
      <c r="S348" s="47" t="s">
        <v>1230</v>
      </c>
      <c r="T348" s="49" t="s">
        <v>1230</v>
      </c>
      <c r="U348" s="47" t="s">
        <v>1230</v>
      </c>
      <c r="V348" s="26">
        <v>2.4493130070210003</v>
      </c>
      <c r="W348" s="47" t="s">
        <v>1230</v>
      </c>
      <c r="X348" s="47" t="s">
        <v>1230</v>
      </c>
      <c r="Y348" s="49" t="s">
        <v>1230</v>
      </c>
    </row>
    <row r="349" spans="1:25" x14ac:dyDescent="0.25">
      <c r="A349" s="40" t="s">
        <v>711</v>
      </c>
      <c r="B349" s="40" t="s">
        <v>1183</v>
      </c>
      <c r="C349" s="40" t="s">
        <v>827</v>
      </c>
      <c r="D349" s="46" t="s">
        <v>710</v>
      </c>
      <c r="E349" s="26">
        <v>91.880425338655002</v>
      </c>
      <c r="F349" s="26">
        <v>22.348765497965999</v>
      </c>
      <c r="G349" s="26">
        <v>69.531659840689002</v>
      </c>
      <c r="H349" s="26">
        <v>13.463076590891999</v>
      </c>
      <c r="I349" s="26">
        <v>64.316785352637325</v>
      </c>
      <c r="J349" s="49">
        <v>0</v>
      </c>
      <c r="K349" s="47">
        <v>21.154008099523999</v>
      </c>
      <c r="L349" s="26">
        <v>1.1947573984419999</v>
      </c>
      <c r="M349" s="47" t="s">
        <v>1230</v>
      </c>
      <c r="N349" s="47" t="s">
        <v>1230</v>
      </c>
      <c r="O349" s="49" t="s">
        <v>1230</v>
      </c>
      <c r="P349" s="47">
        <v>59.809575270737</v>
      </c>
      <c r="Q349" s="26">
        <v>9.722084569953001</v>
      </c>
      <c r="R349" s="47" t="s">
        <v>1230</v>
      </c>
      <c r="S349" s="47" t="s">
        <v>1230</v>
      </c>
      <c r="T349" s="49" t="s">
        <v>1230</v>
      </c>
      <c r="U349" s="47">
        <v>80.963583370261006</v>
      </c>
      <c r="V349" s="26">
        <v>10.916841968395001</v>
      </c>
      <c r="W349" s="47" t="s">
        <v>1230</v>
      </c>
      <c r="X349" s="47" t="s">
        <v>1230</v>
      </c>
      <c r="Y349" s="49" t="s">
        <v>1230</v>
      </c>
    </row>
    <row r="350" spans="1:25" x14ac:dyDescent="0.25">
      <c r="A350" s="40" t="s">
        <v>713</v>
      </c>
      <c r="B350" s="40" t="s">
        <v>1184</v>
      </c>
      <c r="C350" s="40" t="s">
        <v>827</v>
      </c>
      <c r="D350" s="46" t="s">
        <v>712</v>
      </c>
      <c r="E350" s="26">
        <v>97.750486058017998</v>
      </c>
      <c r="F350" s="26">
        <v>25.68666279096</v>
      </c>
      <c r="G350" s="26">
        <v>72.063823267057998</v>
      </c>
      <c r="H350" s="26">
        <v>35.789327301104002</v>
      </c>
      <c r="I350" s="26">
        <v>66.659036522028657</v>
      </c>
      <c r="J350" s="49">
        <v>0</v>
      </c>
      <c r="K350" s="47">
        <v>23.896790763758997</v>
      </c>
      <c r="L350" s="26">
        <v>1.7898720272009998</v>
      </c>
      <c r="M350" s="47" t="s">
        <v>1230</v>
      </c>
      <c r="N350" s="47" t="s">
        <v>1230</v>
      </c>
      <c r="O350" s="49" t="s">
        <v>1230</v>
      </c>
      <c r="P350" s="47">
        <v>62.128568191886998</v>
      </c>
      <c r="Q350" s="26">
        <v>9.9352550751709998</v>
      </c>
      <c r="R350" s="47" t="s">
        <v>1230</v>
      </c>
      <c r="S350" s="47" t="s">
        <v>1230</v>
      </c>
      <c r="T350" s="49" t="s">
        <v>1230</v>
      </c>
      <c r="U350" s="47">
        <v>86.025358955645999</v>
      </c>
      <c r="V350" s="26">
        <v>11.725127102371999</v>
      </c>
      <c r="W350" s="47" t="s">
        <v>1230</v>
      </c>
      <c r="X350" s="47" t="s">
        <v>1230</v>
      </c>
      <c r="Y350" s="49" t="s">
        <v>1230</v>
      </c>
    </row>
    <row r="351" spans="1:25" x14ac:dyDescent="0.25">
      <c r="A351" s="40" t="s">
        <v>715</v>
      </c>
      <c r="B351" s="40" t="s">
        <v>1185</v>
      </c>
      <c r="C351" s="40" t="s">
        <v>824</v>
      </c>
      <c r="D351" s="46" t="s">
        <v>714</v>
      </c>
      <c r="E351" s="26">
        <v>93.677534210988</v>
      </c>
      <c r="F351" s="26">
        <v>26.053177672341</v>
      </c>
      <c r="G351" s="26">
        <v>67.624356538646992</v>
      </c>
      <c r="H351" s="26">
        <v>46.072590543724999</v>
      </c>
      <c r="I351" s="26">
        <v>62.552529798248479</v>
      </c>
      <c r="J351" s="49">
        <v>0</v>
      </c>
      <c r="K351" s="47">
        <v>22.919023538407998</v>
      </c>
      <c r="L351" s="26">
        <v>3.1341541339329999</v>
      </c>
      <c r="M351" s="47" t="s">
        <v>1230</v>
      </c>
      <c r="N351" s="47" t="s">
        <v>1230</v>
      </c>
      <c r="O351" s="49" t="s">
        <v>1230</v>
      </c>
      <c r="P351" s="47">
        <v>53.414234830542</v>
      </c>
      <c r="Q351" s="26">
        <v>14.210121708106</v>
      </c>
      <c r="R351" s="47" t="s">
        <v>1230</v>
      </c>
      <c r="S351" s="47" t="s">
        <v>1230</v>
      </c>
      <c r="T351" s="49" t="s">
        <v>1230</v>
      </c>
      <c r="U351" s="47">
        <v>76.333258368949998</v>
      </c>
      <c r="V351" s="26">
        <v>17.344275842039</v>
      </c>
      <c r="W351" s="47" t="s">
        <v>1230</v>
      </c>
      <c r="X351" s="47" t="s">
        <v>1230</v>
      </c>
      <c r="Y351" s="49" t="s">
        <v>1230</v>
      </c>
    </row>
    <row r="352" spans="1:25" x14ac:dyDescent="0.25">
      <c r="A352" s="40" t="s">
        <v>717</v>
      </c>
      <c r="B352" s="40" t="s">
        <v>1186</v>
      </c>
      <c r="C352" s="40" t="s">
        <v>824</v>
      </c>
      <c r="D352" s="46" t="s">
        <v>716</v>
      </c>
      <c r="E352" s="26">
        <v>101.429151026626</v>
      </c>
      <c r="F352" s="26">
        <v>30.185433334920997</v>
      </c>
      <c r="G352" s="26">
        <v>71.243717691705001</v>
      </c>
      <c r="H352" s="26">
        <v>35.649535231354001</v>
      </c>
      <c r="I352" s="26">
        <v>65.900438864827137</v>
      </c>
      <c r="J352" s="49">
        <v>0</v>
      </c>
      <c r="K352" s="47">
        <v>23.226091362934</v>
      </c>
      <c r="L352" s="26">
        <v>6.9593419719869996</v>
      </c>
      <c r="M352" s="47" t="s">
        <v>1230</v>
      </c>
      <c r="N352" s="47" t="s">
        <v>1230</v>
      </c>
      <c r="O352" s="49" t="s">
        <v>1230</v>
      </c>
      <c r="P352" s="47">
        <v>46.206278158762004</v>
      </c>
      <c r="Q352" s="26">
        <v>25.037439532944003</v>
      </c>
      <c r="R352" s="47" t="s">
        <v>1230</v>
      </c>
      <c r="S352" s="47" t="s">
        <v>1230</v>
      </c>
      <c r="T352" s="49" t="s">
        <v>1230</v>
      </c>
      <c r="U352" s="47">
        <v>69.432369521696003</v>
      </c>
      <c r="V352" s="26">
        <v>31.996781504931</v>
      </c>
      <c r="W352" s="47" t="s">
        <v>1230</v>
      </c>
      <c r="X352" s="47" t="s">
        <v>1230</v>
      </c>
      <c r="Y352" s="49" t="s">
        <v>1230</v>
      </c>
    </row>
    <row r="353" spans="1:25" x14ac:dyDescent="0.25">
      <c r="A353" s="40" t="s">
        <v>719</v>
      </c>
      <c r="B353" s="40" t="s">
        <v>1187</v>
      </c>
      <c r="C353" s="40" t="s">
        <v>833</v>
      </c>
      <c r="D353" s="46" t="s">
        <v>718</v>
      </c>
      <c r="E353" s="26">
        <v>36.013424404185997</v>
      </c>
      <c r="F353" s="26">
        <v>5.8138421770510007</v>
      </c>
      <c r="G353" s="26">
        <v>30.199582227135</v>
      </c>
      <c r="H353" s="26">
        <v>-16.750230655669</v>
      </c>
      <c r="I353" s="26">
        <v>27.934613560099873</v>
      </c>
      <c r="J353" s="49">
        <v>0.356769</v>
      </c>
      <c r="K353" s="47">
        <v>6.1164656629360001</v>
      </c>
      <c r="L353" s="26">
        <v>-0.30262348588499999</v>
      </c>
      <c r="M353" s="47" t="s">
        <v>1230</v>
      </c>
      <c r="N353" s="47" t="s">
        <v>1230</v>
      </c>
      <c r="O353" s="49" t="s">
        <v>1230</v>
      </c>
      <c r="P353" s="47">
        <v>24.965332208161001</v>
      </c>
      <c r="Q353" s="26">
        <v>5.2342500189739996</v>
      </c>
      <c r="R353" s="47" t="s">
        <v>1230</v>
      </c>
      <c r="S353" s="47" t="s">
        <v>1230</v>
      </c>
      <c r="T353" s="49" t="s">
        <v>1230</v>
      </c>
      <c r="U353" s="47">
        <v>31.081797871097002</v>
      </c>
      <c r="V353" s="26">
        <v>4.9316265330889992</v>
      </c>
      <c r="W353" s="47" t="s">
        <v>1230</v>
      </c>
      <c r="X353" s="47" t="s">
        <v>1230</v>
      </c>
      <c r="Y353" s="49" t="s">
        <v>1230</v>
      </c>
    </row>
    <row r="354" spans="1:25" x14ac:dyDescent="0.25">
      <c r="A354" s="40" t="s">
        <v>721</v>
      </c>
      <c r="B354" s="40" t="s">
        <v>1188</v>
      </c>
      <c r="C354" s="40" t="s">
        <v>812</v>
      </c>
      <c r="D354" s="46" t="s">
        <v>720</v>
      </c>
      <c r="E354" s="26">
        <v>3.6292173011699997</v>
      </c>
      <c r="F354" s="26">
        <v>0.30673630163900001</v>
      </c>
      <c r="G354" s="26">
        <v>3.3224809995309998</v>
      </c>
      <c r="H354" s="26">
        <v>-22.355671597413</v>
      </c>
      <c r="I354" s="26">
        <v>3.0732949245661749</v>
      </c>
      <c r="J354" s="49">
        <v>0.5</v>
      </c>
      <c r="K354" s="47" t="s">
        <v>1230</v>
      </c>
      <c r="L354" s="26">
        <v>0.30673630163900001</v>
      </c>
      <c r="M354" s="47" t="s">
        <v>1230</v>
      </c>
      <c r="N354" s="47" t="s">
        <v>1230</v>
      </c>
      <c r="O354" s="49" t="s">
        <v>1230</v>
      </c>
      <c r="P354" s="47" t="s">
        <v>1230</v>
      </c>
      <c r="Q354" s="26">
        <v>3.3224809995309998</v>
      </c>
      <c r="R354" s="47" t="s">
        <v>1230</v>
      </c>
      <c r="S354" s="47" t="s">
        <v>1230</v>
      </c>
      <c r="T354" s="49" t="s">
        <v>1230</v>
      </c>
      <c r="U354" s="47" t="s">
        <v>1230</v>
      </c>
      <c r="V354" s="26">
        <v>3.6292173011699997</v>
      </c>
      <c r="W354" s="47" t="s">
        <v>1230</v>
      </c>
      <c r="X354" s="47" t="s">
        <v>1230</v>
      </c>
      <c r="Y354" s="49" t="s">
        <v>1230</v>
      </c>
    </row>
    <row r="355" spans="1:25" x14ac:dyDescent="0.25">
      <c r="A355" s="40" t="s">
        <v>723</v>
      </c>
      <c r="B355" s="40" t="s">
        <v>1189</v>
      </c>
      <c r="C355" s="40" t="s">
        <v>862</v>
      </c>
      <c r="D355" s="46" t="s">
        <v>722</v>
      </c>
      <c r="E355" s="26">
        <v>71.472496833936006</v>
      </c>
      <c r="F355" s="26">
        <v>9.6895430313839999</v>
      </c>
      <c r="G355" s="26">
        <v>61.782953802552001</v>
      </c>
      <c r="H355" s="26">
        <v>38.989792864471006</v>
      </c>
      <c r="I355" s="26">
        <v>57.149232267360603</v>
      </c>
      <c r="J355" s="49">
        <v>0</v>
      </c>
      <c r="K355" s="47">
        <v>8.0960499209810006</v>
      </c>
      <c r="L355" s="26" t="s">
        <v>1230</v>
      </c>
      <c r="M355" s="47">
        <v>1.5934931104029999</v>
      </c>
      <c r="N355" s="47" t="s">
        <v>1230</v>
      </c>
      <c r="O355" s="49" t="s">
        <v>1230</v>
      </c>
      <c r="P355" s="47">
        <v>57.702537270074998</v>
      </c>
      <c r="Q355" s="26" t="s">
        <v>1230</v>
      </c>
      <c r="R355" s="47">
        <v>4.0804165324759998</v>
      </c>
      <c r="S355" s="47" t="s">
        <v>1230</v>
      </c>
      <c r="T355" s="49" t="s">
        <v>1230</v>
      </c>
      <c r="U355" s="47">
        <v>65.798587191056001</v>
      </c>
      <c r="V355" s="26" t="s">
        <v>1230</v>
      </c>
      <c r="W355" s="47">
        <v>5.6739096428789999</v>
      </c>
      <c r="X355" s="47" t="s">
        <v>1230</v>
      </c>
      <c r="Y355" s="49" t="s">
        <v>1230</v>
      </c>
    </row>
    <row r="356" spans="1:25" x14ac:dyDescent="0.25">
      <c r="A356" s="40" t="s">
        <v>725</v>
      </c>
      <c r="B356" s="40" t="s">
        <v>1190</v>
      </c>
      <c r="C356" s="40" t="s">
        <v>812</v>
      </c>
      <c r="D356" s="46" t="s">
        <v>724</v>
      </c>
      <c r="E356" s="26">
        <v>2.8509668000209998</v>
      </c>
      <c r="F356" s="26">
        <v>0.114298875933</v>
      </c>
      <c r="G356" s="26">
        <v>2.7366679240879996</v>
      </c>
      <c r="H356" s="26">
        <v>-22.832810860628001</v>
      </c>
      <c r="I356" s="26">
        <v>2.5314178297813998</v>
      </c>
      <c r="J356" s="49">
        <v>0.5</v>
      </c>
      <c r="K356" s="47" t="s">
        <v>1230</v>
      </c>
      <c r="L356" s="26">
        <v>0.114298875933</v>
      </c>
      <c r="M356" s="47" t="s">
        <v>1230</v>
      </c>
      <c r="N356" s="47" t="s">
        <v>1230</v>
      </c>
      <c r="O356" s="49" t="s">
        <v>1230</v>
      </c>
      <c r="P356" s="47" t="s">
        <v>1230</v>
      </c>
      <c r="Q356" s="26">
        <v>2.7366679240879996</v>
      </c>
      <c r="R356" s="47" t="s">
        <v>1230</v>
      </c>
      <c r="S356" s="47" t="s">
        <v>1230</v>
      </c>
      <c r="T356" s="49" t="s">
        <v>1230</v>
      </c>
      <c r="U356" s="47" t="s">
        <v>1230</v>
      </c>
      <c r="V356" s="26">
        <v>2.8509668000209998</v>
      </c>
      <c r="W356" s="47" t="s">
        <v>1230</v>
      </c>
      <c r="X356" s="47" t="s">
        <v>1230</v>
      </c>
      <c r="Y356" s="49" t="s">
        <v>1230</v>
      </c>
    </row>
    <row r="357" spans="1:25" x14ac:dyDescent="0.25">
      <c r="A357" s="40" t="s">
        <v>727</v>
      </c>
      <c r="B357" s="40" t="s">
        <v>1191</v>
      </c>
      <c r="C357" s="40" t="s">
        <v>812</v>
      </c>
      <c r="D357" s="46" t="s">
        <v>726</v>
      </c>
      <c r="E357" s="26">
        <v>4.7341093756439996</v>
      </c>
      <c r="F357" s="26">
        <v>0.835979373282</v>
      </c>
      <c r="G357" s="26">
        <v>3.898130002362</v>
      </c>
      <c r="H357" s="26">
        <v>-7.2155354477999998</v>
      </c>
      <c r="I357" s="26">
        <v>3.60577025218485</v>
      </c>
      <c r="J357" s="49">
        <v>0.5</v>
      </c>
      <c r="K357" s="47" t="s">
        <v>1230</v>
      </c>
      <c r="L357" s="26">
        <v>0.835979373282</v>
      </c>
      <c r="M357" s="47" t="s">
        <v>1230</v>
      </c>
      <c r="N357" s="47" t="s">
        <v>1230</v>
      </c>
      <c r="O357" s="49" t="s">
        <v>1230</v>
      </c>
      <c r="P357" s="47" t="s">
        <v>1230</v>
      </c>
      <c r="Q357" s="26">
        <v>3.898130002362</v>
      </c>
      <c r="R357" s="47" t="s">
        <v>1230</v>
      </c>
      <c r="S357" s="47" t="s">
        <v>1230</v>
      </c>
      <c r="T357" s="49" t="s">
        <v>1230</v>
      </c>
      <c r="U357" s="47" t="s">
        <v>1230</v>
      </c>
      <c r="V357" s="26">
        <v>4.7341093756439996</v>
      </c>
      <c r="W357" s="47" t="s">
        <v>1230</v>
      </c>
      <c r="X357" s="47" t="s">
        <v>1230</v>
      </c>
      <c r="Y357" s="49" t="s">
        <v>1230</v>
      </c>
    </row>
    <row r="358" spans="1:25" x14ac:dyDescent="0.25">
      <c r="A358" s="40" t="s">
        <v>729</v>
      </c>
      <c r="B358" s="40" t="s">
        <v>1192</v>
      </c>
      <c r="C358" s="40" t="s">
        <v>812</v>
      </c>
      <c r="D358" s="46" t="s">
        <v>728</v>
      </c>
      <c r="E358" s="26">
        <v>1.930374058378</v>
      </c>
      <c r="F358" s="26" t="s">
        <v>1230</v>
      </c>
      <c r="G358" s="26">
        <v>1.930374058378</v>
      </c>
      <c r="H358" s="26">
        <v>-13.952974075739</v>
      </c>
      <c r="I358" s="26">
        <v>1.7855960039996499</v>
      </c>
      <c r="J358" s="49">
        <v>0.5</v>
      </c>
      <c r="K358" s="47" t="s">
        <v>1230</v>
      </c>
      <c r="L358" s="26" t="s">
        <v>1230</v>
      </c>
      <c r="M358" s="47" t="s">
        <v>1230</v>
      </c>
      <c r="N358" s="47" t="s">
        <v>1230</v>
      </c>
      <c r="O358" s="49" t="s">
        <v>1230</v>
      </c>
      <c r="P358" s="47" t="s">
        <v>1230</v>
      </c>
      <c r="Q358" s="26">
        <v>1.930374058378</v>
      </c>
      <c r="R358" s="47" t="s">
        <v>1230</v>
      </c>
      <c r="S358" s="47" t="s">
        <v>1230</v>
      </c>
      <c r="T358" s="49" t="s">
        <v>1230</v>
      </c>
      <c r="U358" s="47" t="s">
        <v>1230</v>
      </c>
      <c r="V358" s="26">
        <v>1.930374058378</v>
      </c>
      <c r="W358" s="47" t="s">
        <v>1230</v>
      </c>
      <c r="X358" s="47" t="s">
        <v>1230</v>
      </c>
      <c r="Y358" s="49" t="s">
        <v>1230</v>
      </c>
    </row>
    <row r="359" spans="1:25" x14ac:dyDescent="0.25">
      <c r="A359" s="40" t="s">
        <v>731</v>
      </c>
      <c r="B359" s="40" t="s">
        <v>1193</v>
      </c>
      <c r="C359" s="40" t="s">
        <v>812</v>
      </c>
      <c r="D359" s="46" t="s">
        <v>730</v>
      </c>
      <c r="E359" s="26">
        <v>2.846313337462</v>
      </c>
      <c r="F359" s="26" t="s">
        <v>1230</v>
      </c>
      <c r="G359" s="26">
        <v>2.846313337462</v>
      </c>
      <c r="H359" s="26">
        <v>-9.5364004191820015</v>
      </c>
      <c r="I359" s="26">
        <v>2.6328398371523503</v>
      </c>
      <c r="J359" s="49">
        <v>0.5</v>
      </c>
      <c r="K359" s="47" t="s">
        <v>1230</v>
      </c>
      <c r="L359" s="26" t="s">
        <v>1230</v>
      </c>
      <c r="M359" s="47" t="s">
        <v>1230</v>
      </c>
      <c r="N359" s="47" t="s">
        <v>1230</v>
      </c>
      <c r="O359" s="49" t="s">
        <v>1230</v>
      </c>
      <c r="P359" s="47" t="s">
        <v>1230</v>
      </c>
      <c r="Q359" s="26">
        <v>2.846313337462</v>
      </c>
      <c r="R359" s="47" t="s">
        <v>1230</v>
      </c>
      <c r="S359" s="47" t="s">
        <v>1230</v>
      </c>
      <c r="T359" s="49" t="s">
        <v>1230</v>
      </c>
      <c r="U359" s="47" t="s">
        <v>1230</v>
      </c>
      <c r="V359" s="26">
        <v>2.846313337462</v>
      </c>
      <c r="W359" s="47" t="s">
        <v>1230</v>
      </c>
      <c r="X359" s="47" t="s">
        <v>1230</v>
      </c>
      <c r="Y359" s="49" t="s">
        <v>1230</v>
      </c>
    </row>
    <row r="360" spans="1:25" x14ac:dyDescent="0.25">
      <c r="A360" s="40" t="s">
        <v>733</v>
      </c>
      <c r="B360" s="40" t="s">
        <v>1194</v>
      </c>
      <c r="C360" s="40" t="s">
        <v>812</v>
      </c>
      <c r="D360" s="46" t="s">
        <v>732</v>
      </c>
      <c r="E360" s="26">
        <v>2.8638810347890002</v>
      </c>
      <c r="F360" s="26">
        <v>0.53076795874399996</v>
      </c>
      <c r="G360" s="26">
        <v>2.3331130760450001</v>
      </c>
      <c r="H360" s="26">
        <v>-7.737068502074</v>
      </c>
      <c r="I360" s="26">
        <v>2.1581295953416251</v>
      </c>
      <c r="J360" s="49">
        <v>0.5</v>
      </c>
      <c r="K360" s="47" t="s">
        <v>1230</v>
      </c>
      <c r="L360" s="26">
        <v>0.53076795874399996</v>
      </c>
      <c r="M360" s="47" t="s">
        <v>1230</v>
      </c>
      <c r="N360" s="47" t="s">
        <v>1230</v>
      </c>
      <c r="O360" s="49" t="s">
        <v>1230</v>
      </c>
      <c r="P360" s="47" t="s">
        <v>1230</v>
      </c>
      <c r="Q360" s="26">
        <v>2.3331130760450001</v>
      </c>
      <c r="R360" s="47" t="s">
        <v>1230</v>
      </c>
      <c r="S360" s="47" t="s">
        <v>1230</v>
      </c>
      <c r="T360" s="49" t="s">
        <v>1230</v>
      </c>
      <c r="U360" s="47" t="s">
        <v>1230</v>
      </c>
      <c r="V360" s="26">
        <v>2.8638810347890002</v>
      </c>
      <c r="W360" s="47" t="s">
        <v>1230</v>
      </c>
      <c r="X360" s="47" t="s">
        <v>1230</v>
      </c>
      <c r="Y360" s="49" t="s">
        <v>1230</v>
      </c>
    </row>
    <row r="361" spans="1:25" x14ac:dyDescent="0.25">
      <c r="A361" s="40" t="s">
        <v>735</v>
      </c>
      <c r="B361" s="40" t="s">
        <v>1195</v>
      </c>
      <c r="C361" s="40" t="s">
        <v>812</v>
      </c>
      <c r="D361" s="46" t="s">
        <v>734</v>
      </c>
      <c r="E361" s="26">
        <v>2.9100533508530004</v>
      </c>
      <c r="F361" s="26">
        <v>0.10418435949600001</v>
      </c>
      <c r="G361" s="26">
        <v>2.8058689913570003</v>
      </c>
      <c r="H361" s="26">
        <v>-19.773767287505002</v>
      </c>
      <c r="I361" s="26">
        <v>2.5954288170052249</v>
      </c>
      <c r="J361" s="49">
        <v>0.5</v>
      </c>
      <c r="K361" s="47" t="s">
        <v>1230</v>
      </c>
      <c r="L361" s="26">
        <v>0.10418435949600001</v>
      </c>
      <c r="M361" s="47" t="s">
        <v>1230</v>
      </c>
      <c r="N361" s="47" t="s">
        <v>1230</v>
      </c>
      <c r="O361" s="49" t="s">
        <v>1230</v>
      </c>
      <c r="P361" s="47" t="s">
        <v>1230</v>
      </c>
      <c r="Q361" s="26">
        <v>2.8058689913570003</v>
      </c>
      <c r="R361" s="47" t="s">
        <v>1230</v>
      </c>
      <c r="S361" s="47" t="s">
        <v>1230</v>
      </c>
      <c r="T361" s="49" t="s">
        <v>1230</v>
      </c>
      <c r="U361" s="47" t="s">
        <v>1230</v>
      </c>
      <c r="V361" s="26">
        <v>2.9100533508530004</v>
      </c>
      <c r="W361" s="47" t="s">
        <v>1230</v>
      </c>
      <c r="X361" s="47" t="s">
        <v>1230</v>
      </c>
      <c r="Y361" s="49" t="s">
        <v>1230</v>
      </c>
    </row>
    <row r="362" spans="1:25" x14ac:dyDescent="0.25">
      <c r="A362" s="40" t="s">
        <v>737</v>
      </c>
      <c r="B362" s="40" t="s">
        <v>1196</v>
      </c>
      <c r="C362" s="40" t="s">
        <v>833</v>
      </c>
      <c r="D362" s="46" t="s">
        <v>736</v>
      </c>
      <c r="E362" s="26">
        <v>17.567586301776</v>
      </c>
      <c r="F362" s="26">
        <v>0.11995483121600001</v>
      </c>
      <c r="G362" s="26">
        <v>17.447631470560001</v>
      </c>
      <c r="H362" s="26">
        <v>-21.431871654242002</v>
      </c>
      <c r="I362" s="26">
        <v>16.139059110268001</v>
      </c>
      <c r="J362" s="49">
        <v>0.5</v>
      </c>
      <c r="K362" s="47">
        <v>1.6022273363790001</v>
      </c>
      <c r="L362" s="26">
        <v>-1.4822725051629999</v>
      </c>
      <c r="M362" s="47" t="s">
        <v>1230</v>
      </c>
      <c r="N362" s="47" t="s">
        <v>1230</v>
      </c>
      <c r="O362" s="49" t="s">
        <v>1230</v>
      </c>
      <c r="P362" s="47">
        <v>13.038338291696</v>
      </c>
      <c r="Q362" s="26">
        <v>4.4092931788629999</v>
      </c>
      <c r="R362" s="47" t="s">
        <v>1230</v>
      </c>
      <c r="S362" s="47" t="s">
        <v>1230</v>
      </c>
      <c r="T362" s="49" t="s">
        <v>1230</v>
      </c>
      <c r="U362" s="47">
        <v>14.640565628075001</v>
      </c>
      <c r="V362" s="26">
        <v>2.9270206737</v>
      </c>
      <c r="W362" s="47" t="s">
        <v>1230</v>
      </c>
      <c r="X362" s="47" t="s">
        <v>1230</v>
      </c>
      <c r="Y362" s="49" t="s">
        <v>1230</v>
      </c>
    </row>
    <row r="363" spans="1:25" x14ac:dyDescent="0.25">
      <c r="A363" s="40" t="s">
        <v>739</v>
      </c>
      <c r="B363" s="40" t="s">
        <v>1197</v>
      </c>
      <c r="C363" s="40" t="s">
        <v>812</v>
      </c>
      <c r="D363" s="46" t="s">
        <v>738</v>
      </c>
      <c r="E363" s="26">
        <v>1.588485562355</v>
      </c>
      <c r="F363" s="26" t="s">
        <v>1230</v>
      </c>
      <c r="G363" s="26">
        <v>1.588485562355</v>
      </c>
      <c r="H363" s="26">
        <v>-3.0609938772579999</v>
      </c>
      <c r="I363" s="26">
        <v>1.4693491451783751</v>
      </c>
      <c r="J363" s="49">
        <v>0.5</v>
      </c>
      <c r="K363" s="47" t="s">
        <v>1230</v>
      </c>
      <c r="L363" s="26" t="s">
        <v>1230</v>
      </c>
      <c r="M363" s="47" t="s">
        <v>1230</v>
      </c>
      <c r="N363" s="47" t="s">
        <v>1230</v>
      </c>
      <c r="O363" s="49" t="s">
        <v>1230</v>
      </c>
      <c r="P363" s="47" t="s">
        <v>1230</v>
      </c>
      <c r="Q363" s="26">
        <v>1.588485562355</v>
      </c>
      <c r="R363" s="47" t="s">
        <v>1230</v>
      </c>
      <c r="S363" s="47" t="s">
        <v>1230</v>
      </c>
      <c r="T363" s="49" t="s">
        <v>1230</v>
      </c>
      <c r="U363" s="47" t="s">
        <v>1230</v>
      </c>
      <c r="V363" s="26">
        <v>1.588485562355</v>
      </c>
      <c r="W363" s="47" t="s">
        <v>1230</v>
      </c>
      <c r="X363" s="47" t="s">
        <v>1230</v>
      </c>
      <c r="Y363" s="49" t="s">
        <v>1230</v>
      </c>
    </row>
    <row r="364" spans="1:25" x14ac:dyDescent="0.25">
      <c r="A364" s="40" t="s">
        <v>741</v>
      </c>
      <c r="B364" s="40" t="s">
        <v>1198</v>
      </c>
      <c r="C364" s="40" t="s">
        <v>812</v>
      </c>
      <c r="D364" s="46" t="s">
        <v>740</v>
      </c>
      <c r="E364" s="26">
        <v>3.125480024512</v>
      </c>
      <c r="F364" s="26">
        <v>0.30734451382799999</v>
      </c>
      <c r="G364" s="26">
        <v>2.8181355106839998</v>
      </c>
      <c r="H364" s="26">
        <v>-10.094282725740001</v>
      </c>
      <c r="I364" s="26">
        <v>2.6067753473827002</v>
      </c>
      <c r="J364" s="49">
        <v>0.5</v>
      </c>
      <c r="K364" s="47" t="s">
        <v>1230</v>
      </c>
      <c r="L364" s="26">
        <v>0.30734451382799999</v>
      </c>
      <c r="M364" s="47" t="s">
        <v>1230</v>
      </c>
      <c r="N364" s="47" t="s">
        <v>1230</v>
      </c>
      <c r="O364" s="49" t="s">
        <v>1230</v>
      </c>
      <c r="P364" s="47" t="s">
        <v>1230</v>
      </c>
      <c r="Q364" s="26">
        <v>2.8181355106839998</v>
      </c>
      <c r="R364" s="47" t="s">
        <v>1230</v>
      </c>
      <c r="S364" s="47" t="s">
        <v>1230</v>
      </c>
      <c r="T364" s="49" t="s">
        <v>1230</v>
      </c>
      <c r="U364" s="47" t="s">
        <v>1230</v>
      </c>
      <c r="V364" s="26">
        <v>3.125480024512</v>
      </c>
      <c r="W364" s="47" t="s">
        <v>1230</v>
      </c>
      <c r="X364" s="47" t="s">
        <v>1230</v>
      </c>
      <c r="Y364" s="49" t="s">
        <v>1230</v>
      </c>
    </row>
    <row r="365" spans="1:25" x14ac:dyDescent="0.25">
      <c r="A365" s="40" t="s">
        <v>743</v>
      </c>
      <c r="B365" s="40" t="s">
        <v>1199</v>
      </c>
      <c r="C365" s="40" t="s">
        <v>812</v>
      </c>
      <c r="D365" s="46" t="s">
        <v>742</v>
      </c>
      <c r="E365" s="26">
        <v>3.6285902728959996</v>
      </c>
      <c r="F365" s="26">
        <v>0.43347601997199997</v>
      </c>
      <c r="G365" s="26">
        <v>3.1951142529239998</v>
      </c>
      <c r="H365" s="26">
        <v>-8.4916030952669992</v>
      </c>
      <c r="I365" s="26">
        <v>2.9554806839547001</v>
      </c>
      <c r="J365" s="49">
        <v>0.5</v>
      </c>
      <c r="K365" s="47" t="s">
        <v>1230</v>
      </c>
      <c r="L365" s="26">
        <v>0.43347601997199997</v>
      </c>
      <c r="M365" s="47" t="s">
        <v>1230</v>
      </c>
      <c r="N365" s="47" t="s">
        <v>1230</v>
      </c>
      <c r="O365" s="49" t="s">
        <v>1230</v>
      </c>
      <c r="P365" s="47" t="s">
        <v>1230</v>
      </c>
      <c r="Q365" s="26">
        <v>3.1951142529239998</v>
      </c>
      <c r="R365" s="47" t="s">
        <v>1230</v>
      </c>
      <c r="S365" s="47" t="s">
        <v>1230</v>
      </c>
      <c r="T365" s="49" t="s">
        <v>1230</v>
      </c>
      <c r="U365" s="47" t="s">
        <v>1230</v>
      </c>
      <c r="V365" s="26">
        <v>3.6285902728959996</v>
      </c>
      <c r="W365" s="47" t="s">
        <v>1230</v>
      </c>
      <c r="X365" s="47" t="s">
        <v>1230</v>
      </c>
      <c r="Y365" s="49" t="s">
        <v>1230</v>
      </c>
    </row>
    <row r="366" spans="1:25" x14ac:dyDescent="0.25">
      <c r="A366" s="40" t="s">
        <v>745</v>
      </c>
      <c r="B366" s="40" t="s">
        <v>1200</v>
      </c>
      <c r="C366" s="40" t="s">
        <v>812</v>
      </c>
      <c r="D366" s="46" t="s">
        <v>744</v>
      </c>
      <c r="E366" s="26">
        <v>3.2843595746740002</v>
      </c>
      <c r="F366" s="26">
        <v>0.37074643403099999</v>
      </c>
      <c r="G366" s="26">
        <v>2.9136131406430001</v>
      </c>
      <c r="H366" s="26">
        <v>-3.4975398287799999</v>
      </c>
      <c r="I366" s="26">
        <v>2.6950921550947755</v>
      </c>
      <c r="J366" s="49">
        <v>0.5</v>
      </c>
      <c r="K366" s="47" t="s">
        <v>1230</v>
      </c>
      <c r="L366" s="26">
        <v>0.37074643403099999</v>
      </c>
      <c r="M366" s="47" t="s">
        <v>1230</v>
      </c>
      <c r="N366" s="47" t="s">
        <v>1230</v>
      </c>
      <c r="O366" s="49" t="s">
        <v>1230</v>
      </c>
      <c r="P366" s="47" t="s">
        <v>1230</v>
      </c>
      <c r="Q366" s="26">
        <v>2.9136131406430001</v>
      </c>
      <c r="R366" s="47" t="s">
        <v>1230</v>
      </c>
      <c r="S366" s="47" t="s">
        <v>1230</v>
      </c>
      <c r="T366" s="49" t="s">
        <v>1230</v>
      </c>
      <c r="U366" s="47" t="s">
        <v>1230</v>
      </c>
      <c r="V366" s="26">
        <v>3.2843595746740002</v>
      </c>
      <c r="W366" s="47" t="s">
        <v>1230</v>
      </c>
      <c r="X366" s="47" t="s">
        <v>1230</v>
      </c>
      <c r="Y366" s="49" t="s">
        <v>1230</v>
      </c>
    </row>
    <row r="367" spans="1:25" x14ac:dyDescent="0.25">
      <c r="A367" s="40" t="s">
        <v>747</v>
      </c>
      <c r="B367" s="40" t="s">
        <v>1201</v>
      </c>
      <c r="C367" s="40" t="s">
        <v>819</v>
      </c>
      <c r="D367" s="46" t="s">
        <v>746</v>
      </c>
      <c r="E367" s="26">
        <v>53.097048572039995</v>
      </c>
      <c r="F367" s="26">
        <v>20.582370269657002</v>
      </c>
      <c r="G367" s="26">
        <v>32.514678302382997</v>
      </c>
      <c r="H367" s="26">
        <v>23.004147048309999</v>
      </c>
      <c r="I367" s="26">
        <v>30.076077429704274</v>
      </c>
      <c r="J367" s="49">
        <v>0</v>
      </c>
      <c r="K367" s="47" t="s">
        <v>1230</v>
      </c>
      <c r="L367" s="26" t="s">
        <v>1230</v>
      </c>
      <c r="M367" s="47">
        <v>20.582370269657002</v>
      </c>
      <c r="N367" s="47" t="s">
        <v>1230</v>
      </c>
      <c r="O367" s="49" t="s">
        <v>1230</v>
      </c>
      <c r="P367" s="47" t="s">
        <v>1230</v>
      </c>
      <c r="Q367" s="26" t="s">
        <v>1230</v>
      </c>
      <c r="R367" s="47">
        <v>32.514678302382997</v>
      </c>
      <c r="S367" s="47" t="s">
        <v>1230</v>
      </c>
      <c r="T367" s="49" t="s">
        <v>1230</v>
      </c>
      <c r="U367" s="47" t="s">
        <v>1230</v>
      </c>
      <c r="V367" s="26" t="s">
        <v>1230</v>
      </c>
      <c r="W367" s="47">
        <v>53.097048572039995</v>
      </c>
      <c r="X367" s="47" t="s">
        <v>1230</v>
      </c>
      <c r="Y367" s="49" t="s">
        <v>1230</v>
      </c>
    </row>
    <row r="368" spans="1:25" x14ac:dyDescent="0.25">
      <c r="A368" s="40" t="s">
        <v>749</v>
      </c>
      <c r="B368" s="40" t="s">
        <v>1202</v>
      </c>
      <c r="C368" s="40" t="s">
        <v>812</v>
      </c>
      <c r="D368" s="46" t="s">
        <v>748</v>
      </c>
      <c r="E368" s="26">
        <v>2.4411517400269998</v>
      </c>
      <c r="F368" s="26">
        <v>0.372528554442</v>
      </c>
      <c r="G368" s="26">
        <v>2.0686231855849999</v>
      </c>
      <c r="H368" s="26">
        <v>-11.601485896982</v>
      </c>
      <c r="I368" s="26">
        <v>1.9134764466661252</v>
      </c>
      <c r="J368" s="49">
        <v>0.5</v>
      </c>
      <c r="K368" s="47" t="s">
        <v>1230</v>
      </c>
      <c r="L368" s="26">
        <v>0.372528554442</v>
      </c>
      <c r="M368" s="47" t="s">
        <v>1230</v>
      </c>
      <c r="N368" s="47" t="s">
        <v>1230</v>
      </c>
      <c r="O368" s="49" t="s">
        <v>1230</v>
      </c>
      <c r="P368" s="47" t="s">
        <v>1230</v>
      </c>
      <c r="Q368" s="26">
        <v>2.0686231855849999</v>
      </c>
      <c r="R368" s="47" t="s">
        <v>1230</v>
      </c>
      <c r="S368" s="47" t="s">
        <v>1230</v>
      </c>
      <c r="T368" s="49" t="s">
        <v>1230</v>
      </c>
      <c r="U368" s="47" t="s">
        <v>1230</v>
      </c>
      <c r="V368" s="26">
        <v>2.4411517400269998</v>
      </c>
      <c r="W368" s="47" t="s">
        <v>1230</v>
      </c>
      <c r="X368" s="47" t="s">
        <v>1230</v>
      </c>
      <c r="Y368" s="49" t="s">
        <v>1230</v>
      </c>
    </row>
    <row r="369" spans="1:25" x14ac:dyDescent="0.25">
      <c r="A369" s="40" t="s">
        <v>751</v>
      </c>
      <c r="B369" s="40" t="s">
        <v>1203</v>
      </c>
      <c r="C369" s="40" t="s">
        <v>812</v>
      </c>
      <c r="D369" s="46" t="s">
        <v>750</v>
      </c>
      <c r="E369" s="26">
        <v>1.3294942686040001</v>
      </c>
      <c r="F369" s="26">
        <v>0.17019293025999999</v>
      </c>
      <c r="G369" s="26">
        <v>1.1593013383440001</v>
      </c>
      <c r="H369" s="26">
        <v>-6.2532821608160001</v>
      </c>
      <c r="I369" s="26">
        <v>1.0723537379682002</v>
      </c>
      <c r="J369" s="49">
        <v>0.5</v>
      </c>
      <c r="K369" s="47" t="s">
        <v>1230</v>
      </c>
      <c r="L369" s="26">
        <v>0.17019293025999999</v>
      </c>
      <c r="M369" s="47" t="s">
        <v>1230</v>
      </c>
      <c r="N369" s="47" t="s">
        <v>1230</v>
      </c>
      <c r="O369" s="49" t="s">
        <v>1230</v>
      </c>
      <c r="P369" s="47" t="s">
        <v>1230</v>
      </c>
      <c r="Q369" s="26">
        <v>1.1593013383440001</v>
      </c>
      <c r="R369" s="47" t="s">
        <v>1230</v>
      </c>
      <c r="S369" s="47" t="s">
        <v>1230</v>
      </c>
      <c r="T369" s="49" t="s">
        <v>1230</v>
      </c>
      <c r="U369" s="47" t="s">
        <v>1230</v>
      </c>
      <c r="V369" s="26">
        <v>1.3294942686040001</v>
      </c>
      <c r="W369" s="47" t="s">
        <v>1230</v>
      </c>
      <c r="X369" s="47" t="s">
        <v>1230</v>
      </c>
      <c r="Y369" s="49" t="s">
        <v>1230</v>
      </c>
    </row>
    <row r="370" spans="1:25" x14ac:dyDescent="0.25">
      <c r="A370" s="40" t="s">
        <v>753</v>
      </c>
      <c r="B370" s="40" t="s">
        <v>1204</v>
      </c>
      <c r="C370" s="40" t="s">
        <v>862</v>
      </c>
      <c r="D370" s="46" t="s">
        <v>752</v>
      </c>
      <c r="E370" s="26">
        <v>88.518856602566999</v>
      </c>
      <c r="F370" s="26">
        <v>12.122186075030999</v>
      </c>
      <c r="G370" s="26">
        <v>76.396670527536003</v>
      </c>
      <c r="H370" s="26">
        <v>44.008359687237999</v>
      </c>
      <c r="I370" s="26">
        <v>70.666920237970814</v>
      </c>
      <c r="J370" s="49">
        <v>0</v>
      </c>
      <c r="K370" s="47">
        <v>10.035821969173</v>
      </c>
      <c r="L370" s="26" t="s">
        <v>1230</v>
      </c>
      <c r="M370" s="47">
        <v>2.0863641058579998</v>
      </c>
      <c r="N370" s="47" t="s">
        <v>1230</v>
      </c>
      <c r="O370" s="49" t="s">
        <v>1230</v>
      </c>
      <c r="P370" s="47">
        <v>71.057937244661005</v>
      </c>
      <c r="Q370" s="26" t="s">
        <v>1230</v>
      </c>
      <c r="R370" s="47">
        <v>5.3387332828740002</v>
      </c>
      <c r="S370" s="47" t="s">
        <v>1230</v>
      </c>
      <c r="T370" s="49" t="s">
        <v>1230</v>
      </c>
      <c r="U370" s="47">
        <v>81.093759213834005</v>
      </c>
      <c r="V370" s="26" t="s">
        <v>1230</v>
      </c>
      <c r="W370" s="47">
        <v>7.4250973887320004</v>
      </c>
      <c r="X370" s="47" t="s">
        <v>1230</v>
      </c>
      <c r="Y370" s="49" t="s">
        <v>1230</v>
      </c>
    </row>
    <row r="371" spans="1:25" x14ac:dyDescent="0.25">
      <c r="A371" s="40" t="s">
        <v>755</v>
      </c>
      <c r="B371" s="40" t="s">
        <v>1205</v>
      </c>
      <c r="C371" s="40" t="s">
        <v>819</v>
      </c>
      <c r="D371" s="46" t="s">
        <v>754</v>
      </c>
      <c r="E371" s="26">
        <v>38.513032802030999</v>
      </c>
      <c r="F371" s="26">
        <v>14.669803942600002</v>
      </c>
      <c r="G371" s="26">
        <v>23.843228859430997</v>
      </c>
      <c r="H371" s="26">
        <v>16.293090813165001</v>
      </c>
      <c r="I371" s="26">
        <v>22.054986694973675</v>
      </c>
      <c r="J371" s="49">
        <v>0</v>
      </c>
      <c r="K371" s="47" t="s">
        <v>1230</v>
      </c>
      <c r="L371" s="26" t="s">
        <v>1230</v>
      </c>
      <c r="M371" s="47">
        <v>14.669803942600002</v>
      </c>
      <c r="N371" s="47" t="s">
        <v>1230</v>
      </c>
      <c r="O371" s="49" t="s">
        <v>1230</v>
      </c>
      <c r="P371" s="47" t="s">
        <v>1230</v>
      </c>
      <c r="Q371" s="26" t="s">
        <v>1230</v>
      </c>
      <c r="R371" s="47">
        <v>23.843228859430997</v>
      </c>
      <c r="S371" s="47" t="s">
        <v>1230</v>
      </c>
      <c r="T371" s="49" t="s">
        <v>1230</v>
      </c>
      <c r="U371" s="47" t="s">
        <v>1230</v>
      </c>
      <c r="V371" s="26" t="s">
        <v>1230</v>
      </c>
      <c r="W371" s="47">
        <v>38.513032802030999</v>
      </c>
      <c r="X371" s="47" t="s">
        <v>1230</v>
      </c>
      <c r="Y371" s="49" t="s">
        <v>1230</v>
      </c>
    </row>
    <row r="372" spans="1:25" x14ac:dyDescent="0.25">
      <c r="A372" s="40" t="s">
        <v>757</v>
      </c>
      <c r="B372" s="40" t="s">
        <v>1206</v>
      </c>
      <c r="C372" s="40" t="s">
        <v>824</v>
      </c>
      <c r="D372" s="46" t="s">
        <v>756</v>
      </c>
      <c r="E372" s="26">
        <v>125.21879780841499</v>
      </c>
      <c r="F372" s="26">
        <v>38.098078819847998</v>
      </c>
      <c r="G372" s="26">
        <v>87.120718988566992</v>
      </c>
      <c r="H372" s="26">
        <v>-555.77497765530507</v>
      </c>
      <c r="I372" s="26">
        <v>80.586665064424466</v>
      </c>
      <c r="J372" s="49">
        <v>0.5</v>
      </c>
      <c r="K372" s="47">
        <v>25.472018532442998</v>
      </c>
      <c r="L372" s="26">
        <v>12.626060287404998</v>
      </c>
      <c r="M372" s="47" t="s">
        <v>1230</v>
      </c>
      <c r="N372" s="47" t="s">
        <v>1230</v>
      </c>
      <c r="O372" s="49" t="s">
        <v>1230</v>
      </c>
      <c r="P372" s="47">
        <v>51.422490475837002</v>
      </c>
      <c r="Q372" s="26">
        <v>35.698228512728996</v>
      </c>
      <c r="R372" s="47" t="s">
        <v>1230</v>
      </c>
      <c r="S372" s="47" t="s">
        <v>1230</v>
      </c>
      <c r="T372" s="49" t="s">
        <v>1230</v>
      </c>
      <c r="U372" s="47">
        <v>76.894509008279996</v>
      </c>
      <c r="V372" s="26">
        <v>48.324288800133992</v>
      </c>
      <c r="W372" s="47" t="s">
        <v>1230</v>
      </c>
      <c r="X372" s="47" t="s">
        <v>1230</v>
      </c>
      <c r="Y372" s="49" t="s">
        <v>1230</v>
      </c>
    </row>
    <row r="373" spans="1:25" x14ac:dyDescent="0.25">
      <c r="A373" s="40" t="s">
        <v>759</v>
      </c>
      <c r="B373" s="40" t="s">
        <v>1207</v>
      </c>
      <c r="C373" s="40" t="s">
        <v>812</v>
      </c>
      <c r="D373" s="46" t="s">
        <v>758</v>
      </c>
      <c r="E373" s="26">
        <v>1.96562602591</v>
      </c>
      <c r="F373" s="26" t="s">
        <v>1230</v>
      </c>
      <c r="G373" s="26">
        <v>1.96562602591</v>
      </c>
      <c r="H373" s="26">
        <v>-4.7065412178870005</v>
      </c>
      <c r="I373" s="26">
        <v>1.8182040739667502</v>
      </c>
      <c r="J373" s="49">
        <v>0.5</v>
      </c>
      <c r="K373" s="47" t="s">
        <v>1230</v>
      </c>
      <c r="L373" s="26" t="s">
        <v>1230</v>
      </c>
      <c r="M373" s="47" t="s">
        <v>1230</v>
      </c>
      <c r="N373" s="47" t="s">
        <v>1230</v>
      </c>
      <c r="O373" s="49" t="s">
        <v>1230</v>
      </c>
      <c r="P373" s="47" t="s">
        <v>1230</v>
      </c>
      <c r="Q373" s="26">
        <v>1.96562602591</v>
      </c>
      <c r="R373" s="47" t="s">
        <v>1230</v>
      </c>
      <c r="S373" s="47" t="s">
        <v>1230</v>
      </c>
      <c r="T373" s="49" t="s">
        <v>1230</v>
      </c>
      <c r="U373" s="47" t="s">
        <v>1230</v>
      </c>
      <c r="V373" s="26">
        <v>1.96562602591</v>
      </c>
      <c r="W373" s="47" t="s">
        <v>1230</v>
      </c>
      <c r="X373" s="47" t="s">
        <v>1230</v>
      </c>
      <c r="Y373" s="49" t="s">
        <v>1230</v>
      </c>
    </row>
    <row r="374" spans="1:25" x14ac:dyDescent="0.25">
      <c r="A374" s="40" t="s">
        <v>761</v>
      </c>
      <c r="B374" s="40" t="s">
        <v>1208</v>
      </c>
      <c r="C374" s="40" t="s">
        <v>827</v>
      </c>
      <c r="D374" s="46" t="s">
        <v>760</v>
      </c>
      <c r="E374" s="26">
        <v>91.917681901652003</v>
      </c>
      <c r="F374" s="26">
        <v>23.871864285097001</v>
      </c>
      <c r="G374" s="26">
        <v>68.045817616554999</v>
      </c>
      <c r="H374" s="26">
        <v>31.255779100561998</v>
      </c>
      <c r="I374" s="26">
        <v>62.942381295313382</v>
      </c>
      <c r="J374" s="49">
        <v>0</v>
      </c>
      <c r="K374" s="47">
        <v>22.185696187851001</v>
      </c>
      <c r="L374" s="26">
        <v>1.6861680972450002</v>
      </c>
      <c r="M374" s="47" t="s">
        <v>1230</v>
      </c>
      <c r="N374" s="47" t="s">
        <v>1230</v>
      </c>
      <c r="O374" s="49" t="s">
        <v>1230</v>
      </c>
      <c r="P374" s="47">
        <v>57.619772343431002</v>
      </c>
      <c r="Q374" s="26">
        <v>10.426045273124</v>
      </c>
      <c r="R374" s="47" t="s">
        <v>1230</v>
      </c>
      <c r="S374" s="47" t="s">
        <v>1230</v>
      </c>
      <c r="T374" s="49" t="s">
        <v>1230</v>
      </c>
      <c r="U374" s="47">
        <v>79.805468531282003</v>
      </c>
      <c r="V374" s="26">
        <v>12.112213370369</v>
      </c>
      <c r="W374" s="47" t="s">
        <v>1230</v>
      </c>
      <c r="X374" s="47" t="s">
        <v>1230</v>
      </c>
      <c r="Y374" s="49" t="s">
        <v>1230</v>
      </c>
    </row>
    <row r="375" spans="1:25" x14ac:dyDescent="0.25">
      <c r="A375" s="40" t="s">
        <v>763</v>
      </c>
      <c r="B375" s="40" t="s">
        <v>1209</v>
      </c>
      <c r="C375" s="40" t="s">
        <v>833</v>
      </c>
      <c r="D375" s="46" t="s">
        <v>762</v>
      </c>
      <c r="E375" s="26">
        <v>63.846665744636994</v>
      </c>
      <c r="F375" s="26">
        <v>8.046086799047</v>
      </c>
      <c r="G375" s="26">
        <v>55.800578945589997</v>
      </c>
      <c r="H375" s="26">
        <v>-14.081286081951999</v>
      </c>
      <c r="I375" s="26">
        <v>51.615535524670747</v>
      </c>
      <c r="J375" s="49">
        <v>0.20150100000000001</v>
      </c>
      <c r="K375" s="47">
        <v>9.5755166238770002</v>
      </c>
      <c r="L375" s="26">
        <v>-1.52942982483</v>
      </c>
      <c r="M375" s="47" t="s">
        <v>1230</v>
      </c>
      <c r="N375" s="47" t="s">
        <v>1230</v>
      </c>
      <c r="O375" s="49" t="s">
        <v>1230</v>
      </c>
      <c r="P375" s="47">
        <v>45.093098298881003</v>
      </c>
      <c r="Q375" s="26">
        <v>10.707480646709001</v>
      </c>
      <c r="R375" s="47" t="s">
        <v>1230</v>
      </c>
      <c r="S375" s="47" t="s">
        <v>1230</v>
      </c>
      <c r="T375" s="49" t="s">
        <v>1230</v>
      </c>
      <c r="U375" s="47">
        <v>54.668614922758003</v>
      </c>
      <c r="V375" s="26">
        <v>9.1780508218790011</v>
      </c>
      <c r="W375" s="47" t="s">
        <v>1230</v>
      </c>
      <c r="X375" s="47" t="s">
        <v>1230</v>
      </c>
      <c r="Y375" s="49" t="s">
        <v>1230</v>
      </c>
    </row>
    <row r="376" spans="1:25" x14ac:dyDescent="0.25">
      <c r="A376" s="40" t="s">
        <v>765</v>
      </c>
      <c r="B376" s="40" t="s">
        <v>1210</v>
      </c>
      <c r="C376" s="40" t="s">
        <v>812</v>
      </c>
      <c r="D376" s="46" t="s">
        <v>764</v>
      </c>
      <c r="E376" s="26">
        <v>2.1571287246539996</v>
      </c>
      <c r="F376" s="26">
        <v>7.5610773069999995E-3</v>
      </c>
      <c r="G376" s="26">
        <v>2.1495676473469998</v>
      </c>
      <c r="H376" s="26">
        <v>-19.673889573223999</v>
      </c>
      <c r="I376" s="26">
        <v>1.9883500737959749</v>
      </c>
      <c r="J376" s="49">
        <v>0.5</v>
      </c>
      <c r="K376" s="47" t="s">
        <v>1230</v>
      </c>
      <c r="L376" s="26">
        <v>7.5610773069999995E-3</v>
      </c>
      <c r="M376" s="47" t="s">
        <v>1230</v>
      </c>
      <c r="N376" s="47" t="s">
        <v>1230</v>
      </c>
      <c r="O376" s="49" t="s">
        <v>1230</v>
      </c>
      <c r="P376" s="47" t="s">
        <v>1230</v>
      </c>
      <c r="Q376" s="26">
        <v>2.1495676473469998</v>
      </c>
      <c r="R376" s="47" t="s">
        <v>1230</v>
      </c>
      <c r="S376" s="47" t="s">
        <v>1230</v>
      </c>
      <c r="T376" s="49" t="s">
        <v>1230</v>
      </c>
      <c r="U376" s="47" t="s">
        <v>1230</v>
      </c>
      <c r="V376" s="26">
        <v>2.1571287246539996</v>
      </c>
      <c r="W376" s="47" t="s">
        <v>1230</v>
      </c>
      <c r="X376" s="47" t="s">
        <v>1230</v>
      </c>
      <c r="Y376" s="49" t="s">
        <v>1230</v>
      </c>
    </row>
    <row r="377" spans="1:25" x14ac:dyDescent="0.25">
      <c r="A377" s="40" t="s">
        <v>767</v>
      </c>
      <c r="B377" s="40" t="s">
        <v>1211</v>
      </c>
      <c r="C377" s="40" t="s">
        <v>833</v>
      </c>
      <c r="D377" s="46" t="s">
        <v>766</v>
      </c>
      <c r="E377" s="26">
        <v>12.819531123261999</v>
      </c>
      <c r="F377" s="26">
        <v>0.551195596949</v>
      </c>
      <c r="G377" s="26">
        <v>12.268335526312999</v>
      </c>
      <c r="H377" s="26">
        <v>-31.362285758783003</v>
      </c>
      <c r="I377" s="26">
        <v>11.348210361839525</v>
      </c>
      <c r="J377" s="49">
        <v>0.5</v>
      </c>
      <c r="K377" s="47">
        <v>2.2883189688619998</v>
      </c>
      <c r="L377" s="26">
        <v>-1.7371233719129999</v>
      </c>
      <c r="M377" s="47" t="s">
        <v>1230</v>
      </c>
      <c r="N377" s="47" t="s">
        <v>1230</v>
      </c>
      <c r="O377" s="49" t="s">
        <v>1230</v>
      </c>
      <c r="P377" s="47">
        <v>8.2217973999670004</v>
      </c>
      <c r="Q377" s="26">
        <v>4.0465381263460003</v>
      </c>
      <c r="R377" s="47" t="s">
        <v>1230</v>
      </c>
      <c r="S377" s="47" t="s">
        <v>1230</v>
      </c>
      <c r="T377" s="49" t="s">
        <v>1230</v>
      </c>
      <c r="U377" s="47">
        <v>10.510116368828999</v>
      </c>
      <c r="V377" s="26">
        <v>2.3094147544330004</v>
      </c>
      <c r="W377" s="47" t="s">
        <v>1230</v>
      </c>
      <c r="X377" s="47" t="s">
        <v>1230</v>
      </c>
      <c r="Y377" s="49" t="s">
        <v>1230</v>
      </c>
    </row>
    <row r="378" spans="1:25" x14ac:dyDescent="0.25">
      <c r="A378" s="40" t="s">
        <v>769</v>
      </c>
      <c r="B378" s="40" t="s">
        <v>1212</v>
      </c>
      <c r="C378" s="40" t="s">
        <v>827</v>
      </c>
      <c r="D378" s="46" t="s">
        <v>768</v>
      </c>
      <c r="E378" s="26">
        <v>106.317121892724</v>
      </c>
      <c r="F378" s="26">
        <v>27.796665780958001</v>
      </c>
      <c r="G378" s="26">
        <v>78.520456111765995</v>
      </c>
      <c r="H378" s="26">
        <v>46.537405538828999</v>
      </c>
      <c r="I378" s="26">
        <v>72.631421903383554</v>
      </c>
      <c r="J378" s="49">
        <v>0</v>
      </c>
      <c r="K378" s="47">
        <v>25.924469967194</v>
      </c>
      <c r="L378" s="26">
        <v>1.872195813764</v>
      </c>
      <c r="M378" s="47" t="s">
        <v>1230</v>
      </c>
      <c r="N378" s="47" t="s">
        <v>1230</v>
      </c>
      <c r="O378" s="49" t="s">
        <v>1230</v>
      </c>
      <c r="P378" s="47">
        <v>67.565739837134004</v>
      </c>
      <c r="Q378" s="26">
        <v>10.954716274632</v>
      </c>
      <c r="R378" s="47" t="s">
        <v>1230</v>
      </c>
      <c r="S378" s="47" t="s">
        <v>1230</v>
      </c>
      <c r="T378" s="49" t="s">
        <v>1230</v>
      </c>
      <c r="U378" s="47">
        <v>93.490209804328003</v>
      </c>
      <c r="V378" s="26">
        <v>12.826912088396</v>
      </c>
      <c r="W378" s="47" t="s">
        <v>1230</v>
      </c>
      <c r="X378" s="47" t="s">
        <v>1230</v>
      </c>
      <c r="Y378" s="49" t="s">
        <v>1230</v>
      </c>
    </row>
    <row r="379" spans="1:25" x14ac:dyDescent="0.25">
      <c r="A379" s="40" t="s">
        <v>771</v>
      </c>
      <c r="B379" s="40" t="s">
        <v>1213</v>
      </c>
      <c r="C379" s="40" t="s">
        <v>812</v>
      </c>
      <c r="D379" s="46" t="s">
        <v>770</v>
      </c>
      <c r="E379" s="26">
        <v>2.0575923769369999</v>
      </c>
      <c r="F379" s="26" t="s">
        <v>1230</v>
      </c>
      <c r="G379" s="26">
        <v>2.0575923769369999</v>
      </c>
      <c r="H379" s="26">
        <v>-15.782030057949999</v>
      </c>
      <c r="I379" s="26">
        <v>1.903272948666725</v>
      </c>
      <c r="J379" s="49">
        <v>0.5</v>
      </c>
      <c r="K379" s="47" t="s">
        <v>1230</v>
      </c>
      <c r="L379" s="26" t="s">
        <v>1230</v>
      </c>
      <c r="M379" s="47" t="s">
        <v>1230</v>
      </c>
      <c r="N379" s="47" t="s">
        <v>1230</v>
      </c>
      <c r="O379" s="49" t="s">
        <v>1230</v>
      </c>
      <c r="P379" s="47" t="s">
        <v>1230</v>
      </c>
      <c r="Q379" s="26">
        <v>2.0575923769369999</v>
      </c>
      <c r="R379" s="47" t="s">
        <v>1230</v>
      </c>
      <c r="S379" s="47" t="s">
        <v>1230</v>
      </c>
      <c r="T379" s="49" t="s">
        <v>1230</v>
      </c>
      <c r="U379" s="47" t="s">
        <v>1230</v>
      </c>
      <c r="V379" s="26">
        <v>2.0575923769369999</v>
      </c>
      <c r="W379" s="47" t="s">
        <v>1230</v>
      </c>
      <c r="X379" s="47" t="s">
        <v>1230</v>
      </c>
      <c r="Y379" s="49" t="s">
        <v>1230</v>
      </c>
    </row>
    <row r="380" spans="1:25" x14ac:dyDescent="0.25">
      <c r="A380" s="40" t="s">
        <v>773</v>
      </c>
      <c r="B380" s="40" t="s">
        <v>1214</v>
      </c>
      <c r="C380" s="40" t="s">
        <v>833</v>
      </c>
      <c r="D380" s="46" t="s">
        <v>772</v>
      </c>
      <c r="E380" s="26">
        <v>13.611761180482</v>
      </c>
      <c r="F380" s="26" t="s">
        <v>1230</v>
      </c>
      <c r="G380" s="26">
        <v>13.611761180482</v>
      </c>
      <c r="H380" s="26">
        <v>-17.611857540747003</v>
      </c>
      <c r="I380" s="26">
        <v>12.590879091945851</v>
      </c>
      <c r="J380" s="49">
        <v>0.5</v>
      </c>
      <c r="K380" s="47" t="s">
        <v>1230</v>
      </c>
      <c r="L380" s="26" t="s">
        <v>1230</v>
      </c>
      <c r="M380" s="47" t="s">
        <v>1230</v>
      </c>
      <c r="N380" s="47" t="s">
        <v>1230</v>
      </c>
      <c r="O380" s="49" t="s">
        <v>1230</v>
      </c>
      <c r="P380" s="47">
        <v>6.4997816165640003</v>
      </c>
      <c r="Q380" s="26">
        <v>7.1119795639180001</v>
      </c>
      <c r="R380" s="47" t="s">
        <v>1230</v>
      </c>
      <c r="S380" s="47" t="s">
        <v>1230</v>
      </c>
      <c r="T380" s="49" t="s">
        <v>1230</v>
      </c>
      <c r="U380" s="47">
        <v>6.4997816165640003</v>
      </c>
      <c r="V380" s="26">
        <v>7.1119795639180001</v>
      </c>
      <c r="W380" s="47" t="s">
        <v>1230</v>
      </c>
      <c r="X380" s="47" t="s">
        <v>1230</v>
      </c>
      <c r="Y380" s="49" t="s">
        <v>1230</v>
      </c>
    </row>
    <row r="381" spans="1:25" x14ac:dyDescent="0.25">
      <c r="A381" s="40" t="s">
        <v>775</v>
      </c>
      <c r="B381" s="40" t="s">
        <v>1215</v>
      </c>
      <c r="C381" s="40" t="s">
        <v>827</v>
      </c>
      <c r="D381" s="46" t="s">
        <v>774</v>
      </c>
      <c r="E381" s="26">
        <v>107.097034851014</v>
      </c>
      <c r="F381" s="26">
        <v>30.297897393541998</v>
      </c>
      <c r="G381" s="26">
        <v>76.799137457472</v>
      </c>
      <c r="H381" s="26">
        <v>40.684587714020999</v>
      </c>
      <c r="I381" s="26">
        <v>71.039202148161607</v>
      </c>
      <c r="J381" s="49">
        <v>0</v>
      </c>
      <c r="K381" s="47">
        <v>28.103348972585998</v>
      </c>
      <c r="L381" s="26">
        <v>2.194548420956</v>
      </c>
      <c r="M381" s="47" t="s">
        <v>1230</v>
      </c>
      <c r="N381" s="47" t="s">
        <v>1230</v>
      </c>
      <c r="O381" s="49" t="s">
        <v>1230</v>
      </c>
      <c r="P381" s="47">
        <v>66.530481374456002</v>
      </c>
      <c r="Q381" s="26">
        <v>10.268656083017001</v>
      </c>
      <c r="R381" s="47" t="s">
        <v>1230</v>
      </c>
      <c r="S381" s="47" t="s">
        <v>1230</v>
      </c>
      <c r="T381" s="49" t="s">
        <v>1230</v>
      </c>
      <c r="U381" s="47">
        <v>94.633830347041993</v>
      </c>
      <c r="V381" s="26">
        <v>12.463204503973001</v>
      </c>
      <c r="W381" s="47" t="s">
        <v>1230</v>
      </c>
      <c r="X381" s="47" t="s">
        <v>1230</v>
      </c>
      <c r="Y381" s="49" t="s">
        <v>1230</v>
      </c>
    </row>
    <row r="382" spans="1:25" x14ac:dyDescent="0.25">
      <c r="A382" s="40" t="s">
        <v>777</v>
      </c>
      <c r="B382" s="40" t="s">
        <v>1216</v>
      </c>
      <c r="C382" s="40" t="s">
        <v>812</v>
      </c>
      <c r="D382" s="46" t="s">
        <v>776</v>
      </c>
      <c r="E382" s="26">
        <v>2.826768717597</v>
      </c>
      <c r="F382" s="26">
        <v>0.30597016691000001</v>
      </c>
      <c r="G382" s="26">
        <v>2.5207985506870001</v>
      </c>
      <c r="H382" s="26">
        <v>-12.907847252285</v>
      </c>
      <c r="I382" s="26">
        <v>2.3317386593854752</v>
      </c>
      <c r="J382" s="49">
        <v>0.5</v>
      </c>
      <c r="K382" s="47" t="s">
        <v>1230</v>
      </c>
      <c r="L382" s="26">
        <v>0.30597016691000001</v>
      </c>
      <c r="M382" s="47" t="s">
        <v>1230</v>
      </c>
      <c r="N382" s="47" t="s">
        <v>1230</v>
      </c>
      <c r="O382" s="49" t="s">
        <v>1230</v>
      </c>
      <c r="P382" s="47" t="s">
        <v>1230</v>
      </c>
      <c r="Q382" s="26">
        <v>2.5207985506870001</v>
      </c>
      <c r="R382" s="47" t="s">
        <v>1230</v>
      </c>
      <c r="S382" s="47" t="s">
        <v>1230</v>
      </c>
      <c r="T382" s="49" t="s">
        <v>1230</v>
      </c>
      <c r="U382" s="47" t="s">
        <v>1230</v>
      </c>
      <c r="V382" s="26">
        <v>2.826768717597</v>
      </c>
      <c r="W382" s="47" t="s">
        <v>1230</v>
      </c>
      <c r="X382" s="47" t="s">
        <v>1230</v>
      </c>
      <c r="Y382" s="49" t="s">
        <v>1230</v>
      </c>
    </row>
    <row r="383" spans="1:25" x14ac:dyDescent="0.25">
      <c r="A383" s="40" t="s">
        <v>779</v>
      </c>
      <c r="B383" s="40" t="s">
        <v>1217</v>
      </c>
      <c r="C383" s="40" t="s">
        <v>862</v>
      </c>
      <c r="D383" s="46" t="s">
        <v>778</v>
      </c>
      <c r="E383" s="26">
        <v>70.632888380038992</v>
      </c>
      <c r="F383" s="26">
        <v>9.4355195056669992</v>
      </c>
      <c r="G383" s="26">
        <v>61.197368874371996</v>
      </c>
      <c r="H383" s="26">
        <v>45.220254364513004</v>
      </c>
      <c r="I383" s="26">
        <v>56.607566208794104</v>
      </c>
      <c r="J383" s="49">
        <v>0</v>
      </c>
      <c r="K383" s="47">
        <v>9.4355195056669992</v>
      </c>
      <c r="L383" s="26" t="s">
        <v>1230</v>
      </c>
      <c r="M383" s="47" t="s">
        <v>1230</v>
      </c>
      <c r="N383" s="47" t="s">
        <v>1230</v>
      </c>
      <c r="O383" s="49" t="s">
        <v>1230</v>
      </c>
      <c r="P383" s="47">
        <v>61.197368874371996</v>
      </c>
      <c r="Q383" s="26" t="s">
        <v>1230</v>
      </c>
      <c r="R383" s="47" t="s">
        <v>1230</v>
      </c>
      <c r="S383" s="47" t="s">
        <v>1230</v>
      </c>
      <c r="T383" s="49" t="s">
        <v>1230</v>
      </c>
      <c r="U383" s="47">
        <v>70.632888380038992</v>
      </c>
      <c r="V383" s="26" t="s">
        <v>1230</v>
      </c>
      <c r="W383" s="47" t="s">
        <v>1230</v>
      </c>
      <c r="X383" s="47" t="s">
        <v>1230</v>
      </c>
      <c r="Y383" s="49" t="s">
        <v>1230</v>
      </c>
    </row>
    <row r="384" spans="1:25" x14ac:dyDescent="0.25">
      <c r="A384" s="40" t="s">
        <v>781</v>
      </c>
      <c r="B384" s="40" t="s">
        <v>1218</v>
      </c>
      <c r="C384" s="40" t="s">
        <v>812</v>
      </c>
      <c r="D384" s="46" t="s">
        <v>780</v>
      </c>
      <c r="E384" s="26">
        <v>2.6030656866109996</v>
      </c>
      <c r="F384" s="26">
        <v>7.6800591169999995E-3</v>
      </c>
      <c r="G384" s="26">
        <v>2.5953856274939997</v>
      </c>
      <c r="H384" s="26">
        <v>-9.8472135009039992</v>
      </c>
      <c r="I384" s="26">
        <v>2.4007317054319497</v>
      </c>
      <c r="J384" s="49">
        <v>0.5</v>
      </c>
      <c r="K384" s="47" t="s">
        <v>1230</v>
      </c>
      <c r="L384" s="26">
        <v>7.6800591169999995E-3</v>
      </c>
      <c r="M384" s="47" t="s">
        <v>1230</v>
      </c>
      <c r="N384" s="47" t="s">
        <v>1230</v>
      </c>
      <c r="O384" s="49" t="s">
        <v>1230</v>
      </c>
      <c r="P384" s="47" t="s">
        <v>1230</v>
      </c>
      <c r="Q384" s="26">
        <v>2.5953856274939997</v>
      </c>
      <c r="R384" s="47" t="s">
        <v>1230</v>
      </c>
      <c r="S384" s="47" t="s">
        <v>1230</v>
      </c>
      <c r="T384" s="49" t="s">
        <v>1230</v>
      </c>
      <c r="U384" s="47" t="s">
        <v>1230</v>
      </c>
      <c r="V384" s="26">
        <v>2.6030656866109996</v>
      </c>
      <c r="W384" s="47" t="s">
        <v>1230</v>
      </c>
      <c r="X384" s="47" t="s">
        <v>1230</v>
      </c>
      <c r="Y384" s="49" t="s">
        <v>1230</v>
      </c>
    </row>
    <row r="385" spans="1:25" x14ac:dyDescent="0.25">
      <c r="A385" s="40" t="s">
        <v>783</v>
      </c>
      <c r="B385" s="40" t="s">
        <v>1219</v>
      </c>
      <c r="C385" s="40" t="s">
        <v>812</v>
      </c>
      <c r="D385" s="46" t="s">
        <v>782</v>
      </c>
      <c r="E385" s="26">
        <v>2.7675612194779999</v>
      </c>
      <c r="F385" s="26">
        <v>0.21101990294799999</v>
      </c>
      <c r="G385" s="26">
        <v>2.5565413165300002</v>
      </c>
      <c r="H385" s="26">
        <v>-12.983171942230999</v>
      </c>
      <c r="I385" s="26">
        <v>2.3648007177902501</v>
      </c>
      <c r="J385" s="49">
        <v>0.5</v>
      </c>
      <c r="K385" s="47" t="s">
        <v>1230</v>
      </c>
      <c r="L385" s="26">
        <v>0.21101990294799999</v>
      </c>
      <c r="M385" s="47" t="s">
        <v>1230</v>
      </c>
      <c r="N385" s="47" t="s">
        <v>1230</v>
      </c>
      <c r="O385" s="49" t="s">
        <v>1230</v>
      </c>
      <c r="P385" s="47" t="s">
        <v>1230</v>
      </c>
      <c r="Q385" s="26">
        <v>2.5565413165300002</v>
      </c>
      <c r="R385" s="47" t="s">
        <v>1230</v>
      </c>
      <c r="S385" s="47" t="s">
        <v>1230</v>
      </c>
      <c r="T385" s="49" t="s">
        <v>1230</v>
      </c>
      <c r="U385" s="47" t="s">
        <v>1230</v>
      </c>
      <c r="V385" s="26">
        <v>2.7675612194779999</v>
      </c>
      <c r="W385" s="47" t="s">
        <v>1230</v>
      </c>
      <c r="X385" s="47" t="s">
        <v>1230</v>
      </c>
      <c r="Y385" s="49" t="s">
        <v>1230</v>
      </c>
    </row>
    <row r="386" spans="1:25" x14ac:dyDescent="0.25">
      <c r="A386" s="40" t="s">
        <v>785</v>
      </c>
      <c r="B386" s="40" t="s">
        <v>1220</v>
      </c>
      <c r="C386" s="40" t="s">
        <v>812</v>
      </c>
      <c r="D386" s="46" t="s">
        <v>784</v>
      </c>
      <c r="E386" s="26">
        <v>3.3421585579589999</v>
      </c>
      <c r="F386" s="26">
        <v>0.11669392475599999</v>
      </c>
      <c r="G386" s="26">
        <v>3.2254646332029999</v>
      </c>
      <c r="H386" s="26">
        <v>-24.386270210755999</v>
      </c>
      <c r="I386" s="26">
        <v>2.9835547857127747</v>
      </c>
      <c r="J386" s="49">
        <v>0.5</v>
      </c>
      <c r="K386" s="47" t="s">
        <v>1230</v>
      </c>
      <c r="L386" s="26">
        <v>0.11669392475599999</v>
      </c>
      <c r="M386" s="47" t="s">
        <v>1230</v>
      </c>
      <c r="N386" s="47" t="s">
        <v>1230</v>
      </c>
      <c r="O386" s="49" t="s">
        <v>1230</v>
      </c>
      <c r="P386" s="47" t="s">
        <v>1230</v>
      </c>
      <c r="Q386" s="26">
        <v>3.2254646332029999</v>
      </c>
      <c r="R386" s="47" t="s">
        <v>1230</v>
      </c>
      <c r="S386" s="47" t="s">
        <v>1230</v>
      </c>
      <c r="T386" s="49" t="s">
        <v>1230</v>
      </c>
      <c r="U386" s="47" t="s">
        <v>1230</v>
      </c>
      <c r="V386" s="26">
        <v>3.3421585579589999</v>
      </c>
      <c r="W386" s="47" t="s">
        <v>1230</v>
      </c>
      <c r="X386" s="47" t="s">
        <v>1230</v>
      </c>
      <c r="Y386" s="49" t="s">
        <v>1230</v>
      </c>
    </row>
    <row r="387" spans="1:25" x14ac:dyDescent="0.25">
      <c r="A387" s="40" t="s">
        <v>787</v>
      </c>
      <c r="B387" s="40" t="s">
        <v>1221</v>
      </c>
      <c r="C387" s="40" t="s">
        <v>812</v>
      </c>
      <c r="D387" s="46" t="s">
        <v>786</v>
      </c>
      <c r="E387" s="26">
        <v>3.75184530728</v>
      </c>
      <c r="F387" s="26">
        <v>0.46561262461899999</v>
      </c>
      <c r="G387" s="26">
        <v>3.2862326826610002</v>
      </c>
      <c r="H387" s="26">
        <v>-6.612475578093</v>
      </c>
      <c r="I387" s="26">
        <v>3.0397652314614252</v>
      </c>
      <c r="J387" s="49">
        <v>0.5</v>
      </c>
      <c r="K387" s="47" t="s">
        <v>1230</v>
      </c>
      <c r="L387" s="26">
        <v>0.46561262461899999</v>
      </c>
      <c r="M387" s="47" t="s">
        <v>1230</v>
      </c>
      <c r="N387" s="47" t="s">
        <v>1230</v>
      </c>
      <c r="O387" s="49" t="s">
        <v>1230</v>
      </c>
      <c r="P387" s="47" t="s">
        <v>1230</v>
      </c>
      <c r="Q387" s="26">
        <v>3.2862326826610002</v>
      </c>
      <c r="R387" s="47" t="s">
        <v>1230</v>
      </c>
      <c r="S387" s="47" t="s">
        <v>1230</v>
      </c>
      <c r="T387" s="49" t="s">
        <v>1230</v>
      </c>
      <c r="U387" s="47" t="s">
        <v>1230</v>
      </c>
      <c r="V387" s="26">
        <v>3.75184530728</v>
      </c>
      <c r="W387" s="47" t="s">
        <v>1230</v>
      </c>
      <c r="X387" s="47" t="s">
        <v>1230</v>
      </c>
      <c r="Y387" s="49" t="s">
        <v>1230</v>
      </c>
    </row>
    <row r="388" spans="1:25" x14ac:dyDescent="0.25">
      <c r="A388" s="40" t="s">
        <v>789</v>
      </c>
      <c r="B388" s="40" t="s">
        <v>1222</v>
      </c>
      <c r="C388" s="40" t="s">
        <v>812</v>
      </c>
      <c r="D388" s="46" t="s">
        <v>788</v>
      </c>
      <c r="E388" s="26">
        <v>2.8412905630820005</v>
      </c>
      <c r="F388" s="26">
        <v>0.100683124675</v>
      </c>
      <c r="G388" s="26">
        <v>2.7406074384070003</v>
      </c>
      <c r="H388" s="26">
        <v>-8.1803150204889992</v>
      </c>
      <c r="I388" s="26">
        <v>2.5350618805264751</v>
      </c>
      <c r="J388" s="49">
        <v>0.5</v>
      </c>
      <c r="K388" s="47" t="s">
        <v>1230</v>
      </c>
      <c r="L388" s="26">
        <v>0.100683124675</v>
      </c>
      <c r="M388" s="47" t="s">
        <v>1230</v>
      </c>
      <c r="N388" s="47" t="s">
        <v>1230</v>
      </c>
      <c r="O388" s="49" t="s">
        <v>1230</v>
      </c>
      <c r="P388" s="47" t="s">
        <v>1230</v>
      </c>
      <c r="Q388" s="26">
        <v>2.7406074384070003</v>
      </c>
      <c r="R388" s="47" t="s">
        <v>1230</v>
      </c>
      <c r="S388" s="47" t="s">
        <v>1230</v>
      </c>
      <c r="T388" s="49" t="s">
        <v>1230</v>
      </c>
      <c r="U388" s="47" t="s">
        <v>1230</v>
      </c>
      <c r="V388" s="26">
        <v>2.8412905630820005</v>
      </c>
      <c r="W388" s="47" t="s">
        <v>1230</v>
      </c>
      <c r="X388" s="47" t="s">
        <v>1230</v>
      </c>
      <c r="Y388" s="49" t="s">
        <v>1230</v>
      </c>
    </row>
    <row r="389" spans="1:25" x14ac:dyDescent="0.25">
      <c r="A389" s="40" t="s">
        <v>791</v>
      </c>
      <c r="B389" s="40" t="s">
        <v>1223</v>
      </c>
      <c r="C389" s="40" t="s">
        <v>833</v>
      </c>
      <c r="D389" s="46" t="s">
        <v>790</v>
      </c>
      <c r="E389" s="26">
        <v>30.172415966534999</v>
      </c>
      <c r="F389" s="26">
        <v>4.5756922149250006</v>
      </c>
      <c r="G389" s="26">
        <v>25.59672375161</v>
      </c>
      <c r="H389" s="26">
        <v>-21.034191960976003</v>
      </c>
      <c r="I389" s="26">
        <v>23.676969470239253</v>
      </c>
      <c r="J389" s="49">
        <v>0.45107799999999998</v>
      </c>
      <c r="K389" s="47">
        <v>4.934399792722</v>
      </c>
      <c r="L389" s="26">
        <v>-0.35870757779700002</v>
      </c>
      <c r="M389" s="47" t="s">
        <v>1230</v>
      </c>
      <c r="N389" s="47" t="s">
        <v>1230</v>
      </c>
      <c r="O389" s="49" t="s">
        <v>1230</v>
      </c>
      <c r="P389" s="47">
        <v>20.111455867570999</v>
      </c>
      <c r="Q389" s="26">
        <v>5.4852678840389997</v>
      </c>
      <c r="R389" s="47" t="s">
        <v>1230</v>
      </c>
      <c r="S389" s="47" t="s">
        <v>1230</v>
      </c>
      <c r="T389" s="49" t="s">
        <v>1230</v>
      </c>
      <c r="U389" s="47">
        <v>25.045855660293</v>
      </c>
      <c r="V389" s="26">
        <v>5.1265603062419993</v>
      </c>
      <c r="W389" s="47" t="s">
        <v>1230</v>
      </c>
      <c r="X389" s="47" t="s">
        <v>1230</v>
      </c>
      <c r="Y389" s="49" t="s">
        <v>1230</v>
      </c>
    </row>
    <row r="390" spans="1:25" x14ac:dyDescent="0.25">
      <c r="A390" s="25" t="s">
        <v>792</v>
      </c>
      <c r="D390" s="25" t="s">
        <v>2</v>
      </c>
      <c r="J390" s="49"/>
      <c r="K390" s="47" t="s">
        <v>1230</v>
      </c>
      <c r="L390" s="26" t="s">
        <v>1230</v>
      </c>
      <c r="M390" s="47" t="s">
        <v>1230</v>
      </c>
      <c r="N390" s="47" t="s">
        <v>1230</v>
      </c>
      <c r="O390" s="49" t="s">
        <v>1230</v>
      </c>
      <c r="P390" s="47" t="s">
        <v>1230</v>
      </c>
      <c r="Q390" s="26" t="s">
        <v>1230</v>
      </c>
      <c r="R390" s="47" t="s">
        <v>1230</v>
      </c>
      <c r="S390" s="47" t="s">
        <v>1230</v>
      </c>
      <c r="T390" s="49" t="s">
        <v>1230</v>
      </c>
      <c r="U390" s="47" t="s">
        <v>1230</v>
      </c>
      <c r="V390" s="26" t="s">
        <v>1230</v>
      </c>
      <c r="W390" s="47" t="s">
        <v>1230</v>
      </c>
      <c r="X390" s="47" t="s">
        <v>1230</v>
      </c>
      <c r="Y390" s="49" t="s">
        <v>1230</v>
      </c>
    </row>
    <row r="391" spans="1:25" x14ac:dyDescent="0.25">
      <c r="A391" s="25" t="s">
        <v>794</v>
      </c>
      <c r="D391" s="25" t="s">
        <v>793</v>
      </c>
      <c r="J391" s="49"/>
      <c r="K391" s="47" t="s">
        <v>1230</v>
      </c>
      <c r="L391" s="26" t="s">
        <v>1230</v>
      </c>
      <c r="M391" s="47" t="s">
        <v>1230</v>
      </c>
      <c r="N391" s="47" t="s">
        <v>1230</v>
      </c>
      <c r="O391" s="49" t="s">
        <v>1230</v>
      </c>
      <c r="P391" s="47" t="s">
        <v>1230</v>
      </c>
      <c r="Q391" s="26" t="s">
        <v>1230</v>
      </c>
      <c r="R391" s="47" t="s">
        <v>1230</v>
      </c>
      <c r="S391" s="47" t="s">
        <v>1230</v>
      </c>
      <c r="T391" s="49" t="s">
        <v>1230</v>
      </c>
      <c r="U391" s="47" t="s">
        <v>1230</v>
      </c>
      <c r="V391" s="26" t="s">
        <v>1230</v>
      </c>
      <c r="W391" s="47" t="s">
        <v>1230</v>
      </c>
      <c r="X391" s="47" t="s">
        <v>1230</v>
      </c>
      <c r="Y391" s="49" t="s">
        <v>1230</v>
      </c>
    </row>
    <row r="393" spans="1:25" x14ac:dyDescent="0.25">
      <c r="A393" s="53"/>
      <c r="E393" s="29"/>
    </row>
    <row r="394" spans="1:25" x14ac:dyDescent="0.25">
      <c r="A394" s="53"/>
    </row>
    <row r="395" spans="1:25" x14ac:dyDescent="0.25">
      <c r="A395" s="53"/>
      <c r="E395" s="27"/>
      <c r="F395" s="27"/>
      <c r="G395" s="27"/>
      <c r="H395" s="27"/>
      <c r="I395" s="27"/>
      <c r="J395" s="27"/>
      <c r="K395" s="27"/>
      <c r="L395" s="27"/>
      <c r="M395" s="27"/>
      <c r="N395" s="27"/>
      <c r="O395" s="27"/>
      <c r="P395" s="27"/>
      <c r="Q395" s="27"/>
      <c r="R395" s="27"/>
      <c r="S395" s="27"/>
      <c r="T395" s="27"/>
      <c r="U395" s="27"/>
      <c r="V395" s="27"/>
      <c r="W395" s="27"/>
      <c r="X395" s="27"/>
      <c r="Y395" s="27"/>
    </row>
    <row r="396" spans="1:25" x14ac:dyDescent="0.25">
      <c r="A396" s="53"/>
      <c r="E396" s="27"/>
      <c r="F396" s="27"/>
      <c r="G396" s="27"/>
      <c r="H396" s="27"/>
      <c r="I396" s="27"/>
      <c r="J396" s="27"/>
      <c r="K396" s="27"/>
      <c r="L396" s="27"/>
      <c r="M396" s="27"/>
      <c r="N396" s="27"/>
      <c r="O396" s="27"/>
      <c r="P396" s="27"/>
      <c r="Q396" s="27"/>
      <c r="R396" s="27"/>
      <c r="S396" s="27"/>
      <c r="T396" s="27"/>
      <c r="U396" s="27"/>
      <c r="V396" s="27"/>
      <c r="W396" s="27"/>
      <c r="X396" s="27"/>
      <c r="Y396" s="27"/>
    </row>
    <row r="397" spans="1:25" x14ac:dyDescent="0.25">
      <c r="A397" s="53"/>
      <c r="E397" s="27"/>
      <c r="F397" s="27"/>
      <c r="G397" s="27"/>
      <c r="H397" s="27"/>
      <c r="I397" s="27"/>
      <c r="J397" s="27"/>
      <c r="K397" s="27"/>
      <c r="L397" s="27"/>
      <c r="M397" s="27"/>
      <c r="N397" s="27"/>
      <c r="O397" s="27"/>
      <c r="P397" s="27"/>
      <c r="Q397" s="27"/>
      <c r="R397" s="27"/>
      <c r="S397" s="27"/>
      <c r="T397" s="27"/>
      <c r="U397" s="27"/>
      <c r="V397" s="27"/>
      <c r="W397" s="27"/>
      <c r="X397" s="27"/>
      <c r="Y397" s="27"/>
    </row>
    <row r="398" spans="1:25" x14ac:dyDescent="0.25">
      <c r="A398" s="53"/>
      <c r="E398" s="27"/>
      <c r="F398" s="27"/>
      <c r="G398" s="27"/>
      <c r="H398" s="27"/>
      <c r="I398" s="27"/>
      <c r="J398" s="27"/>
      <c r="K398" s="27"/>
      <c r="L398" s="27"/>
      <c r="M398" s="27"/>
      <c r="N398" s="27"/>
      <c r="O398" s="27"/>
      <c r="P398" s="27"/>
      <c r="Q398" s="27"/>
      <c r="R398" s="27"/>
      <c r="S398" s="27"/>
      <c r="T398" s="27"/>
      <c r="U398" s="27"/>
      <c r="V398" s="27"/>
      <c r="W398" s="27"/>
      <c r="X398" s="27"/>
      <c r="Y398" s="27"/>
    </row>
    <row r="399" spans="1:25" x14ac:dyDescent="0.25">
      <c r="A399" s="53"/>
      <c r="E399" s="27"/>
      <c r="F399" s="27"/>
      <c r="G399" s="27"/>
      <c r="H399" s="27"/>
      <c r="I399" s="27"/>
      <c r="J399" s="27"/>
      <c r="K399" s="27"/>
      <c r="L399" s="27"/>
      <c r="M399" s="27"/>
      <c r="N399" s="27"/>
      <c r="O399" s="27"/>
      <c r="P399" s="27"/>
      <c r="Q399" s="27"/>
      <c r="R399" s="27"/>
      <c r="S399" s="27"/>
      <c r="T399" s="27"/>
      <c r="U399" s="27"/>
      <c r="V399" s="27"/>
      <c r="W399" s="27"/>
      <c r="X399" s="27"/>
      <c r="Y399" s="27"/>
    </row>
    <row r="400" spans="1:25" x14ac:dyDescent="0.25">
      <c r="A400" s="53"/>
      <c r="E400" s="27"/>
      <c r="F400" s="27"/>
      <c r="G400" s="27"/>
      <c r="H400" s="27"/>
      <c r="I400" s="27"/>
      <c r="J400" s="27"/>
      <c r="K400" s="27"/>
      <c r="L400" s="27"/>
      <c r="M400" s="27"/>
      <c r="N400" s="27"/>
      <c r="O400" s="27"/>
      <c r="P400" s="27"/>
      <c r="Q400" s="27"/>
      <c r="R400" s="27"/>
      <c r="S400" s="27"/>
      <c r="T400" s="27"/>
      <c r="U400" s="27"/>
      <c r="V400" s="27"/>
      <c r="W400" s="27"/>
      <c r="X400" s="27"/>
      <c r="Y400" s="27"/>
    </row>
    <row r="401" spans="1:25" x14ac:dyDescent="0.25">
      <c r="A401" s="53"/>
      <c r="E401" s="27"/>
      <c r="F401" s="27"/>
      <c r="G401" s="27"/>
      <c r="H401" s="27"/>
      <c r="I401" s="27"/>
      <c r="J401" s="27"/>
      <c r="K401" s="27"/>
      <c r="L401" s="27"/>
      <c r="M401" s="27"/>
      <c r="N401" s="27"/>
      <c r="O401" s="27"/>
      <c r="P401" s="27"/>
      <c r="Q401" s="27"/>
      <c r="R401" s="27"/>
      <c r="S401" s="27"/>
      <c r="T401" s="27"/>
      <c r="U401" s="27"/>
      <c r="V401" s="27"/>
      <c r="W401" s="27"/>
      <c r="X401" s="27"/>
      <c r="Y401" s="27"/>
    </row>
    <row r="403" spans="1:25" x14ac:dyDescent="0.25">
      <c r="A403" s="53"/>
      <c r="E403" s="27"/>
      <c r="F403" s="27"/>
      <c r="G403" s="27"/>
      <c r="H403" s="27"/>
      <c r="I403" s="27"/>
      <c r="J403" s="27"/>
      <c r="K403" s="27"/>
      <c r="L403" s="27"/>
      <c r="M403" s="27"/>
      <c r="N403" s="27"/>
      <c r="O403" s="27"/>
      <c r="P403" s="27"/>
      <c r="Q403" s="27"/>
      <c r="R403" s="27"/>
      <c r="S403" s="27"/>
      <c r="T403" s="27"/>
      <c r="U403" s="27"/>
      <c r="V403" s="27"/>
      <c r="W403" s="27"/>
      <c r="X403" s="27"/>
      <c r="Y403" s="27"/>
    </row>
    <row r="404" spans="1:25" x14ac:dyDescent="0.25">
      <c r="A404" s="53"/>
      <c r="E404" s="27"/>
      <c r="F404" s="27"/>
      <c r="G404" s="27"/>
      <c r="H404" s="27"/>
      <c r="I404" s="27"/>
      <c r="J404" s="27"/>
      <c r="K404" s="27"/>
      <c r="L404" s="27"/>
      <c r="M404" s="27"/>
      <c r="N404" s="27"/>
      <c r="O404" s="27"/>
      <c r="P404" s="27"/>
      <c r="Q404" s="27"/>
      <c r="R404" s="27"/>
      <c r="S404" s="27"/>
      <c r="T404" s="27"/>
      <c r="U404" s="27"/>
      <c r="V404" s="27"/>
      <c r="W404" s="27"/>
      <c r="X404" s="27"/>
      <c r="Y404" s="27"/>
    </row>
    <row r="405" spans="1:25" x14ac:dyDescent="0.25">
      <c r="A405" s="53"/>
      <c r="E405" s="27"/>
      <c r="F405" s="27"/>
      <c r="G405" s="27"/>
      <c r="H405" s="27"/>
      <c r="I405" s="27"/>
      <c r="J405" s="27"/>
      <c r="K405" s="27"/>
      <c r="L405" s="27"/>
      <c r="M405" s="27"/>
      <c r="N405" s="27"/>
      <c r="O405" s="27"/>
      <c r="P405" s="27"/>
      <c r="Q405" s="27"/>
      <c r="R405" s="27"/>
      <c r="S405" s="27"/>
      <c r="T405" s="27"/>
      <c r="U405" s="27"/>
      <c r="V405" s="27"/>
      <c r="W405" s="27"/>
      <c r="X405" s="27"/>
      <c r="Y405" s="27"/>
    </row>
    <row r="406" spans="1:25" x14ac:dyDescent="0.25">
      <c r="A406" s="53"/>
      <c r="E406" s="27"/>
      <c r="F406" s="27"/>
      <c r="G406" s="27"/>
      <c r="H406" s="27"/>
      <c r="I406" s="27"/>
      <c r="J406" s="27"/>
      <c r="K406" s="27"/>
      <c r="L406" s="27"/>
      <c r="M406" s="27"/>
      <c r="N406" s="27"/>
      <c r="O406" s="27"/>
      <c r="P406" s="27"/>
      <c r="Q406" s="27"/>
      <c r="R406" s="27"/>
      <c r="S406" s="27"/>
      <c r="T406" s="27"/>
      <c r="U406" s="27"/>
      <c r="V406" s="27"/>
      <c r="W406" s="27"/>
      <c r="X406" s="27"/>
      <c r="Y406" s="27"/>
    </row>
    <row r="407" spans="1:25" x14ac:dyDescent="0.25">
      <c r="A407" s="53"/>
      <c r="E407" s="27"/>
      <c r="F407" s="27"/>
      <c r="G407" s="27"/>
      <c r="H407" s="27"/>
      <c r="I407" s="27"/>
      <c r="J407" s="27"/>
      <c r="K407" s="27"/>
      <c r="L407" s="27"/>
      <c r="M407" s="27"/>
      <c r="N407" s="27"/>
      <c r="O407" s="27"/>
      <c r="P407" s="27"/>
      <c r="Q407" s="27"/>
      <c r="R407" s="27"/>
      <c r="S407" s="27"/>
      <c r="T407" s="27"/>
      <c r="U407" s="27"/>
      <c r="V407" s="27"/>
      <c r="W407" s="27"/>
      <c r="X407" s="27"/>
      <c r="Y407" s="27"/>
    </row>
    <row r="408" spans="1:25" x14ac:dyDescent="0.25">
      <c r="A408" s="53"/>
      <c r="E408" s="27"/>
      <c r="F408" s="27"/>
      <c r="G408" s="27"/>
      <c r="H408" s="27"/>
      <c r="I408" s="27"/>
      <c r="J408" s="27"/>
      <c r="K408" s="27"/>
      <c r="L408" s="27"/>
      <c r="M408" s="27"/>
      <c r="N408" s="27"/>
      <c r="O408" s="27"/>
      <c r="P408" s="27"/>
      <c r="Q408" s="27"/>
      <c r="R408" s="27"/>
      <c r="S408" s="27"/>
      <c r="T408" s="27"/>
      <c r="U408" s="27"/>
      <c r="V408" s="27"/>
      <c r="W408" s="27"/>
      <c r="X408" s="27"/>
      <c r="Y408" s="27"/>
    </row>
    <row r="409" spans="1:25" x14ac:dyDescent="0.25">
      <c r="A409" s="53"/>
      <c r="E409" s="27"/>
      <c r="F409" s="27"/>
      <c r="G409" s="27"/>
      <c r="H409" s="27"/>
      <c r="I409" s="27"/>
      <c r="J409" s="27"/>
      <c r="K409" s="27"/>
      <c r="L409" s="27"/>
      <c r="M409" s="27"/>
      <c r="N409" s="27"/>
      <c r="O409" s="27"/>
      <c r="P409" s="27"/>
      <c r="Q409" s="27"/>
      <c r="R409" s="27"/>
      <c r="S409" s="27"/>
      <c r="T409" s="27"/>
      <c r="U409" s="27"/>
      <c r="V409" s="27"/>
      <c r="W409" s="27"/>
      <c r="X409" s="27"/>
      <c r="Y409" s="27"/>
    </row>
    <row r="410" spans="1:25" x14ac:dyDescent="0.25">
      <c r="A410" s="53"/>
      <c r="E410" s="27"/>
      <c r="F410" s="27"/>
      <c r="G410" s="27"/>
      <c r="H410" s="27"/>
      <c r="I410" s="27"/>
      <c r="J410" s="27"/>
      <c r="K410" s="27"/>
      <c r="L410" s="27"/>
      <c r="M410" s="27"/>
      <c r="N410" s="27"/>
      <c r="O410" s="27"/>
      <c r="P410" s="27"/>
      <c r="Q410" s="27"/>
      <c r="R410" s="27"/>
      <c r="S410" s="27"/>
      <c r="T410" s="27"/>
      <c r="U410" s="27"/>
      <c r="V410" s="27"/>
      <c r="W410" s="27"/>
      <c r="X410" s="27"/>
      <c r="Y410" s="27"/>
    </row>
    <row r="411" spans="1:25" x14ac:dyDescent="0.25">
      <c r="A411" s="53"/>
      <c r="E411" s="27"/>
      <c r="F411" s="27"/>
      <c r="G411" s="27"/>
      <c r="H411" s="27"/>
      <c r="I411" s="27"/>
      <c r="J411" s="27"/>
      <c r="K411" s="27"/>
      <c r="L411" s="27"/>
      <c r="M411" s="27"/>
      <c r="N411" s="27"/>
      <c r="O411" s="27"/>
      <c r="P411" s="27"/>
      <c r="Q411" s="27"/>
      <c r="R411" s="27"/>
      <c r="S411" s="27"/>
      <c r="T411" s="27"/>
      <c r="U411" s="27"/>
      <c r="V411" s="27"/>
      <c r="W411" s="27"/>
      <c r="X411" s="27"/>
      <c r="Y411" s="27"/>
    </row>
  </sheetData>
  <mergeCells count="3">
    <mergeCell ref="K3:O3"/>
    <mergeCell ref="P3:T3"/>
    <mergeCell ref="U3:Y3"/>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411"/>
  <sheetViews>
    <sheetView workbookViewId="0">
      <pane xSplit="4" ySplit="4" topLeftCell="E5" activePane="bottomRight" state="frozen"/>
      <selection activeCell="B390" sqref="B390:G391"/>
      <selection pane="topRight" activeCell="B390" sqref="B390:G391"/>
      <selection pane="bottomLeft" activeCell="B390" sqref="B390:G391"/>
      <selection pane="bottomRight" activeCell="D7" sqref="D7"/>
    </sheetView>
  </sheetViews>
  <sheetFormatPr defaultRowHeight="15" x14ac:dyDescent="0.25"/>
  <cols>
    <col min="1" max="3" width="0" style="25" hidden="1" customWidth="1"/>
    <col min="4" max="4" width="39.5703125" style="25" customWidth="1"/>
    <col min="5" max="25" width="13.85546875" style="26" customWidth="1"/>
    <col min="26" max="26" width="11.5703125" style="26" bestFit="1" customWidth="1"/>
    <col min="27" max="28" width="11.42578125" style="25" bestFit="1" customWidth="1"/>
    <col min="29" max="16384" width="9.140625" style="25"/>
  </cols>
  <sheetData>
    <row r="1" spans="1:28" x14ac:dyDescent="0.25">
      <c r="B1" s="54"/>
      <c r="D1" s="24" t="s">
        <v>1226</v>
      </c>
      <c r="F1" s="27"/>
      <c r="G1" s="27"/>
      <c r="K1" s="28"/>
      <c r="L1" s="28"/>
      <c r="M1" s="28"/>
      <c r="N1" s="28"/>
      <c r="O1" s="28"/>
      <c r="P1" s="28"/>
      <c r="Q1" s="28"/>
      <c r="R1" s="28"/>
      <c r="S1" s="28"/>
      <c r="T1" s="28"/>
      <c r="U1" s="28"/>
      <c r="V1" s="28"/>
      <c r="W1" s="28"/>
      <c r="X1" s="28"/>
      <c r="Y1" s="28"/>
      <c r="Z1" s="27"/>
    </row>
    <row r="2" spans="1:28" ht="15.75" thickBot="1" x14ac:dyDescent="0.3">
      <c r="B2" s="26"/>
      <c r="D2" s="24"/>
      <c r="E2" s="29"/>
      <c r="F2" s="29"/>
      <c r="G2" s="29"/>
      <c r="H2" s="29"/>
      <c r="I2" s="29"/>
      <c r="J2" s="29"/>
      <c r="K2" s="29"/>
      <c r="L2" s="29"/>
      <c r="M2" s="29"/>
      <c r="N2" s="29"/>
      <c r="O2" s="29"/>
      <c r="P2" s="29"/>
      <c r="Q2" s="29"/>
      <c r="R2" s="29"/>
      <c r="S2" s="29"/>
      <c r="T2" s="29"/>
      <c r="U2" s="29"/>
      <c r="V2" s="29"/>
      <c r="W2" s="29"/>
      <c r="X2" s="29"/>
      <c r="Y2" s="29"/>
    </row>
    <row r="3" spans="1:28" x14ac:dyDescent="0.25">
      <c r="A3" s="30"/>
      <c r="B3" s="30"/>
      <c r="C3" s="30"/>
      <c r="D3" s="31"/>
      <c r="E3" s="32"/>
      <c r="F3" s="32"/>
      <c r="G3" s="32"/>
      <c r="H3" s="32"/>
      <c r="I3" s="32"/>
      <c r="J3" s="32"/>
      <c r="K3" s="72" t="s">
        <v>796</v>
      </c>
      <c r="L3" s="73"/>
      <c r="M3" s="73"/>
      <c r="N3" s="73"/>
      <c r="O3" s="74"/>
      <c r="P3" s="72" t="s">
        <v>797</v>
      </c>
      <c r="Q3" s="73"/>
      <c r="R3" s="73"/>
      <c r="S3" s="73"/>
      <c r="T3" s="74"/>
      <c r="U3" s="73" t="s">
        <v>1227</v>
      </c>
      <c r="V3" s="73"/>
      <c r="W3" s="73"/>
      <c r="X3" s="73"/>
      <c r="Y3" s="73"/>
      <c r="Z3" s="55"/>
    </row>
    <row r="4" spans="1:28" ht="61.5" customHeight="1" thickBot="1" x14ac:dyDescent="0.3">
      <c r="A4" s="33" t="s">
        <v>799</v>
      </c>
      <c r="B4" s="33" t="s">
        <v>800</v>
      </c>
      <c r="C4" s="33" t="s">
        <v>801</v>
      </c>
      <c r="D4" s="34" t="s">
        <v>802</v>
      </c>
      <c r="E4" s="35" t="s">
        <v>1228</v>
      </c>
      <c r="F4" s="35" t="s">
        <v>18</v>
      </c>
      <c r="G4" s="35" t="s">
        <v>21</v>
      </c>
      <c r="H4" s="35" t="s">
        <v>803</v>
      </c>
      <c r="I4" s="35" t="s">
        <v>29</v>
      </c>
      <c r="J4" s="35" t="s">
        <v>804</v>
      </c>
      <c r="K4" s="36" t="s">
        <v>805</v>
      </c>
      <c r="L4" s="37" t="s">
        <v>806</v>
      </c>
      <c r="M4" s="37" t="s">
        <v>807</v>
      </c>
      <c r="N4" s="37" t="s">
        <v>808</v>
      </c>
      <c r="O4" s="38" t="s">
        <v>809</v>
      </c>
      <c r="P4" s="36" t="s">
        <v>805</v>
      </c>
      <c r="Q4" s="37" t="s">
        <v>806</v>
      </c>
      <c r="R4" s="37" t="s">
        <v>807</v>
      </c>
      <c r="S4" s="37" t="s">
        <v>808</v>
      </c>
      <c r="T4" s="38" t="s">
        <v>809</v>
      </c>
      <c r="U4" s="37" t="s">
        <v>805</v>
      </c>
      <c r="V4" s="37" t="s">
        <v>806</v>
      </c>
      <c r="W4" s="37" t="s">
        <v>807</v>
      </c>
      <c r="X4" s="37" t="s">
        <v>808</v>
      </c>
      <c r="Y4" s="37" t="s">
        <v>809</v>
      </c>
      <c r="Z4" s="56" t="s">
        <v>1229</v>
      </c>
    </row>
    <row r="5" spans="1:28" x14ac:dyDescent="0.25">
      <c r="A5" s="40"/>
      <c r="B5" s="40"/>
      <c r="C5" s="40"/>
      <c r="D5" s="41"/>
      <c r="E5" s="42"/>
      <c r="F5" s="42"/>
      <c r="G5" s="42"/>
      <c r="H5" s="42"/>
      <c r="I5" s="42"/>
      <c r="J5" s="57"/>
      <c r="K5" s="44"/>
      <c r="L5" s="44"/>
      <c r="M5" s="44"/>
      <c r="N5" s="44"/>
      <c r="O5" s="45"/>
      <c r="P5" s="43"/>
      <c r="Q5" s="44"/>
      <c r="R5" s="44"/>
      <c r="S5" s="44"/>
      <c r="T5" s="45"/>
      <c r="U5" s="42"/>
      <c r="V5" s="42"/>
      <c r="W5" s="42"/>
      <c r="X5" s="42"/>
      <c r="Y5" s="42"/>
      <c r="Z5" s="58"/>
    </row>
    <row r="6" spans="1:28" x14ac:dyDescent="0.25">
      <c r="A6" s="40" t="s">
        <v>5</v>
      </c>
      <c r="B6" s="40"/>
      <c r="C6" s="40"/>
      <c r="D6" s="46" t="s">
        <v>810</v>
      </c>
      <c r="E6" s="47">
        <v>14584.285119456714</v>
      </c>
      <c r="F6" s="47">
        <v>2283.9503327138855</v>
      </c>
      <c r="G6" s="47">
        <v>12453.213489708318</v>
      </c>
      <c r="J6" s="49"/>
      <c r="K6" s="47">
        <v>1861.3458900251126</v>
      </c>
      <c r="L6" s="47">
        <v>85.661208733326021</v>
      </c>
      <c r="M6" s="47">
        <v>285.38104577350992</v>
      </c>
      <c r="N6" s="47">
        <v>20.647927247258998</v>
      </c>
      <c r="O6" s="49">
        <v>29.140588903809999</v>
      </c>
      <c r="P6" s="48">
        <v>8909.8220645095353</v>
      </c>
      <c r="Q6" s="47">
        <v>2014.1992357913396</v>
      </c>
      <c r="R6" s="47">
        <v>580.65819473353201</v>
      </c>
      <c r="S6" s="47">
        <v>939.43609102977803</v>
      </c>
      <c r="T6" s="49">
        <v>7.5762400632090001</v>
      </c>
      <c r="U6" s="48">
        <v>10721.601943688724</v>
      </c>
      <c r="V6" s="47">
        <v>1994.1838133395481</v>
      </c>
      <c r="W6" s="47">
        <v>868.40317957259401</v>
      </c>
      <c r="X6" s="47">
        <v>960.08401827703699</v>
      </c>
      <c r="Y6" s="49">
        <v>36.716828967017996</v>
      </c>
      <c r="Z6" s="58">
        <v>-152.87870296549104</v>
      </c>
      <c r="AA6" s="26"/>
      <c r="AB6" s="26"/>
    </row>
    <row r="7" spans="1:28" x14ac:dyDescent="0.25">
      <c r="A7" s="40" t="s">
        <v>11</v>
      </c>
      <c r="B7" s="40" t="s">
        <v>811</v>
      </c>
      <c r="C7" s="40" t="s">
        <v>812</v>
      </c>
      <c r="D7" s="46" t="s">
        <v>10</v>
      </c>
      <c r="E7" s="26">
        <v>1.397463663536</v>
      </c>
      <c r="F7" s="26" t="s">
        <v>1230</v>
      </c>
      <c r="G7" s="26">
        <v>1.763971236208</v>
      </c>
      <c r="H7" s="26">
        <v>-4.9608107670999999</v>
      </c>
      <c r="I7" s="26">
        <v>1.6316733934924001</v>
      </c>
      <c r="J7" s="49">
        <v>0.5</v>
      </c>
      <c r="K7" s="47" t="s">
        <v>1230</v>
      </c>
      <c r="L7" s="26" t="s">
        <v>1230</v>
      </c>
      <c r="M7" s="47" t="s">
        <v>1230</v>
      </c>
      <c r="N7" s="47" t="s">
        <v>1230</v>
      </c>
      <c r="O7" s="49" t="s">
        <v>1230</v>
      </c>
      <c r="P7" s="47" t="s">
        <v>1230</v>
      </c>
      <c r="Q7" s="26">
        <v>1.763971236208</v>
      </c>
      <c r="R7" s="47" t="s">
        <v>1230</v>
      </c>
      <c r="S7" s="47" t="s">
        <v>1230</v>
      </c>
      <c r="T7" s="49" t="s">
        <v>1230</v>
      </c>
      <c r="U7" s="47" t="s">
        <v>1230</v>
      </c>
      <c r="V7" s="26">
        <v>1.397463663536</v>
      </c>
      <c r="W7" s="47" t="s">
        <v>1230</v>
      </c>
      <c r="X7" s="47" t="s">
        <v>1230</v>
      </c>
      <c r="Y7" s="49" t="s">
        <v>1230</v>
      </c>
      <c r="Z7" s="58">
        <v>-0.36650757267199996</v>
      </c>
      <c r="AA7" s="26"/>
      <c r="AB7" s="26"/>
    </row>
    <row r="8" spans="1:28" x14ac:dyDescent="0.25">
      <c r="A8" s="40" t="s">
        <v>14</v>
      </c>
      <c r="B8" s="40" t="s">
        <v>813</v>
      </c>
      <c r="C8" s="40" t="s">
        <v>812</v>
      </c>
      <c r="D8" s="46" t="s">
        <v>13</v>
      </c>
      <c r="E8" s="26">
        <v>3.8452072440359997</v>
      </c>
      <c r="F8" s="26">
        <v>0.196186848198</v>
      </c>
      <c r="G8" s="26">
        <v>3.6490203958379999</v>
      </c>
      <c r="H8" s="26">
        <v>-7.4084946053719998</v>
      </c>
      <c r="I8" s="26">
        <v>3.3753438661501503</v>
      </c>
      <c r="J8" s="49">
        <v>0.5</v>
      </c>
      <c r="K8" s="47" t="s">
        <v>1230</v>
      </c>
      <c r="L8" s="26">
        <v>0.196186848198</v>
      </c>
      <c r="M8" s="47" t="s">
        <v>1230</v>
      </c>
      <c r="N8" s="47" t="s">
        <v>1230</v>
      </c>
      <c r="O8" s="49" t="s">
        <v>1230</v>
      </c>
      <c r="P8" s="47" t="s">
        <v>1230</v>
      </c>
      <c r="Q8" s="26">
        <v>3.6490203958379999</v>
      </c>
      <c r="R8" s="47" t="s">
        <v>1230</v>
      </c>
      <c r="S8" s="47" t="s">
        <v>1230</v>
      </c>
      <c r="T8" s="49" t="s">
        <v>1230</v>
      </c>
      <c r="U8" s="47" t="s">
        <v>1230</v>
      </c>
      <c r="V8" s="26">
        <v>3.8452072440359997</v>
      </c>
      <c r="W8" s="47" t="s">
        <v>1230</v>
      </c>
      <c r="X8" s="47" t="s">
        <v>1230</v>
      </c>
      <c r="Y8" s="49" t="s">
        <v>1230</v>
      </c>
      <c r="Z8" s="58" t="s">
        <v>1230</v>
      </c>
      <c r="AA8" s="26"/>
    </row>
    <row r="9" spans="1:28" x14ac:dyDescent="0.25">
      <c r="A9" s="40" t="s">
        <v>17</v>
      </c>
      <c r="B9" s="40" t="s">
        <v>814</v>
      </c>
      <c r="C9" s="40" t="s">
        <v>812</v>
      </c>
      <c r="D9" s="46" t="s">
        <v>16</v>
      </c>
      <c r="E9" s="26">
        <v>3.2211487426619998</v>
      </c>
      <c r="F9" s="26">
        <v>4.6128387599999997E-3</v>
      </c>
      <c r="G9" s="26">
        <v>3.2165359039019998</v>
      </c>
      <c r="H9" s="26">
        <v>-9.209406954636</v>
      </c>
      <c r="I9" s="26">
        <v>2.9752957111093501</v>
      </c>
      <c r="J9" s="49">
        <v>0.5</v>
      </c>
      <c r="K9" s="47" t="s">
        <v>1230</v>
      </c>
      <c r="L9" s="26">
        <v>4.6128387599999997E-3</v>
      </c>
      <c r="M9" s="47" t="s">
        <v>1230</v>
      </c>
      <c r="N9" s="47" t="s">
        <v>1230</v>
      </c>
      <c r="O9" s="49" t="s">
        <v>1230</v>
      </c>
      <c r="P9" s="47" t="s">
        <v>1230</v>
      </c>
      <c r="Q9" s="26">
        <v>3.2165359039019998</v>
      </c>
      <c r="R9" s="47" t="s">
        <v>1230</v>
      </c>
      <c r="S9" s="47" t="s">
        <v>1230</v>
      </c>
      <c r="T9" s="49" t="s">
        <v>1230</v>
      </c>
      <c r="U9" s="47" t="s">
        <v>1230</v>
      </c>
      <c r="V9" s="26">
        <v>3.2211487426619998</v>
      </c>
      <c r="W9" s="47" t="s">
        <v>1230</v>
      </c>
      <c r="X9" s="47" t="s">
        <v>1230</v>
      </c>
      <c r="Y9" s="49" t="s">
        <v>1230</v>
      </c>
      <c r="Z9" s="58" t="s">
        <v>1230</v>
      </c>
    </row>
    <row r="10" spans="1:28" x14ac:dyDescent="0.25">
      <c r="A10" s="40" t="s">
        <v>20</v>
      </c>
      <c r="B10" s="40" t="s">
        <v>815</v>
      </c>
      <c r="C10" s="40" t="s">
        <v>812</v>
      </c>
      <c r="D10" s="46" t="s">
        <v>19</v>
      </c>
      <c r="E10" s="26">
        <v>3.234193126314</v>
      </c>
      <c r="F10" s="26" t="s">
        <v>1230</v>
      </c>
      <c r="G10" s="26">
        <v>3.662085282509</v>
      </c>
      <c r="H10" s="26">
        <v>-9.2859686073380008</v>
      </c>
      <c r="I10" s="26">
        <v>3.3874288863208251</v>
      </c>
      <c r="J10" s="49">
        <v>0.5</v>
      </c>
      <c r="K10" s="47" t="s">
        <v>1230</v>
      </c>
      <c r="L10" s="26" t="s">
        <v>1230</v>
      </c>
      <c r="M10" s="47" t="s">
        <v>1230</v>
      </c>
      <c r="N10" s="47" t="s">
        <v>1230</v>
      </c>
      <c r="O10" s="49" t="s">
        <v>1230</v>
      </c>
      <c r="P10" s="47" t="s">
        <v>1230</v>
      </c>
      <c r="Q10" s="26">
        <v>3.662085282509</v>
      </c>
      <c r="R10" s="47" t="s">
        <v>1230</v>
      </c>
      <c r="S10" s="47" t="s">
        <v>1230</v>
      </c>
      <c r="T10" s="49" t="s">
        <v>1230</v>
      </c>
      <c r="U10" s="47" t="s">
        <v>1230</v>
      </c>
      <c r="V10" s="26">
        <v>3.234193126314</v>
      </c>
      <c r="W10" s="47" t="s">
        <v>1230</v>
      </c>
      <c r="X10" s="47" t="s">
        <v>1230</v>
      </c>
      <c r="Y10" s="49" t="s">
        <v>1230</v>
      </c>
      <c r="Z10" s="58">
        <v>-0.42789215619499998</v>
      </c>
    </row>
    <row r="11" spans="1:28" x14ac:dyDescent="0.25">
      <c r="A11" s="40" t="s">
        <v>23</v>
      </c>
      <c r="B11" s="40" t="s">
        <v>816</v>
      </c>
      <c r="C11" s="40" t="s">
        <v>812</v>
      </c>
      <c r="D11" s="46" t="s">
        <v>22</v>
      </c>
      <c r="E11" s="26">
        <v>4.0719581971349994</v>
      </c>
      <c r="F11" s="26">
        <v>0.19373958699499999</v>
      </c>
      <c r="G11" s="26">
        <v>3.8782186101399998</v>
      </c>
      <c r="H11" s="26">
        <v>-9.7130320797390013</v>
      </c>
      <c r="I11" s="26">
        <v>3.5873522143795</v>
      </c>
      <c r="J11" s="49">
        <v>0.5</v>
      </c>
      <c r="K11" s="47" t="s">
        <v>1230</v>
      </c>
      <c r="L11" s="26">
        <v>0.19373958699499999</v>
      </c>
      <c r="M11" s="47" t="s">
        <v>1230</v>
      </c>
      <c r="N11" s="47" t="s">
        <v>1230</v>
      </c>
      <c r="O11" s="49" t="s">
        <v>1230</v>
      </c>
      <c r="P11" s="47" t="s">
        <v>1230</v>
      </c>
      <c r="Q11" s="26">
        <v>3.8782186101399998</v>
      </c>
      <c r="R11" s="47" t="s">
        <v>1230</v>
      </c>
      <c r="S11" s="47" t="s">
        <v>1230</v>
      </c>
      <c r="T11" s="49" t="s">
        <v>1230</v>
      </c>
      <c r="U11" s="47" t="s">
        <v>1230</v>
      </c>
      <c r="V11" s="26">
        <v>4.0719581971349994</v>
      </c>
      <c r="W11" s="47" t="s">
        <v>1230</v>
      </c>
      <c r="X11" s="47" t="s">
        <v>1230</v>
      </c>
      <c r="Y11" s="49" t="s">
        <v>1230</v>
      </c>
      <c r="Z11" s="58" t="s">
        <v>1230</v>
      </c>
    </row>
    <row r="12" spans="1:28" x14ac:dyDescent="0.25">
      <c r="A12" s="40" t="s">
        <v>25</v>
      </c>
      <c r="B12" s="40" t="s">
        <v>817</v>
      </c>
      <c r="C12" s="40" t="s">
        <v>812</v>
      </c>
      <c r="D12" s="46" t="s">
        <v>24</v>
      </c>
      <c r="E12" s="26">
        <v>2.6357262512829998</v>
      </c>
      <c r="F12" s="26" t="s">
        <v>1230</v>
      </c>
      <c r="G12" s="26">
        <v>2.8724466860839999</v>
      </c>
      <c r="H12" s="26">
        <v>-16.313832440645001</v>
      </c>
      <c r="I12" s="26">
        <v>2.6570131846277003</v>
      </c>
      <c r="J12" s="49">
        <v>0.5</v>
      </c>
      <c r="K12" s="47" t="s">
        <v>1230</v>
      </c>
      <c r="L12" s="26" t="s">
        <v>1230</v>
      </c>
      <c r="M12" s="47" t="s">
        <v>1230</v>
      </c>
      <c r="N12" s="47" t="s">
        <v>1230</v>
      </c>
      <c r="O12" s="49" t="s">
        <v>1230</v>
      </c>
      <c r="P12" s="47" t="s">
        <v>1230</v>
      </c>
      <c r="Q12" s="26">
        <v>2.8724466860839999</v>
      </c>
      <c r="R12" s="47" t="s">
        <v>1230</v>
      </c>
      <c r="S12" s="47" t="s">
        <v>1230</v>
      </c>
      <c r="T12" s="49" t="s">
        <v>1230</v>
      </c>
      <c r="U12" s="47" t="s">
        <v>1230</v>
      </c>
      <c r="V12" s="26">
        <v>2.6357262512829998</v>
      </c>
      <c r="W12" s="47" t="s">
        <v>1230</v>
      </c>
      <c r="X12" s="47" t="s">
        <v>1230</v>
      </c>
      <c r="Y12" s="49" t="s">
        <v>1230</v>
      </c>
      <c r="Z12" s="58">
        <v>-0.236720434801</v>
      </c>
    </row>
    <row r="13" spans="1:28" x14ac:dyDescent="0.25">
      <c r="A13" s="40" t="s">
        <v>28</v>
      </c>
      <c r="B13" s="40" t="s">
        <v>818</v>
      </c>
      <c r="C13" s="40" t="s">
        <v>819</v>
      </c>
      <c r="D13" s="46" t="s">
        <v>820</v>
      </c>
      <c r="E13" s="26">
        <v>15.921625485052001</v>
      </c>
      <c r="F13" s="26">
        <v>5.033920875632</v>
      </c>
      <c r="G13" s="26">
        <v>10.88770460942</v>
      </c>
      <c r="H13" s="26">
        <v>6.1439783135949995</v>
      </c>
      <c r="I13" s="26">
        <v>10.071126763713499</v>
      </c>
      <c r="J13" s="49">
        <v>0</v>
      </c>
      <c r="K13" s="47" t="s">
        <v>1230</v>
      </c>
      <c r="L13" s="26" t="s">
        <v>1230</v>
      </c>
      <c r="M13" s="47">
        <v>5.033920875632</v>
      </c>
      <c r="N13" s="47" t="s">
        <v>1230</v>
      </c>
      <c r="O13" s="49" t="s">
        <v>1230</v>
      </c>
      <c r="P13" s="47" t="s">
        <v>1230</v>
      </c>
      <c r="Q13" s="26" t="s">
        <v>1230</v>
      </c>
      <c r="R13" s="47">
        <v>10.88770460942</v>
      </c>
      <c r="S13" s="47" t="s">
        <v>1230</v>
      </c>
      <c r="T13" s="49" t="s">
        <v>1230</v>
      </c>
      <c r="U13" s="47" t="s">
        <v>1230</v>
      </c>
      <c r="V13" s="26" t="s">
        <v>1230</v>
      </c>
      <c r="W13" s="47">
        <v>15.921625485052001</v>
      </c>
      <c r="X13" s="47" t="s">
        <v>1230</v>
      </c>
      <c r="Y13" s="49" t="s">
        <v>1230</v>
      </c>
      <c r="Z13" s="58" t="s">
        <v>1230</v>
      </c>
    </row>
    <row r="14" spans="1:28" x14ac:dyDescent="0.25">
      <c r="A14" s="40" t="s">
        <v>31</v>
      </c>
      <c r="B14" s="40" t="s">
        <v>821</v>
      </c>
      <c r="C14" s="40" t="s">
        <v>812</v>
      </c>
      <c r="D14" s="46" t="s">
        <v>30</v>
      </c>
      <c r="E14" s="26">
        <v>3.2884239026430002</v>
      </c>
      <c r="F14" s="26" t="s">
        <v>1230</v>
      </c>
      <c r="G14" s="26">
        <v>3.9757949135710002</v>
      </c>
      <c r="H14" s="26">
        <v>-16.55527081875</v>
      </c>
      <c r="I14" s="26">
        <v>3.6776102950531753</v>
      </c>
      <c r="J14" s="49">
        <v>0.5</v>
      </c>
      <c r="K14" s="47" t="s">
        <v>1230</v>
      </c>
      <c r="L14" s="26" t="s">
        <v>1230</v>
      </c>
      <c r="M14" s="47" t="s">
        <v>1230</v>
      </c>
      <c r="N14" s="47" t="s">
        <v>1230</v>
      </c>
      <c r="O14" s="49" t="s">
        <v>1230</v>
      </c>
      <c r="P14" s="47" t="s">
        <v>1230</v>
      </c>
      <c r="Q14" s="26">
        <v>3.9757949135710002</v>
      </c>
      <c r="R14" s="47" t="s">
        <v>1230</v>
      </c>
      <c r="S14" s="47" t="s">
        <v>1230</v>
      </c>
      <c r="T14" s="49" t="s">
        <v>1230</v>
      </c>
      <c r="U14" s="47" t="s">
        <v>1230</v>
      </c>
      <c r="V14" s="26">
        <v>3.2884239026430002</v>
      </c>
      <c r="W14" s="47" t="s">
        <v>1230</v>
      </c>
      <c r="X14" s="47" t="s">
        <v>1230</v>
      </c>
      <c r="Y14" s="49" t="s">
        <v>1230</v>
      </c>
      <c r="Z14" s="58">
        <v>-0.68737101092800001</v>
      </c>
    </row>
    <row r="15" spans="1:28" x14ac:dyDescent="0.25">
      <c r="A15" s="40" t="s">
        <v>34</v>
      </c>
      <c r="B15" s="40" t="s">
        <v>822</v>
      </c>
      <c r="C15" s="40" t="s">
        <v>812</v>
      </c>
      <c r="D15" s="46" t="s">
        <v>33</v>
      </c>
      <c r="E15" s="26">
        <v>2.004085840798</v>
      </c>
      <c r="F15" s="26" t="s">
        <v>1230</v>
      </c>
      <c r="G15" s="26">
        <v>2.1348457019759999</v>
      </c>
      <c r="H15" s="26">
        <v>-7.178333850284</v>
      </c>
      <c r="I15" s="26">
        <v>1.9747322743278</v>
      </c>
      <c r="J15" s="49">
        <v>0.5</v>
      </c>
      <c r="K15" s="47" t="s">
        <v>1230</v>
      </c>
      <c r="L15" s="26" t="s">
        <v>1230</v>
      </c>
      <c r="M15" s="47" t="s">
        <v>1230</v>
      </c>
      <c r="N15" s="47" t="s">
        <v>1230</v>
      </c>
      <c r="O15" s="49" t="s">
        <v>1230</v>
      </c>
      <c r="P15" s="47" t="s">
        <v>1230</v>
      </c>
      <c r="Q15" s="26">
        <v>2.1348457019759999</v>
      </c>
      <c r="R15" s="47" t="s">
        <v>1230</v>
      </c>
      <c r="S15" s="47" t="s">
        <v>1230</v>
      </c>
      <c r="T15" s="49" t="s">
        <v>1230</v>
      </c>
      <c r="U15" s="47" t="s">
        <v>1230</v>
      </c>
      <c r="V15" s="26">
        <v>2.004085840798</v>
      </c>
      <c r="W15" s="47" t="s">
        <v>1230</v>
      </c>
      <c r="X15" s="47" t="s">
        <v>1230</v>
      </c>
      <c r="Y15" s="49" t="s">
        <v>1230</v>
      </c>
      <c r="Z15" s="58">
        <v>-0.13075986117800001</v>
      </c>
    </row>
    <row r="16" spans="1:28" x14ac:dyDescent="0.25">
      <c r="A16" s="40" t="s">
        <v>36</v>
      </c>
      <c r="B16" s="40" t="s">
        <v>823</v>
      </c>
      <c r="C16" s="40" t="s">
        <v>824</v>
      </c>
      <c r="D16" s="46" t="s">
        <v>35</v>
      </c>
      <c r="E16" s="26">
        <v>75.325427943880001</v>
      </c>
      <c r="F16" s="26">
        <v>17.730489712216002</v>
      </c>
      <c r="G16" s="26">
        <v>57.594938231664003</v>
      </c>
      <c r="H16" s="26">
        <v>38.943685462490997</v>
      </c>
      <c r="I16" s="26">
        <v>53.2753178642892</v>
      </c>
      <c r="J16" s="49">
        <v>0</v>
      </c>
      <c r="K16" s="47">
        <v>16.283624746045</v>
      </c>
      <c r="L16" s="26">
        <v>1.446864966171</v>
      </c>
      <c r="M16" s="47" t="s">
        <v>1230</v>
      </c>
      <c r="N16" s="47" t="s">
        <v>1230</v>
      </c>
      <c r="O16" s="49" t="s">
        <v>1230</v>
      </c>
      <c r="P16" s="47">
        <v>47.930690550947006</v>
      </c>
      <c r="Q16" s="26">
        <v>9.6642476807170006</v>
      </c>
      <c r="R16" s="47" t="s">
        <v>1230</v>
      </c>
      <c r="S16" s="47" t="s">
        <v>1230</v>
      </c>
      <c r="T16" s="49" t="s">
        <v>1230</v>
      </c>
      <c r="U16" s="47">
        <v>64.214315296991998</v>
      </c>
      <c r="V16" s="26">
        <v>11.111112646888001</v>
      </c>
      <c r="W16" s="47" t="s">
        <v>1230</v>
      </c>
      <c r="X16" s="47" t="s">
        <v>1230</v>
      </c>
      <c r="Y16" s="49" t="s">
        <v>1230</v>
      </c>
      <c r="Z16" s="58" t="s">
        <v>1230</v>
      </c>
    </row>
    <row r="17" spans="1:26" x14ac:dyDescent="0.25">
      <c r="A17" s="40" t="s">
        <v>38</v>
      </c>
      <c r="B17" s="40" t="s">
        <v>825</v>
      </c>
      <c r="C17" s="40" t="s">
        <v>824</v>
      </c>
      <c r="D17" s="46" t="s">
        <v>37</v>
      </c>
      <c r="E17" s="26">
        <v>64.807577177257002</v>
      </c>
      <c r="F17" s="26">
        <v>6.182479586755</v>
      </c>
      <c r="G17" s="26">
        <v>58.625097590502001</v>
      </c>
      <c r="H17" s="26">
        <v>19.627293404271001</v>
      </c>
      <c r="I17" s="26">
        <v>54.228215271214353</v>
      </c>
      <c r="J17" s="49">
        <v>0</v>
      </c>
      <c r="K17" s="47">
        <v>8.5850067493209998</v>
      </c>
      <c r="L17" s="26">
        <v>-2.4025271625660003</v>
      </c>
      <c r="M17" s="47" t="s">
        <v>1230</v>
      </c>
      <c r="N17" s="47" t="s">
        <v>1230</v>
      </c>
      <c r="O17" s="49" t="s">
        <v>1230</v>
      </c>
      <c r="P17" s="47">
        <v>44.859560552173001</v>
      </c>
      <c r="Q17" s="26">
        <v>13.765537038328999</v>
      </c>
      <c r="R17" s="47" t="s">
        <v>1230</v>
      </c>
      <c r="S17" s="47" t="s">
        <v>1230</v>
      </c>
      <c r="T17" s="49" t="s">
        <v>1230</v>
      </c>
      <c r="U17" s="47">
        <v>53.444567301494004</v>
      </c>
      <c r="V17" s="26">
        <v>11.363009875763002</v>
      </c>
      <c r="W17" s="47" t="s">
        <v>1230</v>
      </c>
      <c r="X17" s="47" t="s">
        <v>1230</v>
      </c>
      <c r="Y17" s="49" t="s">
        <v>1230</v>
      </c>
      <c r="Z17" s="58" t="s">
        <v>1230</v>
      </c>
    </row>
    <row r="18" spans="1:26" x14ac:dyDescent="0.25">
      <c r="A18" s="40" t="s">
        <v>40</v>
      </c>
      <c r="B18" s="40" t="s">
        <v>826</v>
      </c>
      <c r="C18" s="40" t="s">
        <v>827</v>
      </c>
      <c r="D18" s="46" t="s">
        <v>39</v>
      </c>
      <c r="E18" s="26">
        <v>69.578519864259007</v>
      </c>
      <c r="F18" s="26">
        <v>12.746403150544001</v>
      </c>
      <c r="G18" s="26">
        <v>56.832116713715003</v>
      </c>
      <c r="H18" s="26">
        <v>32.432007279244999</v>
      </c>
      <c r="I18" s="26">
        <v>52.569707960186378</v>
      </c>
      <c r="J18" s="49">
        <v>0</v>
      </c>
      <c r="K18" s="47">
        <v>12.494638846118999</v>
      </c>
      <c r="L18" s="26">
        <v>0.25176430442500003</v>
      </c>
      <c r="M18" s="47" t="s">
        <v>1230</v>
      </c>
      <c r="N18" s="47" t="s">
        <v>1230</v>
      </c>
      <c r="O18" s="49" t="s">
        <v>1230</v>
      </c>
      <c r="P18" s="47">
        <v>49.688628574578004</v>
      </c>
      <c r="Q18" s="26">
        <v>7.1434881391370002</v>
      </c>
      <c r="R18" s="47" t="s">
        <v>1230</v>
      </c>
      <c r="S18" s="47" t="s">
        <v>1230</v>
      </c>
      <c r="T18" s="49" t="s">
        <v>1230</v>
      </c>
      <c r="U18" s="47">
        <v>62.183267420697007</v>
      </c>
      <c r="V18" s="26">
        <v>7.3952524435619997</v>
      </c>
      <c r="W18" s="47" t="s">
        <v>1230</v>
      </c>
      <c r="X18" s="47" t="s">
        <v>1230</v>
      </c>
      <c r="Y18" s="49" t="s">
        <v>1230</v>
      </c>
      <c r="Z18" s="58" t="s">
        <v>1230</v>
      </c>
    </row>
    <row r="19" spans="1:26" x14ac:dyDescent="0.25">
      <c r="A19" s="40" t="s">
        <v>43</v>
      </c>
      <c r="B19" s="40" t="s">
        <v>828</v>
      </c>
      <c r="C19" s="40" t="s">
        <v>812</v>
      </c>
      <c r="D19" s="46" t="s">
        <v>42</v>
      </c>
      <c r="E19" s="26">
        <v>4.3757102673960002</v>
      </c>
      <c r="F19" s="26">
        <v>1.2518709238300001</v>
      </c>
      <c r="G19" s="26">
        <v>3.1238393435659999</v>
      </c>
      <c r="H19" s="26">
        <v>-5.2192640008479998</v>
      </c>
      <c r="I19" s="26">
        <v>2.8895513927985501</v>
      </c>
      <c r="J19" s="49">
        <v>0.5</v>
      </c>
      <c r="K19" s="47" t="s">
        <v>1230</v>
      </c>
      <c r="L19" s="26">
        <v>1.2518709238300001</v>
      </c>
      <c r="M19" s="47" t="s">
        <v>1230</v>
      </c>
      <c r="N19" s="47" t="s">
        <v>1230</v>
      </c>
      <c r="O19" s="49" t="s">
        <v>1230</v>
      </c>
      <c r="P19" s="47" t="s">
        <v>1230</v>
      </c>
      <c r="Q19" s="26">
        <v>3.1238393435659999</v>
      </c>
      <c r="R19" s="47" t="s">
        <v>1230</v>
      </c>
      <c r="S19" s="47" t="s">
        <v>1230</v>
      </c>
      <c r="T19" s="49" t="s">
        <v>1230</v>
      </c>
      <c r="U19" s="47" t="s">
        <v>1230</v>
      </c>
      <c r="V19" s="26">
        <v>4.3757102673960002</v>
      </c>
      <c r="W19" s="47" t="s">
        <v>1230</v>
      </c>
      <c r="X19" s="47" t="s">
        <v>1230</v>
      </c>
      <c r="Y19" s="49" t="s">
        <v>1230</v>
      </c>
      <c r="Z19" s="58" t="s">
        <v>1230</v>
      </c>
    </row>
    <row r="20" spans="1:26" x14ac:dyDescent="0.25">
      <c r="A20" s="40" t="s">
        <v>45</v>
      </c>
      <c r="B20" s="40" t="s">
        <v>829</v>
      </c>
      <c r="C20" s="40" t="s">
        <v>812</v>
      </c>
      <c r="D20" s="46" t="s">
        <v>44</v>
      </c>
      <c r="E20" s="26">
        <v>4.9971474296959997</v>
      </c>
      <c r="F20" s="26" t="s">
        <v>1230</v>
      </c>
      <c r="G20" s="26">
        <v>5.6912039462389998</v>
      </c>
      <c r="H20" s="26">
        <v>-26.346951334793999</v>
      </c>
      <c r="I20" s="26">
        <v>5.2643636502710756</v>
      </c>
      <c r="J20" s="49">
        <v>0.5</v>
      </c>
      <c r="K20" s="47" t="s">
        <v>1230</v>
      </c>
      <c r="L20" s="26" t="s">
        <v>1230</v>
      </c>
      <c r="M20" s="47" t="s">
        <v>1230</v>
      </c>
      <c r="N20" s="47" t="s">
        <v>1230</v>
      </c>
      <c r="O20" s="49" t="s">
        <v>1230</v>
      </c>
      <c r="P20" s="47" t="s">
        <v>1230</v>
      </c>
      <c r="Q20" s="26">
        <v>5.6912039462389998</v>
      </c>
      <c r="R20" s="47" t="s">
        <v>1230</v>
      </c>
      <c r="S20" s="47" t="s">
        <v>1230</v>
      </c>
      <c r="T20" s="49" t="s">
        <v>1230</v>
      </c>
      <c r="U20" s="47" t="s">
        <v>1230</v>
      </c>
      <c r="V20" s="26">
        <v>4.9971474296959997</v>
      </c>
      <c r="W20" s="47" t="s">
        <v>1230</v>
      </c>
      <c r="X20" s="47" t="s">
        <v>1230</v>
      </c>
      <c r="Y20" s="49" t="s">
        <v>1230</v>
      </c>
      <c r="Z20" s="58">
        <v>-0.69405651654300005</v>
      </c>
    </row>
    <row r="21" spans="1:26" x14ac:dyDescent="0.25">
      <c r="A21" s="40" t="s">
        <v>48</v>
      </c>
      <c r="B21" s="40" t="s">
        <v>830</v>
      </c>
      <c r="C21" s="40" t="s">
        <v>812</v>
      </c>
      <c r="D21" s="46" t="s">
        <v>47</v>
      </c>
      <c r="E21" s="26">
        <v>2.8753007454300001</v>
      </c>
      <c r="F21" s="26" t="s">
        <v>1230</v>
      </c>
      <c r="G21" s="26">
        <v>3.0466815752460001</v>
      </c>
      <c r="H21" s="26">
        <v>-27.219326466965001</v>
      </c>
      <c r="I21" s="26">
        <v>2.8181804571025504</v>
      </c>
      <c r="J21" s="49">
        <v>0.5</v>
      </c>
      <c r="K21" s="47" t="s">
        <v>1230</v>
      </c>
      <c r="L21" s="26" t="s">
        <v>1230</v>
      </c>
      <c r="M21" s="47" t="s">
        <v>1230</v>
      </c>
      <c r="N21" s="47" t="s">
        <v>1230</v>
      </c>
      <c r="O21" s="49" t="s">
        <v>1230</v>
      </c>
      <c r="P21" s="47" t="s">
        <v>1230</v>
      </c>
      <c r="Q21" s="26">
        <v>3.0466815752460001</v>
      </c>
      <c r="R21" s="47" t="s">
        <v>1230</v>
      </c>
      <c r="S21" s="47" t="s">
        <v>1230</v>
      </c>
      <c r="T21" s="49" t="s">
        <v>1230</v>
      </c>
      <c r="U21" s="47" t="s">
        <v>1230</v>
      </c>
      <c r="V21" s="26">
        <v>2.8753007454300001</v>
      </c>
      <c r="W21" s="47" t="s">
        <v>1230</v>
      </c>
      <c r="X21" s="47" t="s">
        <v>1230</v>
      </c>
      <c r="Y21" s="49" t="s">
        <v>1230</v>
      </c>
      <c r="Z21" s="58">
        <v>-0.171380829816</v>
      </c>
    </row>
    <row r="22" spans="1:26" x14ac:dyDescent="0.25">
      <c r="A22" s="40" t="s">
        <v>50</v>
      </c>
      <c r="B22" s="40" t="s">
        <v>831</v>
      </c>
      <c r="C22" s="40" t="s">
        <v>812</v>
      </c>
      <c r="D22" s="46" t="s">
        <v>49</v>
      </c>
      <c r="E22" s="26">
        <v>4.2728258742929999</v>
      </c>
      <c r="F22" s="26">
        <v>0.223898763403</v>
      </c>
      <c r="G22" s="26">
        <v>4.0489271108900002</v>
      </c>
      <c r="H22" s="26">
        <v>-13.243734755610001</v>
      </c>
      <c r="I22" s="26">
        <v>3.7452575775732506</v>
      </c>
      <c r="J22" s="49">
        <v>0.5</v>
      </c>
      <c r="K22" s="47" t="s">
        <v>1230</v>
      </c>
      <c r="L22" s="26">
        <v>0.223898763403</v>
      </c>
      <c r="M22" s="47" t="s">
        <v>1230</v>
      </c>
      <c r="N22" s="47" t="s">
        <v>1230</v>
      </c>
      <c r="O22" s="49" t="s">
        <v>1230</v>
      </c>
      <c r="P22" s="47" t="s">
        <v>1230</v>
      </c>
      <c r="Q22" s="26">
        <v>4.0489271108900002</v>
      </c>
      <c r="R22" s="47" t="s">
        <v>1230</v>
      </c>
      <c r="S22" s="47" t="s">
        <v>1230</v>
      </c>
      <c r="T22" s="49" t="s">
        <v>1230</v>
      </c>
      <c r="U22" s="47" t="s">
        <v>1230</v>
      </c>
      <c r="V22" s="26">
        <v>4.2728258742929999</v>
      </c>
      <c r="W22" s="47" t="s">
        <v>1230</v>
      </c>
      <c r="X22" s="47" t="s">
        <v>1230</v>
      </c>
      <c r="Y22" s="49" t="s">
        <v>1230</v>
      </c>
      <c r="Z22" s="58" t="s">
        <v>1230</v>
      </c>
    </row>
    <row r="23" spans="1:26" x14ac:dyDescent="0.25">
      <c r="A23" s="40" t="s">
        <v>53</v>
      </c>
      <c r="B23" s="40" t="s">
        <v>832</v>
      </c>
      <c r="C23" s="40" t="s">
        <v>833</v>
      </c>
      <c r="D23" s="46" t="s">
        <v>52</v>
      </c>
      <c r="E23" s="26">
        <v>24.133741458514997</v>
      </c>
      <c r="F23" s="26">
        <v>0.48771781031799999</v>
      </c>
      <c r="G23" s="26">
        <v>23.646023648196998</v>
      </c>
      <c r="H23" s="26">
        <v>-9.5177664136689994</v>
      </c>
      <c r="I23" s="26">
        <v>21.872571874582224</v>
      </c>
      <c r="J23" s="49">
        <v>0.286993</v>
      </c>
      <c r="K23" s="47">
        <v>1.69095954316</v>
      </c>
      <c r="L23" s="26">
        <v>-1.203241732842</v>
      </c>
      <c r="M23" s="47" t="s">
        <v>1230</v>
      </c>
      <c r="N23" s="47" t="s">
        <v>1230</v>
      </c>
      <c r="O23" s="49" t="s">
        <v>1230</v>
      </c>
      <c r="P23" s="47">
        <v>19.088358330043</v>
      </c>
      <c r="Q23" s="26">
        <v>4.5576653181540001</v>
      </c>
      <c r="R23" s="47" t="s">
        <v>1230</v>
      </c>
      <c r="S23" s="47" t="s">
        <v>1230</v>
      </c>
      <c r="T23" s="49" t="s">
        <v>1230</v>
      </c>
      <c r="U23" s="47">
        <v>20.779317873202999</v>
      </c>
      <c r="V23" s="26">
        <v>3.3544235853119999</v>
      </c>
      <c r="W23" s="47" t="s">
        <v>1230</v>
      </c>
      <c r="X23" s="47" t="s">
        <v>1230</v>
      </c>
      <c r="Y23" s="49" t="s">
        <v>1230</v>
      </c>
      <c r="Z23" s="58" t="s">
        <v>1230</v>
      </c>
    </row>
    <row r="24" spans="1:26" x14ac:dyDescent="0.25">
      <c r="A24" s="40" t="s">
        <v>56</v>
      </c>
      <c r="B24" s="40" t="s">
        <v>834</v>
      </c>
      <c r="C24" s="40" t="s">
        <v>833</v>
      </c>
      <c r="D24" s="46" t="s">
        <v>55</v>
      </c>
      <c r="E24" s="26">
        <v>37.848271294925993</v>
      </c>
      <c r="F24" s="26">
        <v>5.7668473011739998</v>
      </c>
      <c r="G24" s="26">
        <v>32.081423993751997</v>
      </c>
      <c r="H24" s="26">
        <v>2.3137314651710001</v>
      </c>
      <c r="I24" s="26">
        <v>29.6753171942206</v>
      </c>
      <c r="J24" s="49">
        <v>0</v>
      </c>
      <c r="K24" s="47">
        <v>6.5701346650700003</v>
      </c>
      <c r="L24" s="26">
        <v>-0.80328736389599997</v>
      </c>
      <c r="M24" s="47" t="s">
        <v>1230</v>
      </c>
      <c r="N24" s="47" t="s">
        <v>1230</v>
      </c>
      <c r="O24" s="49" t="s">
        <v>1230</v>
      </c>
      <c r="P24" s="47">
        <v>26.274850110100999</v>
      </c>
      <c r="Q24" s="26">
        <v>5.8065738836510006</v>
      </c>
      <c r="R24" s="47" t="s">
        <v>1230</v>
      </c>
      <c r="S24" s="47" t="s">
        <v>1230</v>
      </c>
      <c r="T24" s="49" t="s">
        <v>1230</v>
      </c>
      <c r="U24" s="47">
        <v>32.844984775171</v>
      </c>
      <c r="V24" s="26">
        <v>5.0032865197550001</v>
      </c>
      <c r="W24" s="47" t="s">
        <v>1230</v>
      </c>
      <c r="X24" s="47" t="s">
        <v>1230</v>
      </c>
      <c r="Y24" s="49" t="s">
        <v>1230</v>
      </c>
      <c r="Z24" s="58" t="s">
        <v>1230</v>
      </c>
    </row>
    <row r="25" spans="1:26" x14ac:dyDescent="0.25">
      <c r="A25" s="40" t="s">
        <v>59</v>
      </c>
      <c r="B25" s="40" t="s">
        <v>835</v>
      </c>
      <c r="C25" s="40" t="s">
        <v>819</v>
      </c>
      <c r="D25" s="46" t="s">
        <v>836</v>
      </c>
      <c r="E25" s="26">
        <v>8.404786369839</v>
      </c>
      <c r="F25" s="26">
        <v>2.4735209712200001</v>
      </c>
      <c r="G25" s="26">
        <v>5.9312653986189998</v>
      </c>
      <c r="H25" s="26">
        <v>3.8085256923570001</v>
      </c>
      <c r="I25" s="26">
        <v>5.4864204937225747</v>
      </c>
      <c r="J25" s="49">
        <v>0</v>
      </c>
      <c r="K25" s="47" t="s">
        <v>1230</v>
      </c>
      <c r="L25" s="26" t="s">
        <v>1230</v>
      </c>
      <c r="M25" s="47">
        <v>2.4735209712200001</v>
      </c>
      <c r="N25" s="47" t="s">
        <v>1230</v>
      </c>
      <c r="O25" s="49" t="s">
        <v>1230</v>
      </c>
      <c r="P25" s="47" t="s">
        <v>1230</v>
      </c>
      <c r="Q25" s="26" t="s">
        <v>1230</v>
      </c>
      <c r="R25" s="47">
        <v>5.9312653986189998</v>
      </c>
      <c r="S25" s="47" t="s">
        <v>1230</v>
      </c>
      <c r="T25" s="49" t="s">
        <v>1230</v>
      </c>
      <c r="U25" s="47" t="s">
        <v>1230</v>
      </c>
      <c r="V25" s="26" t="s">
        <v>1230</v>
      </c>
      <c r="W25" s="47">
        <v>8.404786369839</v>
      </c>
      <c r="X25" s="47" t="s">
        <v>1230</v>
      </c>
      <c r="Y25" s="49" t="s">
        <v>1230</v>
      </c>
      <c r="Z25" s="58" t="s">
        <v>1230</v>
      </c>
    </row>
    <row r="26" spans="1:26" x14ac:dyDescent="0.25">
      <c r="A26" s="40" t="s">
        <v>62</v>
      </c>
      <c r="B26" s="40" t="s">
        <v>837</v>
      </c>
      <c r="C26" s="40" t="s">
        <v>819</v>
      </c>
      <c r="D26" s="46" t="s">
        <v>838</v>
      </c>
      <c r="E26" s="26">
        <v>10.143386921529</v>
      </c>
      <c r="F26" s="26">
        <v>3.0290363784650003</v>
      </c>
      <c r="G26" s="26">
        <v>7.1143505430639999</v>
      </c>
      <c r="H26" s="26">
        <v>1.9105235790490001</v>
      </c>
      <c r="I26" s="26">
        <v>6.5807742523342005</v>
      </c>
      <c r="J26" s="49">
        <v>0</v>
      </c>
      <c r="K26" s="47" t="s">
        <v>1230</v>
      </c>
      <c r="L26" s="26" t="s">
        <v>1230</v>
      </c>
      <c r="M26" s="47">
        <v>3.0290363784650003</v>
      </c>
      <c r="N26" s="47" t="s">
        <v>1230</v>
      </c>
      <c r="O26" s="49" t="s">
        <v>1230</v>
      </c>
      <c r="P26" s="47" t="s">
        <v>1230</v>
      </c>
      <c r="Q26" s="26" t="s">
        <v>1230</v>
      </c>
      <c r="R26" s="47">
        <v>7.1143505430639999</v>
      </c>
      <c r="S26" s="47" t="s">
        <v>1230</v>
      </c>
      <c r="T26" s="49" t="s">
        <v>1230</v>
      </c>
      <c r="U26" s="47" t="s">
        <v>1230</v>
      </c>
      <c r="V26" s="26" t="s">
        <v>1230</v>
      </c>
      <c r="W26" s="47">
        <v>10.143386921529</v>
      </c>
      <c r="X26" s="47" t="s">
        <v>1230</v>
      </c>
      <c r="Y26" s="49" t="s">
        <v>1230</v>
      </c>
      <c r="Z26" s="58" t="s">
        <v>1230</v>
      </c>
    </row>
    <row r="27" spans="1:26" x14ac:dyDescent="0.25">
      <c r="A27" s="40" t="s">
        <v>65</v>
      </c>
      <c r="B27" s="40" t="s">
        <v>839</v>
      </c>
      <c r="C27" s="40" t="s">
        <v>824</v>
      </c>
      <c r="D27" s="46" t="s">
        <v>64</v>
      </c>
      <c r="E27" s="26">
        <v>39.835520214259994</v>
      </c>
      <c r="F27" s="26">
        <v>3.2496876936050003</v>
      </c>
      <c r="G27" s="26">
        <v>36.585832520654996</v>
      </c>
      <c r="H27" s="26">
        <v>16.811236681556998</v>
      </c>
      <c r="I27" s="26">
        <v>33.841895081605877</v>
      </c>
      <c r="J27" s="49">
        <v>0</v>
      </c>
      <c r="K27" s="47">
        <v>4.4301525600349994</v>
      </c>
      <c r="L27" s="26">
        <v>-1.180464866431</v>
      </c>
      <c r="M27" s="47" t="s">
        <v>1230</v>
      </c>
      <c r="N27" s="47" t="s">
        <v>1230</v>
      </c>
      <c r="O27" s="49" t="s">
        <v>1230</v>
      </c>
      <c r="P27" s="47">
        <v>29.091803845733001</v>
      </c>
      <c r="Q27" s="26">
        <v>7.4940286749219993</v>
      </c>
      <c r="R27" s="47" t="s">
        <v>1230</v>
      </c>
      <c r="S27" s="47" t="s">
        <v>1230</v>
      </c>
      <c r="T27" s="49" t="s">
        <v>1230</v>
      </c>
      <c r="U27" s="47">
        <v>33.521956405768002</v>
      </c>
      <c r="V27" s="26">
        <v>6.3135638084909997</v>
      </c>
      <c r="W27" s="47" t="s">
        <v>1230</v>
      </c>
      <c r="X27" s="47" t="s">
        <v>1230</v>
      </c>
      <c r="Y27" s="49" t="s">
        <v>1230</v>
      </c>
      <c r="Z27" s="58" t="s">
        <v>1230</v>
      </c>
    </row>
    <row r="28" spans="1:26" x14ac:dyDescent="0.25">
      <c r="A28" s="40" t="s">
        <v>67</v>
      </c>
      <c r="B28" s="40" t="s">
        <v>840</v>
      </c>
      <c r="C28" s="40" t="s">
        <v>827</v>
      </c>
      <c r="D28" s="46" t="s">
        <v>66</v>
      </c>
      <c r="E28" s="26">
        <v>467.310118346933</v>
      </c>
      <c r="F28" s="26">
        <v>109.742747019573</v>
      </c>
      <c r="G28" s="26">
        <v>357.56737132735998</v>
      </c>
      <c r="H28" s="26">
        <v>151.86807875889502</v>
      </c>
      <c r="I28" s="26">
        <v>330.74981847780799</v>
      </c>
      <c r="J28" s="49">
        <v>0</v>
      </c>
      <c r="K28" s="47">
        <v>102.453220277668</v>
      </c>
      <c r="L28" s="26">
        <v>7.2895267419050001</v>
      </c>
      <c r="M28" s="47" t="s">
        <v>1230</v>
      </c>
      <c r="N28" s="47" t="s">
        <v>1230</v>
      </c>
      <c r="O28" s="49" t="s">
        <v>1230</v>
      </c>
      <c r="P28" s="47">
        <v>304.94744740332004</v>
      </c>
      <c r="Q28" s="26">
        <v>52.619923924039</v>
      </c>
      <c r="R28" s="47" t="s">
        <v>1230</v>
      </c>
      <c r="S28" s="47" t="s">
        <v>1230</v>
      </c>
      <c r="T28" s="49" t="s">
        <v>1230</v>
      </c>
      <c r="U28" s="47">
        <v>407.40066768098905</v>
      </c>
      <c r="V28" s="26">
        <v>59.909450665945002</v>
      </c>
      <c r="W28" s="47" t="s">
        <v>1230</v>
      </c>
      <c r="X28" s="47" t="s">
        <v>1230</v>
      </c>
      <c r="Y28" s="49" t="s">
        <v>1230</v>
      </c>
      <c r="Z28" s="58" t="s">
        <v>1230</v>
      </c>
    </row>
    <row r="29" spans="1:26" x14ac:dyDescent="0.25">
      <c r="A29" s="40" t="s">
        <v>69</v>
      </c>
      <c r="B29" s="40" t="s">
        <v>841</v>
      </c>
      <c r="C29" s="40" t="s">
        <v>812</v>
      </c>
      <c r="D29" s="46" t="s">
        <v>68</v>
      </c>
      <c r="E29" s="26">
        <v>2.058180125691</v>
      </c>
      <c r="F29" s="26" t="s">
        <v>1230</v>
      </c>
      <c r="G29" s="26">
        <v>2.2262227049850001</v>
      </c>
      <c r="H29" s="26">
        <v>-14.6238084838</v>
      </c>
      <c r="I29" s="26">
        <v>2.0592560021111255</v>
      </c>
      <c r="J29" s="49">
        <v>0.5</v>
      </c>
      <c r="K29" s="47" t="s">
        <v>1230</v>
      </c>
      <c r="L29" s="26" t="s">
        <v>1230</v>
      </c>
      <c r="M29" s="47" t="s">
        <v>1230</v>
      </c>
      <c r="N29" s="47" t="s">
        <v>1230</v>
      </c>
      <c r="O29" s="49" t="s">
        <v>1230</v>
      </c>
      <c r="P29" s="47" t="s">
        <v>1230</v>
      </c>
      <c r="Q29" s="26">
        <v>2.2262227049850001</v>
      </c>
      <c r="R29" s="47" t="s">
        <v>1230</v>
      </c>
      <c r="S29" s="47" t="s">
        <v>1230</v>
      </c>
      <c r="T29" s="49" t="s">
        <v>1230</v>
      </c>
      <c r="U29" s="47" t="s">
        <v>1230</v>
      </c>
      <c r="V29" s="26">
        <v>2.058180125691</v>
      </c>
      <c r="W29" s="47" t="s">
        <v>1230</v>
      </c>
      <c r="X29" s="47" t="s">
        <v>1230</v>
      </c>
      <c r="Y29" s="49" t="s">
        <v>1230</v>
      </c>
      <c r="Z29" s="58">
        <v>-0.16804257929399999</v>
      </c>
    </row>
    <row r="30" spans="1:26" x14ac:dyDescent="0.25">
      <c r="A30" s="40" t="s">
        <v>71</v>
      </c>
      <c r="B30" s="40" t="s">
        <v>842</v>
      </c>
      <c r="C30" s="40" t="s">
        <v>833</v>
      </c>
      <c r="D30" s="46" t="s">
        <v>70</v>
      </c>
      <c r="E30" s="26">
        <v>57.79157089679201</v>
      </c>
      <c r="F30" s="26">
        <v>13.305642326587002</v>
      </c>
      <c r="G30" s="26">
        <v>44.485928570205004</v>
      </c>
      <c r="H30" s="26">
        <v>24.073253473308998</v>
      </c>
      <c r="I30" s="26">
        <v>41.149483927439633</v>
      </c>
      <c r="J30" s="49">
        <v>0</v>
      </c>
      <c r="K30" s="47">
        <v>12.444115259914</v>
      </c>
      <c r="L30" s="26">
        <v>0.86152706667299994</v>
      </c>
      <c r="M30" s="47" t="s">
        <v>1230</v>
      </c>
      <c r="N30" s="47" t="s">
        <v>1230</v>
      </c>
      <c r="O30" s="49" t="s">
        <v>1230</v>
      </c>
      <c r="P30" s="47">
        <v>37.054796251189998</v>
      </c>
      <c r="Q30" s="26">
        <v>7.431132319015</v>
      </c>
      <c r="R30" s="47" t="s">
        <v>1230</v>
      </c>
      <c r="S30" s="47" t="s">
        <v>1230</v>
      </c>
      <c r="T30" s="49" t="s">
        <v>1230</v>
      </c>
      <c r="U30" s="47">
        <v>49.498911511104005</v>
      </c>
      <c r="V30" s="26">
        <v>8.2926593856880011</v>
      </c>
      <c r="W30" s="47" t="s">
        <v>1230</v>
      </c>
      <c r="X30" s="47" t="s">
        <v>1230</v>
      </c>
      <c r="Y30" s="49" t="s">
        <v>1230</v>
      </c>
      <c r="Z30" s="58" t="s">
        <v>1230</v>
      </c>
    </row>
    <row r="31" spans="1:26" x14ac:dyDescent="0.25">
      <c r="A31" s="40" t="s">
        <v>73</v>
      </c>
      <c r="B31" s="40" t="s">
        <v>843</v>
      </c>
      <c r="C31" s="40" t="s">
        <v>833</v>
      </c>
      <c r="D31" s="46" t="s">
        <v>72</v>
      </c>
      <c r="E31" s="26">
        <v>63.008837510287002</v>
      </c>
      <c r="F31" s="26">
        <v>14.789150707713</v>
      </c>
      <c r="G31" s="26">
        <v>48.219686802574003</v>
      </c>
      <c r="H31" s="26">
        <v>24.432734957893</v>
      </c>
      <c r="I31" s="26">
        <v>44.60321029238095</v>
      </c>
      <c r="J31" s="49">
        <v>0</v>
      </c>
      <c r="K31" s="47">
        <v>13.776165552270001</v>
      </c>
      <c r="L31" s="26">
        <v>1.0129851554430001</v>
      </c>
      <c r="M31" s="47" t="s">
        <v>1230</v>
      </c>
      <c r="N31" s="47" t="s">
        <v>1230</v>
      </c>
      <c r="O31" s="49" t="s">
        <v>1230</v>
      </c>
      <c r="P31" s="47">
        <v>41.119249319411004</v>
      </c>
      <c r="Q31" s="26">
        <v>7.1004374831629997</v>
      </c>
      <c r="R31" s="47" t="s">
        <v>1230</v>
      </c>
      <c r="S31" s="47" t="s">
        <v>1230</v>
      </c>
      <c r="T31" s="49" t="s">
        <v>1230</v>
      </c>
      <c r="U31" s="47">
        <v>54.895414871679996</v>
      </c>
      <c r="V31" s="26">
        <v>8.113422638606</v>
      </c>
      <c r="W31" s="47" t="s">
        <v>1230</v>
      </c>
      <c r="X31" s="47" t="s">
        <v>1230</v>
      </c>
      <c r="Y31" s="49" t="s">
        <v>1230</v>
      </c>
      <c r="Z31" s="58" t="s">
        <v>1230</v>
      </c>
    </row>
    <row r="32" spans="1:26" x14ac:dyDescent="0.25">
      <c r="A32" s="40" t="s">
        <v>75</v>
      </c>
      <c r="B32" s="40" t="s">
        <v>844</v>
      </c>
      <c r="C32" s="40" t="s">
        <v>812</v>
      </c>
      <c r="D32" s="46" t="s">
        <v>74</v>
      </c>
      <c r="E32" s="26">
        <v>4.0904295554159997</v>
      </c>
      <c r="F32" s="26">
        <v>1.1692898759049999</v>
      </c>
      <c r="G32" s="26">
        <v>2.9211396795110001</v>
      </c>
      <c r="H32" s="26">
        <v>-5.723202520319</v>
      </c>
      <c r="I32" s="26">
        <v>2.7020542035476751</v>
      </c>
      <c r="J32" s="49">
        <v>0.5</v>
      </c>
      <c r="K32" s="47" t="s">
        <v>1230</v>
      </c>
      <c r="L32" s="26">
        <v>1.1692898759049999</v>
      </c>
      <c r="M32" s="47" t="s">
        <v>1230</v>
      </c>
      <c r="N32" s="47" t="s">
        <v>1230</v>
      </c>
      <c r="O32" s="49" t="s">
        <v>1230</v>
      </c>
      <c r="P32" s="47" t="s">
        <v>1230</v>
      </c>
      <c r="Q32" s="26">
        <v>2.9211396795110001</v>
      </c>
      <c r="R32" s="47" t="s">
        <v>1230</v>
      </c>
      <c r="S32" s="47" t="s">
        <v>1230</v>
      </c>
      <c r="T32" s="49" t="s">
        <v>1230</v>
      </c>
      <c r="U32" s="47" t="s">
        <v>1230</v>
      </c>
      <c r="V32" s="26">
        <v>4.0904295554159997</v>
      </c>
      <c r="W32" s="47" t="s">
        <v>1230</v>
      </c>
      <c r="X32" s="47" t="s">
        <v>1230</v>
      </c>
      <c r="Y32" s="49" t="s">
        <v>1230</v>
      </c>
      <c r="Z32" s="58" t="s">
        <v>1230</v>
      </c>
    </row>
    <row r="33" spans="1:26" x14ac:dyDescent="0.25">
      <c r="A33" s="40" t="s">
        <v>77</v>
      </c>
      <c r="B33" s="40" t="s">
        <v>845</v>
      </c>
      <c r="C33" s="40" t="s">
        <v>827</v>
      </c>
      <c r="D33" s="46" t="s">
        <v>76</v>
      </c>
      <c r="E33" s="26">
        <v>83.788725608261004</v>
      </c>
      <c r="F33" s="26">
        <v>15.753129156796001</v>
      </c>
      <c r="G33" s="26">
        <v>68.035596451464997</v>
      </c>
      <c r="H33" s="26">
        <v>26.400267208509</v>
      </c>
      <c r="I33" s="26">
        <v>62.93292671760512</v>
      </c>
      <c r="J33" s="49">
        <v>0</v>
      </c>
      <c r="K33" s="47">
        <v>15.450922744090001</v>
      </c>
      <c r="L33" s="26">
        <v>0.30220641270599996</v>
      </c>
      <c r="M33" s="47" t="s">
        <v>1230</v>
      </c>
      <c r="N33" s="47" t="s">
        <v>1230</v>
      </c>
      <c r="O33" s="49" t="s">
        <v>1230</v>
      </c>
      <c r="P33" s="47">
        <v>57.862764500320004</v>
      </c>
      <c r="Q33" s="26">
        <v>10.172831951145001</v>
      </c>
      <c r="R33" s="47" t="s">
        <v>1230</v>
      </c>
      <c r="S33" s="47" t="s">
        <v>1230</v>
      </c>
      <c r="T33" s="49" t="s">
        <v>1230</v>
      </c>
      <c r="U33" s="47">
        <v>73.313687244409991</v>
      </c>
      <c r="V33" s="26">
        <v>10.475038363850999</v>
      </c>
      <c r="W33" s="47" t="s">
        <v>1230</v>
      </c>
      <c r="X33" s="47" t="s">
        <v>1230</v>
      </c>
      <c r="Y33" s="49" t="s">
        <v>1230</v>
      </c>
      <c r="Z33" s="58" t="s">
        <v>1230</v>
      </c>
    </row>
    <row r="34" spans="1:26" x14ac:dyDescent="0.25">
      <c r="A34" s="40" t="s">
        <v>79</v>
      </c>
      <c r="B34" s="40" t="s">
        <v>846</v>
      </c>
      <c r="C34" s="40" t="s">
        <v>812</v>
      </c>
      <c r="D34" s="46" t="s">
        <v>78</v>
      </c>
      <c r="E34" s="26">
        <v>3.0405794879620003</v>
      </c>
      <c r="F34" s="26">
        <v>0.34246888289900002</v>
      </c>
      <c r="G34" s="26">
        <v>2.6981106050630004</v>
      </c>
      <c r="H34" s="26">
        <v>-5.1628028109210007</v>
      </c>
      <c r="I34" s="26">
        <v>2.4957523096832754</v>
      </c>
      <c r="J34" s="49">
        <v>0.5</v>
      </c>
      <c r="K34" s="47" t="s">
        <v>1230</v>
      </c>
      <c r="L34" s="26">
        <v>0.34246888289900002</v>
      </c>
      <c r="M34" s="47" t="s">
        <v>1230</v>
      </c>
      <c r="N34" s="47" t="s">
        <v>1230</v>
      </c>
      <c r="O34" s="49" t="s">
        <v>1230</v>
      </c>
      <c r="P34" s="47" t="s">
        <v>1230</v>
      </c>
      <c r="Q34" s="26">
        <v>2.6981106050630004</v>
      </c>
      <c r="R34" s="47" t="s">
        <v>1230</v>
      </c>
      <c r="S34" s="47" t="s">
        <v>1230</v>
      </c>
      <c r="T34" s="49" t="s">
        <v>1230</v>
      </c>
      <c r="U34" s="47" t="s">
        <v>1230</v>
      </c>
      <c r="V34" s="26">
        <v>3.0405794879620003</v>
      </c>
      <c r="W34" s="47" t="s">
        <v>1230</v>
      </c>
      <c r="X34" s="47" t="s">
        <v>1230</v>
      </c>
      <c r="Y34" s="49" t="s">
        <v>1230</v>
      </c>
      <c r="Z34" s="58" t="s">
        <v>1230</v>
      </c>
    </row>
    <row r="35" spans="1:26" x14ac:dyDescent="0.25">
      <c r="A35" s="40" t="s">
        <v>81</v>
      </c>
      <c r="B35" s="40" t="s">
        <v>847</v>
      </c>
      <c r="C35" s="40" t="s">
        <v>833</v>
      </c>
      <c r="D35" s="46" t="s">
        <v>80</v>
      </c>
      <c r="E35" s="26">
        <v>34.507222872629001</v>
      </c>
      <c r="F35" s="26">
        <v>2.9571321161190003</v>
      </c>
      <c r="G35" s="26">
        <v>31.550090756510002</v>
      </c>
      <c r="H35" s="26">
        <v>-0.99343834461399994</v>
      </c>
      <c r="I35" s="26">
        <v>29.183833949771749</v>
      </c>
      <c r="J35" s="49">
        <v>3.0526000000000001E-2</v>
      </c>
      <c r="K35" s="47">
        <v>3.5077600538590001</v>
      </c>
      <c r="L35" s="26">
        <v>-0.55062793774099994</v>
      </c>
      <c r="M35" s="47" t="s">
        <v>1230</v>
      </c>
      <c r="N35" s="47" t="s">
        <v>1230</v>
      </c>
      <c r="O35" s="49" t="s">
        <v>1230</v>
      </c>
      <c r="P35" s="47">
        <v>25.068179210120999</v>
      </c>
      <c r="Q35" s="26">
        <v>6.4819115463889991</v>
      </c>
      <c r="R35" s="47" t="s">
        <v>1230</v>
      </c>
      <c r="S35" s="47" t="s">
        <v>1230</v>
      </c>
      <c r="T35" s="49" t="s">
        <v>1230</v>
      </c>
      <c r="U35" s="47">
        <v>28.575939263980001</v>
      </c>
      <c r="V35" s="26">
        <v>5.9312836086489993</v>
      </c>
      <c r="W35" s="47" t="s">
        <v>1230</v>
      </c>
      <c r="X35" s="47" t="s">
        <v>1230</v>
      </c>
      <c r="Y35" s="49" t="s">
        <v>1230</v>
      </c>
      <c r="Z35" s="58" t="s">
        <v>1230</v>
      </c>
    </row>
    <row r="36" spans="1:26" x14ac:dyDescent="0.25">
      <c r="A36" s="40" t="s">
        <v>83</v>
      </c>
      <c r="B36" s="40" t="s">
        <v>848</v>
      </c>
      <c r="C36" s="40" t="s">
        <v>833</v>
      </c>
      <c r="D36" s="46" t="s">
        <v>82</v>
      </c>
      <c r="E36" s="26">
        <v>18.544216827799001</v>
      </c>
      <c r="F36" s="26">
        <v>1.7426270585920001</v>
      </c>
      <c r="G36" s="26">
        <v>16.801589769207002</v>
      </c>
      <c r="H36" s="26">
        <v>-9.5124504022969987</v>
      </c>
      <c r="I36" s="26">
        <v>15.541470536516476</v>
      </c>
      <c r="J36" s="49">
        <v>0.36149700000000001</v>
      </c>
      <c r="K36" s="47">
        <v>3.353960043516</v>
      </c>
      <c r="L36" s="26">
        <v>-1.611332984925</v>
      </c>
      <c r="M36" s="47" t="s">
        <v>1230</v>
      </c>
      <c r="N36" s="47" t="s">
        <v>1230</v>
      </c>
      <c r="O36" s="49" t="s">
        <v>1230</v>
      </c>
      <c r="P36" s="47">
        <v>12.370282152786</v>
      </c>
      <c r="Q36" s="26">
        <v>4.4313076164199998</v>
      </c>
      <c r="R36" s="47" t="s">
        <v>1230</v>
      </c>
      <c r="S36" s="47" t="s">
        <v>1230</v>
      </c>
      <c r="T36" s="49" t="s">
        <v>1230</v>
      </c>
      <c r="U36" s="47">
        <v>15.724242196303001</v>
      </c>
      <c r="V36" s="26">
        <v>2.8199746314960001</v>
      </c>
      <c r="W36" s="47" t="s">
        <v>1230</v>
      </c>
      <c r="X36" s="47" t="s">
        <v>1230</v>
      </c>
      <c r="Y36" s="49" t="s">
        <v>1230</v>
      </c>
      <c r="Z36" s="58" t="s">
        <v>1230</v>
      </c>
    </row>
    <row r="37" spans="1:26" x14ac:dyDescent="0.25">
      <c r="A37" s="40" t="s">
        <v>85</v>
      </c>
      <c r="B37" s="40" t="s">
        <v>849</v>
      </c>
      <c r="C37" s="40" t="s">
        <v>827</v>
      </c>
      <c r="D37" s="46" t="s">
        <v>84</v>
      </c>
      <c r="E37" s="26">
        <v>173.06058330025598</v>
      </c>
      <c r="F37" s="26">
        <v>34.053748283120996</v>
      </c>
      <c r="G37" s="26">
        <v>139.00683501713499</v>
      </c>
      <c r="H37" s="26">
        <v>68.956016670034998</v>
      </c>
      <c r="I37" s="26">
        <v>128.58132239084986</v>
      </c>
      <c r="J37" s="49">
        <v>0</v>
      </c>
      <c r="K37" s="47">
        <v>32.730166934551001</v>
      </c>
      <c r="L37" s="26">
        <v>1.3235813485699999</v>
      </c>
      <c r="M37" s="47" t="s">
        <v>1230</v>
      </c>
      <c r="N37" s="47" t="s">
        <v>1230</v>
      </c>
      <c r="O37" s="49" t="s">
        <v>1230</v>
      </c>
      <c r="P37" s="47">
        <v>117.53837989687601</v>
      </c>
      <c r="Q37" s="26">
        <v>21.468455120259001</v>
      </c>
      <c r="R37" s="47" t="s">
        <v>1230</v>
      </c>
      <c r="S37" s="47" t="s">
        <v>1230</v>
      </c>
      <c r="T37" s="49" t="s">
        <v>1230</v>
      </c>
      <c r="U37" s="47">
        <v>150.26854683142702</v>
      </c>
      <c r="V37" s="26">
        <v>22.792036468829</v>
      </c>
      <c r="W37" s="47" t="s">
        <v>1230</v>
      </c>
      <c r="X37" s="47" t="s">
        <v>1230</v>
      </c>
      <c r="Y37" s="49" t="s">
        <v>1230</v>
      </c>
      <c r="Z37" s="58" t="s">
        <v>1230</v>
      </c>
    </row>
    <row r="38" spans="1:26" x14ac:dyDescent="0.25">
      <c r="A38" s="40" t="s">
        <v>87</v>
      </c>
      <c r="B38" s="40" t="s">
        <v>850</v>
      </c>
      <c r="C38" s="40" t="s">
        <v>812</v>
      </c>
      <c r="D38" s="46" t="s">
        <v>86</v>
      </c>
      <c r="E38" s="26">
        <v>3.1891675254300003</v>
      </c>
      <c r="F38" s="26" t="s">
        <v>1230</v>
      </c>
      <c r="G38" s="26">
        <v>3.4806500736650001</v>
      </c>
      <c r="H38" s="26">
        <v>-13.112688637526</v>
      </c>
      <c r="I38" s="26">
        <v>3.2196013181401253</v>
      </c>
      <c r="J38" s="49">
        <v>0.5</v>
      </c>
      <c r="K38" s="47" t="s">
        <v>1230</v>
      </c>
      <c r="L38" s="26" t="s">
        <v>1230</v>
      </c>
      <c r="M38" s="47" t="s">
        <v>1230</v>
      </c>
      <c r="N38" s="47" t="s">
        <v>1230</v>
      </c>
      <c r="O38" s="49" t="s">
        <v>1230</v>
      </c>
      <c r="P38" s="47" t="s">
        <v>1230</v>
      </c>
      <c r="Q38" s="26">
        <v>3.4806500736650001</v>
      </c>
      <c r="R38" s="47" t="s">
        <v>1230</v>
      </c>
      <c r="S38" s="47" t="s">
        <v>1230</v>
      </c>
      <c r="T38" s="49" t="s">
        <v>1230</v>
      </c>
      <c r="U38" s="47" t="s">
        <v>1230</v>
      </c>
      <c r="V38" s="26">
        <v>3.1891675254300003</v>
      </c>
      <c r="W38" s="47" t="s">
        <v>1230</v>
      </c>
      <c r="X38" s="47" t="s">
        <v>1230</v>
      </c>
      <c r="Y38" s="49" t="s">
        <v>1230</v>
      </c>
      <c r="Z38" s="58">
        <v>-0.29148254823499997</v>
      </c>
    </row>
    <row r="39" spans="1:26" x14ac:dyDescent="0.25">
      <c r="A39" s="40" t="s">
        <v>89</v>
      </c>
      <c r="B39" s="40" t="s">
        <v>851</v>
      </c>
      <c r="C39" s="40" t="s">
        <v>812</v>
      </c>
      <c r="D39" s="46" t="s">
        <v>88</v>
      </c>
      <c r="E39" s="26">
        <v>4.5985490519760006</v>
      </c>
      <c r="F39" s="26">
        <v>0.64626548505000003</v>
      </c>
      <c r="G39" s="26">
        <v>3.9522835669260004</v>
      </c>
      <c r="H39" s="26">
        <v>-8.5242059399689989</v>
      </c>
      <c r="I39" s="26">
        <v>3.6558622994065502</v>
      </c>
      <c r="J39" s="49">
        <v>0.5</v>
      </c>
      <c r="K39" s="47" t="s">
        <v>1230</v>
      </c>
      <c r="L39" s="26">
        <v>0.64626548505000003</v>
      </c>
      <c r="M39" s="47" t="s">
        <v>1230</v>
      </c>
      <c r="N39" s="47" t="s">
        <v>1230</v>
      </c>
      <c r="O39" s="49" t="s">
        <v>1230</v>
      </c>
      <c r="P39" s="47" t="s">
        <v>1230</v>
      </c>
      <c r="Q39" s="26">
        <v>3.9522835669260004</v>
      </c>
      <c r="R39" s="47" t="s">
        <v>1230</v>
      </c>
      <c r="S39" s="47" t="s">
        <v>1230</v>
      </c>
      <c r="T39" s="49" t="s">
        <v>1230</v>
      </c>
      <c r="U39" s="47" t="s">
        <v>1230</v>
      </c>
      <c r="V39" s="26">
        <v>4.5985490519760006</v>
      </c>
      <c r="W39" s="47" t="s">
        <v>1230</v>
      </c>
      <c r="X39" s="47" t="s">
        <v>1230</v>
      </c>
      <c r="Y39" s="49" t="s">
        <v>1230</v>
      </c>
      <c r="Z39" s="58" t="s">
        <v>1230</v>
      </c>
    </row>
    <row r="40" spans="1:26" x14ac:dyDescent="0.25">
      <c r="A40" s="40" t="s">
        <v>91</v>
      </c>
      <c r="B40" s="40" t="s">
        <v>852</v>
      </c>
      <c r="C40" s="40" t="s">
        <v>824</v>
      </c>
      <c r="D40" s="46" t="s">
        <v>90</v>
      </c>
      <c r="E40" s="26">
        <v>112.66566736650199</v>
      </c>
      <c r="F40" s="26">
        <v>24.503742930891001</v>
      </c>
      <c r="G40" s="26">
        <v>88.161924435610999</v>
      </c>
      <c r="H40" s="26">
        <v>52.857578168614999</v>
      </c>
      <c r="I40" s="26">
        <v>81.549780102940176</v>
      </c>
      <c r="J40" s="49">
        <v>0</v>
      </c>
      <c r="K40" s="47">
        <v>21.968721785681002</v>
      </c>
      <c r="L40" s="26">
        <v>2.5350211452100004</v>
      </c>
      <c r="M40" s="47" t="s">
        <v>1230</v>
      </c>
      <c r="N40" s="47" t="s">
        <v>1230</v>
      </c>
      <c r="O40" s="49" t="s">
        <v>1230</v>
      </c>
      <c r="P40" s="47">
        <v>68.057390156159002</v>
      </c>
      <c r="Q40" s="26">
        <v>20.104534279452999</v>
      </c>
      <c r="R40" s="47" t="s">
        <v>1230</v>
      </c>
      <c r="S40" s="47" t="s">
        <v>1230</v>
      </c>
      <c r="T40" s="49" t="s">
        <v>1230</v>
      </c>
      <c r="U40" s="47">
        <v>90.02611194184</v>
      </c>
      <c r="V40" s="26">
        <v>22.639555424662003</v>
      </c>
      <c r="W40" s="47" t="s">
        <v>1230</v>
      </c>
      <c r="X40" s="47" t="s">
        <v>1230</v>
      </c>
      <c r="Y40" s="49" t="s">
        <v>1230</v>
      </c>
      <c r="Z40" s="58" t="s">
        <v>1230</v>
      </c>
    </row>
    <row r="41" spans="1:26" x14ac:dyDescent="0.25">
      <c r="A41" s="40" t="s">
        <v>93</v>
      </c>
      <c r="B41" s="40" t="s">
        <v>853</v>
      </c>
      <c r="C41" s="40" t="s">
        <v>812</v>
      </c>
      <c r="D41" s="46" t="s">
        <v>92</v>
      </c>
      <c r="E41" s="26">
        <v>1.2849468892160001</v>
      </c>
      <c r="F41" s="26" t="s">
        <v>1230</v>
      </c>
      <c r="G41" s="26">
        <v>1.6562524008450001</v>
      </c>
      <c r="H41" s="26">
        <v>-10.162520924124001</v>
      </c>
      <c r="I41" s="26">
        <v>1.532033470781625</v>
      </c>
      <c r="J41" s="49">
        <v>0.5</v>
      </c>
      <c r="K41" s="47" t="s">
        <v>1230</v>
      </c>
      <c r="L41" s="26" t="s">
        <v>1230</v>
      </c>
      <c r="M41" s="47" t="s">
        <v>1230</v>
      </c>
      <c r="N41" s="47" t="s">
        <v>1230</v>
      </c>
      <c r="O41" s="49" t="s">
        <v>1230</v>
      </c>
      <c r="P41" s="47" t="s">
        <v>1230</v>
      </c>
      <c r="Q41" s="26">
        <v>1.6562524008450001</v>
      </c>
      <c r="R41" s="47" t="s">
        <v>1230</v>
      </c>
      <c r="S41" s="47" t="s">
        <v>1230</v>
      </c>
      <c r="T41" s="49" t="s">
        <v>1230</v>
      </c>
      <c r="U41" s="47" t="s">
        <v>1230</v>
      </c>
      <c r="V41" s="26">
        <v>1.2849468892160001</v>
      </c>
      <c r="W41" s="47" t="s">
        <v>1230</v>
      </c>
      <c r="X41" s="47" t="s">
        <v>1230</v>
      </c>
      <c r="Y41" s="49" t="s">
        <v>1230</v>
      </c>
      <c r="Z41" s="58">
        <v>-0.371305511629</v>
      </c>
    </row>
    <row r="42" spans="1:26" x14ac:dyDescent="0.25">
      <c r="A42" s="40" t="s">
        <v>95</v>
      </c>
      <c r="B42" s="40" t="s">
        <v>854</v>
      </c>
      <c r="C42" s="40" t="s">
        <v>833</v>
      </c>
      <c r="D42" s="46" t="s">
        <v>94</v>
      </c>
      <c r="E42" s="26">
        <v>65.552157088550004</v>
      </c>
      <c r="F42" s="26">
        <v>6.5234333946219998</v>
      </c>
      <c r="G42" s="26">
        <v>59.028723693928001</v>
      </c>
      <c r="H42" s="26">
        <v>-1.6030708731829999</v>
      </c>
      <c r="I42" s="26">
        <v>54.601569416883407</v>
      </c>
      <c r="J42" s="49">
        <v>2.6439000000000001E-2</v>
      </c>
      <c r="K42" s="47">
        <v>7.8449194974330005</v>
      </c>
      <c r="L42" s="26">
        <v>-1.3214861028110001</v>
      </c>
      <c r="M42" s="47" t="s">
        <v>1230</v>
      </c>
      <c r="N42" s="47" t="s">
        <v>1230</v>
      </c>
      <c r="O42" s="49" t="s">
        <v>1230</v>
      </c>
      <c r="P42" s="47">
        <v>44.410768830091996</v>
      </c>
      <c r="Q42" s="26">
        <v>14.617954863835999</v>
      </c>
      <c r="R42" s="47" t="s">
        <v>1230</v>
      </c>
      <c r="S42" s="47" t="s">
        <v>1230</v>
      </c>
      <c r="T42" s="49" t="s">
        <v>1230</v>
      </c>
      <c r="U42" s="47">
        <v>52.255688327526002</v>
      </c>
      <c r="V42" s="26">
        <v>13.296468761024</v>
      </c>
      <c r="W42" s="47" t="s">
        <v>1230</v>
      </c>
      <c r="X42" s="47" t="s">
        <v>1230</v>
      </c>
      <c r="Y42" s="49" t="s">
        <v>1230</v>
      </c>
      <c r="Z42" s="58" t="s">
        <v>1230</v>
      </c>
    </row>
    <row r="43" spans="1:26" x14ac:dyDescent="0.25">
      <c r="A43" s="40" t="s">
        <v>98</v>
      </c>
      <c r="B43" s="40" t="s">
        <v>855</v>
      </c>
      <c r="C43" s="40" t="s">
        <v>833</v>
      </c>
      <c r="D43" s="46" t="s">
        <v>97</v>
      </c>
      <c r="E43" s="26">
        <v>119.136351304219</v>
      </c>
      <c r="F43" s="26">
        <v>17.321387846825001</v>
      </c>
      <c r="G43" s="26">
        <v>101.814963457394</v>
      </c>
      <c r="H43" s="26">
        <v>-4.3582469567919997</v>
      </c>
      <c r="I43" s="26">
        <v>94.178841198089472</v>
      </c>
      <c r="J43" s="49">
        <v>4.1048000000000001E-2</v>
      </c>
      <c r="K43" s="47">
        <v>18.269312920134002</v>
      </c>
      <c r="L43" s="26">
        <v>-0.947925073309</v>
      </c>
      <c r="M43" s="47" t="s">
        <v>1230</v>
      </c>
      <c r="N43" s="47" t="s">
        <v>1230</v>
      </c>
      <c r="O43" s="49" t="s">
        <v>1230</v>
      </c>
      <c r="P43" s="47">
        <v>83.703168277206004</v>
      </c>
      <c r="Q43" s="26">
        <v>18.111795180188</v>
      </c>
      <c r="R43" s="47" t="s">
        <v>1230</v>
      </c>
      <c r="S43" s="47" t="s">
        <v>1230</v>
      </c>
      <c r="T43" s="49" t="s">
        <v>1230</v>
      </c>
      <c r="U43" s="47">
        <v>101.97248119734</v>
      </c>
      <c r="V43" s="26">
        <v>17.163870106878999</v>
      </c>
      <c r="W43" s="47" t="s">
        <v>1230</v>
      </c>
      <c r="X43" s="47" t="s">
        <v>1230</v>
      </c>
      <c r="Y43" s="49" t="s">
        <v>1230</v>
      </c>
      <c r="Z43" s="58" t="s">
        <v>1230</v>
      </c>
    </row>
    <row r="44" spans="1:26" x14ac:dyDescent="0.25">
      <c r="A44" s="40" t="s">
        <v>100</v>
      </c>
      <c r="B44" s="40" t="s">
        <v>856</v>
      </c>
      <c r="C44" s="40" t="s">
        <v>812</v>
      </c>
      <c r="D44" s="46" t="s">
        <v>99</v>
      </c>
      <c r="E44" s="26">
        <v>2.9003438006099995</v>
      </c>
      <c r="F44" s="26">
        <v>2.9972930009E-2</v>
      </c>
      <c r="G44" s="26">
        <v>2.8703708706009996</v>
      </c>
      <c r="H44" s="26">
        <v>-9.0549301561619995</v>
      </c>
      <c r="I44" s="26">
        <v>2.6550930553059247</v>
      </c>
      <c r="J44" s="49">
        <v>0.5</v>
      </c>
      <c r="K44" s="47" t="s">
        <v>1230</v>
      </c>
      <c r="L44" s="26">
        <v>2.9972930009E-2</v>
      </c>
      <c r="M44" s="47" t="s">
        <v>1230</v>
      </c>
      <c r="N44" s="47" t="s">
        <v>1230</v>
      </c>
      <c r="O44" s="49" t="s">
        <v>1230</v>
      </c>
      <c r="P44" s="47" t="s">
        <v>1230</v>
      </c>
      <c r="Q44" s="26">
        <v>2.8703708706009996</v>
      </c>
      <c r="R44" s="47" t="s">
        <v>1230</v>
      </c>
      <c r="S44" s="47" t="s">
        <v>1230</v>
      </c>
      <c r="T44" s="49" t="s">
        <v>1230</v>
      </c>
      <c r="U44" s="47" t="s">
        <v>1230</v>
      </c>
      <c r="V44" s="26">
        <v>2.9003438006099995</v>
      </c>
      <c r="W44" s="47" t="s">
        <v>1230</v>
      </c>
      <c r="X44" s="47" t="s">
        <v>1230</v>
      </c>
      <c r="Y44" s="49" t="s">
        <v>1230</v>
      </c>
      <c r="Z44" s="58" t="s">
        <v>1230</v>
      </c>
    </row>
    <row r="45" spans="1:26" x14ac:dyDescent="0.25">
      <c r="A45" s="40" t="s">
        <v>102</v>
      </c>
      <c r="B45" s="40" t="s">
        <v>857</v>
      </c>
      <c r="C45" s="40" t="s">
        <v>824</v>
      </c>
      <c r="D45" s="46" t="s">
        <v>101</v>
      </c>
      <c r="E45" s="26">
        <v>36.142067923634002</v>
      </c>
      <c r="F45" s="26" t="s">
        <v>1230</v>
      </c>
      <c r="G45" s="26">
        <v>38.404109231755001</v>
      </c>
      <c r="H45" s="26">
        <v>9.4382729580449993</v>
      </c>
      <c r="I45" s="26">
        <v>35.523801039373382</v>
      </c>
      <c r="J45" s="49">
        <v>0</v>
      </c>
      <c r="K45" s="47" t="s">
        <v>1230</v>
      </c>
      <c r="L45" s="26" t="s">
        <v>1230</v>
      </c>
      <c r="M45" s="47" t="s">
        <v>1230</v>
      </c>
      <c r="N45" s="47" t="s">
        <v>1230</v>
      </c>
      <c r="O45" s="49" t="s">
        <v>1230</v>
      </c>
      <c r="P45" s="47">
        <v>29.133909499811001</v>
      </c>
      <c r="Q45" s="26">
        <v>9.2701997319440004</v>
      </c>
      <c r="R45" s="47" t="s">
        <v>1230</v>
      </c>
      <c r="S45" s="47" t="s">
        <v>1230</v>
      </c>
      <c r="T45" s="49" t="s">
        <v>1230</v>
      </c>
      <c r="U45" s="47">
        <v>30.886799750089001</v>
      </c>
      <c r="V45" s="26">
        <v>5.2552681735439997</v>
      </c>
      <c r="W45" s="47" t="s">
        <v>1230</v>
      </c>
      <c r="X45" s="47" t="s">
        <v>1230</v>
      </c>
      <c r="Y45" s="49" t="s">
        <v>1230</v>
      </c>
      <c r="Z45" s="58">
        <v>-2.2620413081209998</v>
      </c>
    </row>
    <row r="46" spans="1:26" x14ac:dyDescent="0.25">
      <c r="A46" s="40" t="s">
        <v>104</v>
      </c>
      <c r="B46" s="40" t="s">
        <v>858</v>
      </c>
      <c r="C46" s="40" t="s">
        <v>812</v>
      </c>
      <c r="D46" s="46" t="s">
        <v>103</v>
      </c>
      <c r="E46" s="26">
        <v>1.0033221317179999</v>
      </c>
      <c r="F46" s="26" t="s">
        <v>1230</v>
      </c>
      <c r="G46" s="26">
        <v>1.7430296535550001</v>
      </c>
      <c r="H46" s="26">
        <v>-8.165913114168001</v>
      </c>
      <c r="I46" s="26">
        <v>1.612302429538375</v>
      </c>
      <c r="J46" s="49">
        <v>0.5</v>
      </c>
      <c r="K46" s="47" t="s">
        <v>1230</v>
      </c>
      <c r="L46" s="26" t="s">
        <v>1230</v>
      </c>
      <c r="M46" s="47" t="s">
        <v>1230</v>
      </c>
      <c r="N46" s="47" t="s">
        <v>1230</v>
      </c>
      <c r="O46" s="49" t="s">
        <v>1230</v>
      </c>
      <c r="P46" s="47" t="s">
        <v>1230</v>
      </c>
      <c r="Q46" s="26">
        <v>1.7430296535550001</v>
      </c>
      <c r="R46" s="47" t="s">
        <v>1230</v>
      </c>
      <c r="S46" s="47" t="s">
        <v>1230</v>
      </c>
      <c r="T46" s="49" t="s">
        <v>1230</v>
      </c>
      <c r="U46" s="47" t="s">
        <v>1230</v>
      </c>
      <c r="V46" s="26">
        <v>1.0033221317179999</v>
      </c>
      <c r="W46" s="47" t="s">
        <v>1230</v>
      </c>
      <c r="X46" s="47" t="s">
        <v>1230</v>
      </c>
      <c r="Y46" s="49" t="s">
        <v>1230</v>
      </c>
      <c r="Z46" s="58">
        <v>-0.73970752183700006</v>
      </c>
    </row>
    <row r="47" spans="1:26" x14ac:dyDescent="0.25">
      <c r="A47" s="40" t="s">
        <v>106</v>
      </c>
      <c r="B47" s="40" t="s">
        <v>859</v>
      </c>
      <c r="C47" s="40" t="s">
        <v>812</v>
      </c>
      <c r="D47" s="46" t="s">
        <v>105</v>
      </c>
      <c r="E47" s="26">
        <v>2.4040636108409998</v>
      </c>
      <c r="F47" s="26">
        <v>5.4180740238E-2</v>
      </c>
      <c r="G47" s="26">
        <v>2.3498828706029999</v>
      </c>
      <c r="H47" s="26">
        <v>-13.257458565829999</v>
      </c>
      <c r="I47" s="26">
        <v>2.1736416553077751</v>
      </c>
      <c r="J47" s="49">
        <v>0.5</v>
      </c>
      <c r="K47" s="47" t="s">
        <v>1230</v>
      </c>
      <c r="L47" s="26">
        <v>5.4180740238E-2</v>
      </c>
      <c r="M47" s="47" t="s">
        <v>1230</v>
      </c>
      <c r="N47" s="47" t="s">
        <v>1230</v>
      </c>
      <c r="O47" s="49" t="s">
        <v>1230</v>
      </c>
      <c r="P47" s="47" t="s">
        <v>1230</v>
      </c>
      <c r="Q47" s="26">
        <v>2.3498828706029999</v>
      </c>
      <c r="R47" s="47" t="s">
        <v>1230</v>
      </c>
      <c r="S47" s="47" t="s">
        <v>1230</v>
      </c>
      <c r="T47" s="49" t="s">
        <v>1230</v>
      </c>
      <c r="U47" s="47" t="s">
        <v>1230</v>
      </c>
      <c r="V47" s="26">
        <v>2.4040636108409998</v>
      </c>
      <c r="W47" s="47" t="s">
        <v>1230</v>
      </c>
      <c r="X47" s="47" t="s">
        <v>1230</v>
      </c>
      <c r="Y47" s="49" t="s">
        <v>1230</v>
      </c>
      <c r="Z47" s="58" t="s">
        <v>1230</v>
      </c>
    </row>
    <row r="48" spans="1:26" x14ac:dyDescent="0.25">
      <c r="A48" s="40" t="s">
        <v>108</v>
      </c>
      <c r="B48" s="40" t="s">
        <v>860</v>
      </c>
      <c r="C48" s="40" t="s">
        <v>812</v>
      </c>
      <c r="D48" s="46" t="s">
        <v>107</v>
      </c>
      <c r="E48" s="26">
        <v>2.8910890745320001</v>
      </c>
      <c r="F48" s="26" t="s">
        <v>1230</v>
      </c>
      <c r="G48" s="26">
        <v>2.8922588012050001</v>
      </c>
      <c r="H48" s="26">
        <v>-7.7921508006450004</v>
      </c>
      <c r="I48" s="26">
        <v>2.6753393911146253</v>
      </c>
      <c r="J48" s="49">
        <v>0.5</v>
      </c>
      <c r="K48" s="47" t="s">
        <v>1230</v>
      </c>
      <c r="L48" s="26" t="s">
        <v>1230</v>
      </c>
      <c r="M48" s="47" t="s">
        <v>1230</v>
      </c>
      <c r="N48" s="47" t="s">
        <v>1230</v>
      </c>
      <c r="O48" s="49" t="s">
        <v>1230</v>
      </c>
      <c r="P48" s="47" t="s">
        <v>1230</v>
      </c>
      <c r="Q48" s="26">
        <v>2.8922588012050001</v>
      </c>
      <c r="R48" s="47" t="s">
        <v>1230</v>
      </c>
      <c r="S48" s="47" t="s">
        <v>1230</v>
      </c>
      <c r="T48" s="49" t="s">
        <v>1230</v>
      </c>
      <c r="U48" s="47" t="s">
        <v>1230</v>
      </c>
      <c r="V48" s="26">
        <v>2.8910890745320001</v>
      </c>
      <c r="W48" s="47" t="s">
        <v>1230</v>
      </c>
      <c r="X48" s="47" t="s">
        <v>1230</v>
      </c>
      <c r="Y48" s="49" t="s">
        <v>1230</v>
      </c>
      <c r="Z48" s="58">
        <v>-1.169726673E-3</v>
      </c>
    </row>
    <row r="49" spans="1:26" x14ac:dyDescent="0.25">
      <c r="A49" s="40" t="s">
        <v>110</v>
      </c>
      <c r="B49" s="40" t="s">
        <v>861</v>
      </c>
      <c r="C49" s="40" t="s">
        <v>862</v>
      </c>
      <c r="D49" s="46" t="s">
        <v>109</v>
      </c>
      <c r="E49" s="26">
        <v>33.47765663357</v>
      </c>
      <c r="F49" s="26" t="s">
        <v>1230</v>
      </c>
      <c r="G49" s="26">
        <v>44.427073011899999</v>
      </c>
      <c r="H49" s="26">
        <v>28.541359674362997</v>
      </c>
      <c r="I49" s="26">
        <v>41.095042536007504</v>
      </c>
      <c r="J49" s="49">
        <v>0</v>
      </c>
      <c r="K49" s="47" t="s">
        <v>1230</v>
      </c>
      <c r="L49" s="26" t="s">
        <v>1230</v>
      </c>
      <c r="M49" s="47" t="s">
        <v>1230</v>
      </c>
      <c r="N49" s="47" t="s">
        <v>1230</v>
      </c>
      <c r="O49" s="49" t="s">
        <v>1230</v>
      </c>
      <c r="P49" s="47">
        <v>44.427073011899999</v>
      </c>
      <c r="Q49" s="26" t="s">
        <v>1230</v>
      </c>
      <c r="R49" s="47" t="s">
        <v>1230</v>
      </c>
      <c r="S49" s="47" t="s">
        <v>1230</v>
      </c>
      <c r="T49" s="49" t="s">
        <v>1230</v>
      </c>
      <c r="U49" s="47">
        <v>33.47765663357</v>
      </c>
      <c r="V49" s="26" t="s">
        <v>1230</v>
      </c>
      <c r="W49" s="47" t="s">
        <v>1230</v>
      </c>
      <c r="X49" s="47" t="s">
        <v>1230</v>
      </c>
      <c r="Y49" s="49" t="s">
        <v>1230</v>
      </c>
      <c r="Z49" s="58">
        <v>-10.94941637833</v>
      </c>
    </row>
    <row r="50" spans="1:26" x14ac:dyDescent="0.25">
      <c r="A50" s="40" t="s">
        <v>112</v>
      </c>
      <c r="B50" s="40" t="s">
        <v>863</v>
      </c>
      <c r="C50" s="40" t="s">
        <v>819</v>
      </c>
      <c r="D50" s="46" t="s">
        <v>864</v>
      </c>
      <c r="E50" s="26">
        <v>7.4224458034060001</v>
      </c>
      <c r="F50" s="26">
        <v>2.2861130654770001</v>
      </c>
      <c r="G50" s="26">
        <v>5.136332737929</v>
      </c>
      <c r="H50" s="26">
        <v>1.845047328855</v>
      </c>
      <c r="I50" s="26">
        <v>4.7511077825843246</v>
      </c>
      <c r="J50" s="49">
        <v>0</v>
      </c>
      <c r="K50" s="47" t="s">
        <v>1230</v>
      </c>
      <c r="L50" s="26" t="s">
        <v>1230</v>
      </c>
      <c r="M50" s="47">
        <v>2.2861130654770001</v>
      </c>
      <c r="N50" s="47" t="s">
        <v>1230</v>
      </c>
      <c r="O50" s="49" t="s">
        <v>1230</v>
      </c>
      <c r="P50" s="47" t="s">
        <v>1230</v>
      </c>
      <c r="Q50" s="26" t="s">
        <v>1230</v>
      </c>
      <c r="R50" s="47">
        <v>5.136332737929</v>
      </c>
      <c r="S50" s="47" t="s">
        <v>1230</v>
      </c>
      <c r="T50" s="49" t="s">
        <v>1230</v>
      </c>
      <c r="U50" s="47" t="s">
        <v>1230</v>
      </c>
      <c r="V50" s="26" t="s">
        <v>1230</v>
      </c>
      <c r="W50" s="47">
        <v>7.4224458034070002</v>
      </c>
      <c r="X50" s="47" t="s">
        <v>1230</v>
      </c>
      <c r="Y50" s="49" t="s">
        <v>1230</v>
      </c>
      <c r="Z50" s="58" t="s">
        <v>1230</v>
      </c>
    </row>
    <row r="51" spans="1:26" x14ac:dyDescent="0.25">
      <c r="A51" s="40" t="s">
        <v>114</v>
      </c>
      <c r="B51" s="40" t="s">
        <v>865</v>
      </c>
      <c r="C51" s="40" t="s">
        <v>812</v>
      </c>
      <c r="D51" s="46" t="s">
        <v>113</v>
      </c>
      <c r="E51" s="26">
        <v>5.8706790306130001</v>
      </c>
      <c r="F51" s="26">
        <v>1.6138629262790001</v>
      </c>
      <c r="G51" s="26">
        <v>4.2568161043339998</v>
      </c>
      <c r="H51" s="26">
        <v>-6.116309088465</v>
      </c>
      <c r="I51" s="26">
        <v>3.9375548965089497</v>
      </c>
      <c r="J51" s="49">
        <v>0.5</v>
      </c>
      <c r="K51" s="47" t="s">
        <v>1230</v>
      </c>
      <c r="L51" s="26">
        <v>1.6138629262790001</v>
      </c>
      <c r="M51" s="47" t="s">
        <v>1230</v>
      </c>
      <c r="N51" s="47" t="s">
        <v>1230</v>
      </c>
      <c r="O51" s="49" t="s">
        <v>1230</v>
      </c>
      <c r="P51" s="47" t="s">
        <v>1230</v>
      </c>
      <c r="Q51" s="26">
        <v>4.2568161043339998</v>
      </c>
      <c r="R51" s="47" t="s">
        <v>1230</v>
      </c>
      <c r="S51" s="47" t="s">
        <v>1230</v>
      </c>
      <c r="T51" s="49" t="s">
        <v>1230</v>
      </c>
      <c r="U51" s="47" t="s">
        <v>1230</v>
      </c>
      <c r="V51" s="26">
        <v>5.8706790306130001</v>
      </c>
      <c r="W51" s="47" t="s">
        <v>1230</v>
      </c>
      <c r="X51" s="47" t="s">
        <v>1230</v>
      </c>
      <c r="Y51" s="49" t="s">
        <v>1230</v>
      </c>
      <c r="Z51" s="58" t="s">
        <v>1230</v>
      </c>
    </row>
    <row r="52" spans="1:26" x14ac:dyDescent="0.25">
      <c r="A52" s="40" t="s">
        <v>116</v>
      </c>
      <c r="B52" s="40" t="s">
        <v>866</v>
      </c>
      <c r="C52" s="40" t="s">
        <v>827</v>
      </c>
      <c r="D52" s="46" t="s">
        <v>115</v>
      </c>
      <c r="E52" s="26">
        <v>42.159880074185999</v>
      </c>
      <c r="F52" s="26">
        <v>6.2157799159899998</v>
      </c>
      <c r="G52" s="26">
        <v>35.944100158196001</v>
      </c>
      <c r="H52" s="26">
        <v>10.849758919579999</v>
      </c>
      <c r="I52" s="26">
        <v>33.248292646331301</v>
      </c>
      <c r="J52" s="49">
        <v>0</v>
      </c>
      <c r="K52" s="47">
        <v>6.4118314550400006</v>
      </c>
      <c r="L52" s="26">
        <v>-0.19605153905</v>
      </c>
      <c r="M52" s="47" t="s">
        <v>1230</v>
      </c>
      <c r="N52" s="47" t="s">
        <v>1230</v>
      </c>
      <c r="O52" s="49" t="s">
        <v>1230</v>
      </c>
      <c r="P52" s="47">
        <v>30.030439186691002</v>
      </c>
      <c r="Q52" s="26">
        <v>5.9136609715059993</v>
      </c>
      <c r="R52" s="47" t="s">
        <v>1230</v>
      </c>
      <c r="S52" s="47" t="s">
        <v>1230</v>
      </c>
      <c r="T52" s="49" t="s">
        <v>1230</v>
      </c>
      <c r="U52" s="47">
        <v>36.442270641731</v>
      </c>
      <c r="V52" s="26">
        <v>5.7176094324559994</v>
      </c>
      <c r="W52" s="47" t="s">
        <v>1230</v>
      </c>
      <c r="X52" s="47" t="s">
        <v>1230</v>
      </c>
      <c r="Y52" s="49" t="s">
        <v>1230</v>
      </c>
      <c r="Z52" s="58" t="s">
        <v>1230</v>
      </c>
    </row>
    <row r="53" spans="1:26" x14ac:dyDescent="0.25">
      <c r="A53" s="40" t="s">
        <v>118</v>
      </c>
      <c r="B53" s="40" t="s">
        <v>867</v>
      </c>
      <c r="C53" s="40" t="s">
        <v>827</v>
      </c>
      <c r="D53" s="46" t="s">
        <v>117</v>
      </c>
      <c r="E53" s="26">
        <v>49.337450022368998</v>
      </c>
      <c r="F53" s="26">
        <v>7.1849661514919996</v>
      </c>
      <c r="G53" s="26">
        <v>42.152483870876999</v>
      </c>
      <c r="H53" s="26">
        <v>13.745073476808001</v>
      </c>
      <c r="I53" s="26">
        <v>38.991047580561229</v>
      </c>
      <c r="J53" s="49">
        <v>0</v>
      </c>
      <c r="K53" s="47">
        <v>7.3274313721089994</v>
      </c>
      <c r="L53" s="26">
        <v>-0.142465220616</v>
      </c>
      <c r="M53" s="47" t="s">
        <v>1230</v>
      </c>
      <c r="N53" s="47" t="s">
        <v>1230</v>
      </c>
      <c r="O53" s="49" t="s">
        <v>1230</v>
      </c>
      <c r="P53" s="47">
        <v>35.373959190674995</v>
      </c>
      <c r="Q53" s="26">
        <v>6.7785246802019996</v>
      </c>
      <c r="R53" s="47" t="s">
        <v>1230</v>
      </c>
      <c r="S53" s="47" t="s">
        <v>1230</v>
      </c>
      <c r="T53" s="49" t="s">
        <v>1230</v>
      </c>
      <c r="U53" s="47">
        <v>42.701390562783004</v>
      </c>
      <c r="V53" s="26">
        <v>6.6360594595849998</v>
      </c>
      <c r="W53" s="47" t="s">
        <v>1230</v>
      </c>
      <c r="X53" s="47" t="s">
        <v>1230</v>
      </c>
      <c r="Y53" s="49" t="s">
        <v>1230</v>
      </c>
      <c r="Z53" s="58" t="s">
        <v>1230</v>
      </c>
    </row>
    <row r="54" spans="1:26" x14ac:dyDescent="0.25">
      <c r="A54" s="40" t="s">
        <v>120</v>
      </c>
      <c r="B54" s="40" t="s">
        <v>868</v>
      </c>
      <c r="C54" s="40" t="s">
        <v>812</v>
      </c>
      <c r="D54" s="46" t="s">
        <v>119</v>
      </c>
      <c r="E54" s="26">
        <v>4.239976769009</v>
      </c>
      <c r="F54" s="26" t="s">
        <v>1230</v>
      </c>
      <c r="G54" s="26">
        <v>4.2640881224790004</v>
      </c>
      <c r="H54" s="26">
        <v>-37.638643854971995</v>
      </c>
      <c r="I54" s="26">
        <v>3.9442815132930753</v>
      </c>
      <c r="J54" s="49">
        <v>0.5</v>
      </c>
      <c r="K54" s="47" t="s">
        <v>1230</v>
      </c>
      <c r="L54" s="26" t="s">
        <v>1230</v>
      </c>
      <c r="M54" s="47" t="s">
        <v>1230</v>
      </c>
      <c r="N54" s="47" t="s">
        <v>1230</v>
      </c>
      <c r="O54" s="49" t="s">
        <v>1230</v>
      </c>
      <c r="P54" s="47" t="s">
        <v>1230</v>
      </c>
      <c r="Q54" s="26">
        <v>4.2640881224790004</v>
      </c>
      <c r="R54" s="47" t="s">
        <v>1230</v>
      </c>
      <c r="S54" s="47" t="s">
        <v>1230</v>
      </c>
      <c r="T54" s="49" t="s">
        <v>1230</v>
      </c>
      <c r="U54" s="47" t="s">
        <v>1230</v>
      </c>
      <c r="V54" s="26">
        <v>4.239976769009</v>
      </c>
      <c r="W54" s="47" t="s">
        <v>1230</v>
      </c>
      <c r="X54" s="47" t="s">
        <v>1230</v>
      </c>
      <c r="Y54" s="49" t="s">
        <v>1230</v>
      </c>
      <c r="Z54" s="58">
        <v>-2.4111353469999999E-2</v>
      </c>
    </row>
    <row r="55" spans="1:26" x14ac:dyDescent="0.25">
      <c r="A55" s="40" t="s">
        <v>122</v>
      </c>
      <c r="B55" s="40" t="s">
        <v>869</v>
      </c>
      <c r="C55" s="40" t="s">
        <v>862</v>
      </c>
      <c r="D55" s="46" t="s">
        <v>121</v>
      </c>
      <c r="E55" s="26">
        <v>58.104520496672997</v>
      </c>
      <c r="F55" s="26" t="s">
        <v>1230</v>
      </c>
      <c r="G55" s="26">
        <v>65.274900187911996</v>
      </c>
      <c r="H55" s="26">
        <v>40.127619151353997</v>
      </c>
      <c r="I55" s="26">
        <v>60.379282673818601</v>
      </c>
      <c r="J55" s="49">
        <v>0</v>
      </c>
      <c r="K55" s="47" t="s">
        <v>1230</v>
      </c>
      <c r="L55" s="26" t="s">
        <v>1230</v>
      </c>
      <c r="M55" s="47" t="s">
        <v>1230</v>
      </c>
      <c r="N55" s="47" t="s">
        <v>1230</v>
      </c>
      <c r="O55" s="49" t="s">
        <v>1230</v>
      </c>
      <c r="P55" s="47">
        <v>65.274900187911996</v>
      </c>
      <c r="Q55" s="26" t="s">
        <v>1230</v>
      </c>
      <c r="R55" s="47" t="s">
        <v>1230</v>
      </c>
      <c r="S55" s="47" t="s">
        <v>1230</v>
      </c>
      <c r="T55" s="49" t="s">
        <v>1230</v>
      </c>
      <c r="U55" s="47">
        <v>58.104520496672997</v>
      </c>
      <c r="V55" s="26" t="s">
        <v>1230</v>
      </c>
      <c r="W55" s="47" t="s">
        <v>1230</v>
      </c>
      <c r="X55" s="47" t="s">
        <v>1230</v>
      </c>
      <c r="Y55" s="49" t="s">
        <v>1230</v>
      </c>
      <c r="Z55" s="58">
        <v>-7.1703796912389999</v>
      </c>
    </row>
    <row r="56" spans="1:26" x14ac:dyDescent="0.25">
      <c r="A56" s="40" t="s">
        <v>124</v>
      </c>
      <c r="B56" s="40" t="s">
        <v>870</v>
      </c>
      <c r="C56" s="40" t="s">
        <v>819</v>
      </c>
      <c r="D56" s="46" t="s">
        <v>871</v>
      </c>
      <c r="E56" s="26">
        <v>8.8549146029019994</v>
      </c>
      <c r="F56" s="26">
        <v>2.7503994420889999</v>
      </c>
      <c r="G56" s="26">
        <v>6.1045151608130004</v>
      </c>
      <c r="H56" s="26">
        <v>2.4022779969500001</v>
      </c>
      <c r="I56" s="26">
        <v>5.6466765237520251</v>
      </c>
      <c r="J56" s="49">
        <v>0</v>
      </c>
      <c r="K56" s="47" t="s">
        <v>1230</v>
      </c>
      <c r="L56" s="26" t="s">
        <v>1230</v>
      </c>
      <c r="M56" s="47">
        <v>2.7503994420889999</v>
      </c>
      <c r="N56" s="47" t="s">
        <v>1230</v>
      </c>
      <c r="O56" s="49" t="s">
        <v>1230</v>
      </c>
      <c r="P56" s="47" t="s">
        <v>1230</v>
      </c>
      <c r="Q56" s="26" t="s">
        <v>1230</v>
      </c>
      <c r="R56" s="47">
        <v>6.1045151608130004</v>
      </c>
      <c r="S56" s="47" t="s">
        <v>1230</v>
      </c>
      <c r="T56" s="49" t="s">
        <v>1230</v>
      </c>
      <c r="U56" s="47" t="s">
        <v>1230</v>
      </c>
      <c r="V56" s="26" t="s">
        <v>1230</v>
      </c>
      <c r="W56" s="47">
        <v>8.8549146029020012</v>
      </c>
      <c r="X56" s="47" t="s">
        <v>1230</v>
      </c>
      <c r="Y56" s="49" t="s">
        <v>1230</v>
      </c>
      <c r="Z56" s="58" t="s">
        <v>1230</v>
      </c>
    </row>
    <row r="57" spans="1:26" x14ac:dyDescent="0.25">
      <c r="A57" s="40" t="s">
        <v>126</v>
      </c>
      <c r="B57" s="40" t="s">
        <v>872</v>
      </c>
      <c r="C57" s="40" t="s">
        <v>824</v>
      </c>
      <c r="D57" s="46" t="s">
        <v>125</v>
      </c>
      <c r="E57" s="26">
        <v>113.63970606973301</v>
      </c>
      <c r="F57" s="26">
        <v>22.317857578922997</v>
      </c>
      <c r="G57" s="26">
        <v>91.321848490810012</v>
      </c>
      <c r="H57" s="26">
        <v>-100.268213187884</v>
      </c>
      <c r="I57" s="26">
        <v>84.472709853999262</v>
      </c>
      <c r="J57" s="49">
        <v>0.5</v>
      </c>
      <c r="K57" s="47">
        <v>18.867937008377002</v>
      </c>
      <c r="L57" s="26">
        <v>3.4499205705459999</v>
      </c>
      <c r="M57" s="47" t="s">
        <v>1230</v>
      </c>
      <c r="N57" s="47" t="s">
        <v>1230</v>
      </c>
      <c r="O57" s="49" t="s">
        <v>1230</v>
      </c>
      <c r="P57" s="47">
        <v>62.456565714717996</v>
      </c>
      <c r="Q57" s="26">
        <v>28.865282776090996</v>
      </c>
      <c r="R57" s="47" t="s">
        <v>1230</v>
      </c>
      <c r="S57" s="47" t="s">
        <v>1230</v>
      </c>
      <c r="T57" s="49" t="s">
        <v>1230</v>
      </c>
      <c r="U57" s="47">
        <v>81.324502723094994</v>
      </c>
      <c r="V57" s="26">
        <v>32.315203346638</v>
      </c>
      <c r="W57" s="47" t="s">
        <v>1230</v>
      </c>
      <c r="X57" s="47" t="s">
        <v>1230</v>
      </c>
      <c r="Y57" s="49" t="s">
        <v>1230</v>
      </c>
      <c r="Z57" s="58" t="s">
        <v>1230</v>
      </c>
    </row>
    <row r="58" spans="1:26" x14ac:dyDescent="0.25">
      <c r="A58" s="40" t="s">
        <v>128</v>
      </c>
      <c r="B58" s="40" t="s">
        <v>873</v>
      </c>
      <c r="C58" s="40" t="s">
        <v>812</v>
      </c>
      <c r="D58" s="46" t="s">
        <v>127</v>
      </c>
      <c r="E58" s="26">
        <v>2.9860483516830003</v>
      </c>
      <c r="F58" s="26" t="s">
        <v>1230</v>
      </c>
      <c r="G58" s="26">
        <v>3.0400834119580002</v>
      </c>
      <c r="H58" s="26">
        <v>-9.4103018813799988</v>
      </c>
      <c r="I58" s="26">
        <v>2.8120771560611502</v>
      </c>
      <c r="J58" s="49">
        <v>0.5</v>
      </c>
      <c r="K58" s="47" t="s">
        <v>1230</v>
      </c>
      <c r="L58" s="26" t="s">
        <v>1230</v>
      </c>
      <c r="M58" s="47" t="s">
        <v>1230</v>
      </c>
      <c r="N58" s="47" t="s">
        <v>1230</v>
      </c>
      <c r="O58" s="49" t="s">
        <v>1230</v>
      </c>
      <c r="P58" s="47" t="s">
        <v>1230</v>
      </c>
      <c r="Q58" s="26">
        <v>3.0400834119580002</v>
      </c>
      <c r="R58" s="47" t="s">
        <v>1230</v>
      </c>
      <c r="S58" s="47" t="s">
        <v>1230</v>
      </c>
      <c r="T58" s="49" t="s">
        <v>1230</v>
      </c>
      <c r="U58" s="47" t="s">
        <v>1230</v>
      </c>
      <c r="V58" s="26">
        <v>2.9860483516830003</v>
      </c>
      <c r="W58" s="47" t="s">
        <v>1230</v>
      </c>
      <c r="X58" s="47" t="s">
        <v>1230</v>
      </c>
      <c r="Y58" s="49" t="s">
        <v>1230</v>
      </c>
      <c r="Z58" s="58">
        <v>-5.4035060275000005E-2</v>
      </c>
    </row>
    <row r="59" spans="1:26" x14ac:dyDescent="0.25">
      <c r="A59" s="40" t="s">
        <v>130</v>
      </c>
      <c r="B59" s="40" t="s">
        <v>874</v>
      </c>
      <c r="C59" s="40" t="s">
        <v>812</v>
      </c>
      <c r="D59" s="46" t="s">
        <v>129</v>
      </c>
      <c r="E59" s="26">
        <v>4.3688077702079999</v>
      </c>
      <c r="F59" s="26" t="s">
        <v>1230</v>
      </c>
      <c r="G59" s="26">
        <v>4.6789082952280001</v>
      </c>
      <c r="H59" s="26">
        <v>-16.769002106708999</v>
      </c>
      <c r="I59" s="26">
        <v>4.3279901730859001</v>
      </c>
      <c r="J59" s="49">
        <v>0.5</v>
      </c>
      <c r="K59" s="47" t="s">
        <v>1230</v>
      </c>
      <c r="L59" s="26" t="s">
        <v>1230</v>
      </c>
      <c r="M59" s="47" t="s">
        <v>1230</v>
      </c>
      <c r="N59" s="47" t="s">
        <v>1230</v>
      </c>
      <c r="O59" s="49" t="s">
        <v>1230</v>
      </c>
      <c r="P59" s="47" t="s">
        <v>1230</v>
      </c>
      <c r="Q59" s="26">
        <v>4.6789082952280001</v>
      </c>
      <c r="R59" s="47" t="s">
        <v>1230</v>
      </c>
      <c r="S59" s="47" t="s">
        <v>1230</v>
      </c>
      <c r="T59" s="49" t="s">
        <v>1230</v>
      </c>
      <c r="U59" s="47" t="s">
        <v>1230</v>
      </c>
      <c r="V59" s="26">
        <v>4.3688077702079999</v>
      </c>
      <c r="W59" s="47" t="s">
        <v>1230</v>
      </c>
      <c r="X59" s="47" t="s">
        <v>1230</v>
      </c>
      <c r="Y59" s="49" t="s">
        <v>1230</v>
      </c>
      <c r="Z59" s="58">
        <v>-0.31010052502000002</v>
      </c>
    </row>
    <row r="60" spans="1:26" x14ac:dyDescent="0.25">
      <c r="A60" s="40" t="s">
        <v>132</v>
      </c>
      <c r="B60" s="40" t="s">
        <v>875</v>
      </c>
      <c r="C60" s="40" t="s">
        <v>812</v>
      </c>
      <c r="D60" s="46" t="s">
        <v>131</v>
      </c>
      <c r="E60" s="26">
        <v>3.289451767249</v>
      </c>
      <c r="F60" s="26" t="s">
        <v>1230</v>
      </c>
      <c r="G60" s="26">
        <v>3.3291724221879999</v>
      </c>
      <c r="H60" s="26">
        <v>-12.528043768315001</v>
      </c>
      <c r="I60" s="26">
        <v>3.0794844905239001</v>
      </c>
      <c r="J60" s="49">
        <v>0.5</v>
      </c>
      <c r="K60" s="47" t="s">
        <v>1230</v>
      </c>
      <c r="L60" s="26" t="s">
        <v>1230</v>
      </c>
      <c r="M60" s="47" t="s">
        <v>1230</v>
      </c>
      <c r="N60" s="47" t="s">
        <v>1230</v>
      </c>
      <c r="O60" s="49" t="s">
        <v>1230</v>
      </c>
      <c r="P60" s="47" t="s">
        <v>1230</v>
      </c>
      <c r="Q60" s="26">
        <v>3.3291724221879999</v>
      </c>
      <c r="R60" s="47" t="s">
        <v>1230</v>
      </c>
      <c r="S60" s="47" t="s">
        <v>1230</v>
      </c>
      <c r="T60" s="49" t="s">
        <v>1230</v>
      </c>
      <c r="U60" s="47" t="s">
        <v>1230</v>
      </c>
      <c r="V60" s="26">
        <v>3.289451767249</v>
      </c>
      <c r="W60" s="47" t="s">
        <v>1230</v>
      </c>
      <c r="X60" s="47" t="s">
        <v>1230</v>
      </c>
      <c r="Y60" s="49" t="s">
        <v>1230</v>
      </c>
      <c r="Z60" s="58">
        <v>-3.9720654938999997E-2</v>
      </c>
    </row>
    <row r="61" spans="1:26" x14ac:dyDescent="0.25">
      <c r="A61" s="40" t="s">
        <v>134</v>
      </c>
      <c r="B61" s="40" t="s">
        <v>876</v>
      </c>
      <c r="C61" s="40" t="s">
        <v>812</v>
      </c>
      <c r="D61" s="46" t="s">
        <v>133</v>
      </c>
      <c r="E61" s="26">
        <v>1.7443273192430002</v>
      </c>
      <c r="F61" s="26" t="s">
        <v>1230</v>
      </c>
      <c r="G61" s="26">
        <v>2.2591602276680001</v>
      </c>
      <c r="H61" s="26">
        <v>-3.8026154030370001</v>
      </c>
      <c r="I61" s="26">
        <v>2.0897232105928998</v>
      </c>
      <c r="J61" s="49">
        <v>0.5</v>
      </c>
      <c r="K61" s="47" t="s">
        <v>1230</v>
      </c>
      <c r="L61" s="26" t="s">
        <v>1230</v>
      </c>
      <c r="M61" s="47" t="s">
        <v>1230</v>
      </c>
      <c r="N61" s="47" t="s">
        <v>1230</v>
      </c>
      <c r="O61" s="49" t="s">
        <v>1230</v>
      </c>
      <c r="P61" s="47" t="s">
        <v>1230</v>
      </c>
      <c r="Q61" s="26">
        <v>2.2591602276680001</v>
      </c>
      <c r="R61" s="47" t="s">
        <v>1230</v>
      </c>
      <c r="S61" s="47" t="s">
        <v>1230</v>
      </c>
      <c r="T61" s="49" t="s">
        <v>1230</v>
      </c>
      <c r="U61" s="47" t="s">
        <v>1230</v>
      </c>
      <c r="V61" s="26">
        <v>1.7443273192430002</v>
      </c>
      <c r="W61" s="47" t="s">
        <v>1230</v>
      </c>
      <c r="X61" s="47" t="s">
        <v>1230</v>
      </c>
      <c r="Y61" s="49" t="s">
        <v>1230</v>
      </c>
      <c r="Z61" s="58">
        <v>-0.51483290842499996</v>
      </c>
    </row>
    <row r="62" spans="1:26" x14ac:dyDescent="0.25">
      <c r="A62" s="40" t="s">
        <v>136</v>
      </c>
      <c r="B62" s="40" t="s">
        <v>877</v>
      </c>
      <c r="C62" s="40" t="s">
        <v>833</v>
      </c>
      <c r="D62" s="46" t="s">
        <v>135</v>
      </c>
      <c r="E62" s="26">
        <v>30.833618360149</v>
      </c>
      <c r="F62" s="26" t="s">
        <v>1230</v>
      </c>
      <c r="G62" s="26">
        <v>32.115147267874001</v>
      </c>
      <c r="H62" s="26">
        <v>-7.1139055925769998</v>
      </c>
      <c r="I62" s="26">
        <v>29.706511222783451</v>
      </c>
      <c r="J62" s="49">
        <v>0.181343</v>
      </c>
      <c r="K62" s="47" t="s">
        <v>1230</v>
      </c>
      <c r="L62" s="26" t="s">
        <v>1230</v>
      </c>
      <c r="M62" s="47" t="s">
        <v>1230</v>
      </c>
      <c r="N62" s="47" t="s">
        <v>1230</v>
      </c>
      <c r="O62" s="49" t="s">
        <v>1230</v>
      </c>
      <c r="P62" s="47">
        <v>25.587539335244998</v>
      </c>
      <c r="Q62" s="26">
        <v>6.5276079326290004</v>
      </c>
      <c r="R62" s="47" t="s">
        <v>1230</v>
      </c>
      <c r="S62" s="47" t="s">
        <v>1230</v>
      </c>
      <c r="T62" s="49" t="s">
        <v>1230</v>
      </c>
      <c r="U62" s="47">
        <v>27.504495367817</v>
      </c>
      <c r="V62" s="26">
        <v>3.3291229923319996</v>
      </c>
      <c r="W62" s="47" t="s">
        <v>1230</v>
      </c>
      <c r="X62" s="47" t="s">
        <v>1230</v>
      </c>
      <c r="Y62" s="49" t="s">
        <v>1230</v>
      </c>
      <c r="Z62" s="58">
        <v>-1.2815289077250001</v>
      </c>
    </row>
    <row r="63" spans="1:26" x14ac:dyDescent="0.25">
      <c r="A63" s="40" t="s">
        <v>138</v>
      </c>
      <c r="B63" s="40" t="s">
        <v>878</v>
      </c>
      <c r="C63" s="40" t="s">
        <v>812</v>
      </c>
      <c r="D63" s="46" t="s">
        <v>137</v>
      </c>
      <c r="E63" s="26">
        <v>4.4499070326810006</v>
      </c>
      <c r="F63" s="26">
        <v>0.16487571328100001</v>
      </c>
      <c r="G63" s="26">
        <v>4.2850313194000007</v>
      </c>
      <c r="H63" s="26">
        <v>-15.621732574693</v>
      </c>
      <c r="I63" s="26">
        <v>3.9636539704450007</v>
      </c>
      <c r="J63" s="49">
        <v>0.5</v>
      </c>
      <c r="K63" s="47" t="s">
        <v>1230</v>
      </c>
      <c r="L63" s="26">
        <v>0.16487571328100001</v>
      </c>
      <c r="M63" s="47" t="s">
        <v>1230</v>
      </c>
      <c r="N63" s="47" t="s">
        <v>1230</v>
      </c>
      <c r="O63" s="49" t="s">
        <v>1230</v>
      </c>
      <c r="P63" s="47" t="s">
        <v>1230</v>
      </c>
      <c r="Q63" s="26">
        <v>4.2850313194000007</v>
      </c>
      <c r="R63" s="47" t="s">
        <v>1230</v>
      </c>
      <c r="S63" s="47" t="s">
        <v>1230</v>
      </c>
      <c r="T63" s="49" t="s">
        <v>1230</v>
      </c>
      <c r="U63" s="47" t="s">
        <v>1230</v>
      </c>
      <c r="V63" s="26">
        <v>4.4499070326810006</v>
      </c>
      <c r="W63" s="47" t="s">
        <v>1230</v>
      </c>
      <c r="X63" s="47" t="s">
        <v>1230</v>
      </c>
      <c r="Y63" s="49" t="s">
        <v>1230</v>
      </c>
      <c r="Z63" s="58" t="s">
        <v>1230</v>
      </c>
    </row>
    <row r="64" spans="1:26" x14ac:dyDescent="0.25">
      <c r="A64" s="40" t="s">
        <v>140</v>
      </c>
      <c r="B64" s="40" t="s">
        <v>879</v>
      </c>
      <c r="C64" s="40" t="s">
        <v>812</v>
      </c>
      <c r="D64" s="46" t="s">
        <v>139</v>
      </c>
      <c r="E64" s="26">
        <v>2.4203150142350003</v>
      </c>
      <c r="F64" s="26" t="s">
        <v>1230</v>
      </c>
      <c r="G64" s="26">
        <v>3.4019981271310002</v>
      </c>
      <c r="H64" s="26">
        <v>-27.438759505281002</v>
      </c>
      <c r="I64" s="26">
        <v>3.1468482675961753</v>
      </c>
      <c r="J64" s="49">
        <v>0.5</v>
      </c>
      <c r="K64" s="47" t="s">
        <v>1230</v>
      </c>
      <c r="L64" s="26" t="s">
        <v>1230</v>
      </c>
      <c r="M64" s="47" t="s">
        <v>1230</v>
      </c>
      <c r="N64" s="47" t="s">
        <v>1230</v>
      </c>
      <c r="O64" s="49" t="s">
        <v>1230</v>
      </c>
      <c r="P64" s="47" t="s">
        <v>1230</v>
      </c>
      <c r="Q64" s="26">
        <v>3.4019981271310002</v>
      </c>
      <c r="R64" s="47" t="s">
        <v>1230</v>
      </c>
      <c r="S64" s="47" t="s">
        <v>1230</v>
      </c>
      <c r="T64" s="49" t="s">
        <v>1230</v>
      </c>
      <c r="U64" s="47" t="s">
        <v>1230</v>
      </c>
      <c r="V64" s="26">
        <v>2.4203150142350003</v>
      </c>
      <c r="W64" s="47" t="s">
        <v>1230</v>
      </c>
      <c r="X64" s="47" t="s">
        <v>1230</v>
      </c>
      <c r="Y64" s="49" t="s">
        <v>1230</v>
      </c>
      <c r="Z64" s="58">
        <v>-0.98168311289600008</v>
      </c>
    </row>
    <row r="65" spans="1:26" x14ac:dyDescent="0.25">
      <c r="A65" s="40" t="s">
        <v>142</v>
      </c>
      <c r="B65" s="40" t="s">
        <v>880</v>
      </c>
      <c r="C65" s="40" t="s">
        <v>812</v>
      </c>
      <c r="D65" s="46" t="s">
        <v>141</v>
      </c>
      <c r="E65" s="26">
        <v>2.445180052859</v>
      </c>
      <c r="F65" s="26" t="s">
        <v>1230</v>
      </c>
      <c r="G65" s="26">
        <v>2.836326724813</v>
      </c>
      <c r="H65" s="26">
        <v>-19.045811654481998</v>
      </c>
      <c r="I65" s="26">
        <v>2.6236022204520251</v>
      </c>
      <c r="J65" s="49">
        <v>0.5</v>
      </c>
      <c r="K65" s="47" t="s">
        <v>1230</v>
      </c>
      <c r="L65" s="26" t="s">
        <v>1230</v>
      </c>
      <c r="M65" s="47" t="s">
        <v>1230</v>
      </c>
      <c r="N65" s="47" t="s">
        <v>1230</v>
      </c>
      <c r="O65" s="49" t="s">
        <v>1230</v>
      </c>
      <c r="P65" s="47" t="s">
        <v>1230</v>
      </c>
      <c r="Q65" s="26">
        <v>2.836326724813</v>
      </c>
      <c r="R65" s="47" t="s">
        <v>1230</v>
      </c>
      <c r="S65" s="47" t="s">
        <v>1230</v>
      </c>
      <c r="T65" s="49" t="s">
        <v>1230</v>
      </c>
      <c r="U65" s="47" t="s">
        <v>1230</v>
      </c>
      <c r="V65" s="26">
        <v>2.445180052859</v>
      </c>
      <c r="W65" s="47" t="s">
        <v>1230</v>
      </c>
      <c r="X65" s="47" t="s">
        <v>1230</v>
      </c>
      <c r="Y65" s="49" t="s">
        <v>1230</v>
      </c>
      <c r="Z65" s="58">
        <v>-0.39114667195400005</v>
      </c>
    </row>
    <row r="66" spans="1:26" x14ac:dyDescent="0.25">
      <c r="A66" s="40" t="s">
        <v>144</v>
      </c>
      <c r="B66" s="40" t="s">
        <v>881</v>
      </c>
      <c r="C66" s="40" t="s">
        <v>812</v>
      </c>
      <c r="D66" s="46" t="s">
        <v>143</v>
      </c>
      <c r="E66" s="26">
        <v>3.9261878708509999</v>
      </c>
      <c r="F66" s="26">
        <v>0.11422431314499999</v>
      </c>
      <c r="G66" s="26">
        <v>3.811963557706</v>
      </c>
      <c r="H66" s="26">
        <v>-28.959465971629001</v>
      </c>
      <c r="I66" s="26">
        <v>3.5260662908780502</v>
      </c>
      <c r="J66" s="49">
        <v>0.5</v>
      </c>
      <c r="K66" s="47" t="s">
        <v>1230</v>
      </c>
      <c r="L66" s="26">
        <v>0.11422431314499999</v>
      </c>
      <c r="M66" s="47" t="s">
        <v>1230</v>
      </c>
      <c r="N66" s="47" t="s">
        <v>1230</v>
      </c>
      <c r="O66" s="49" t="s">
        <v>1230</v>
      </c>
      <c r="P66" s="47" t="s">
        <v>1230</v>
      </c>
      <c r="Q66" s="26">
        <v>3.811963557706</v>
      </c>
      <c r="R66" s="47" t="s">
        <v>1230</v>
      </c>
      <c r="S66" s="47" t="s">
        <v>1230</v>
      </c>
      <c r="T66" s="49" t="s">
        <v>1230</v>
      </c>
      <c r="U66" s="47" t="s">
        <v>1230</v>
      </c>
      <c r="V66" s="26">
        <v>3.9261878708509999</v>
      </c>
      <c r="W66" s="47" t="s">
        <v>1230</v>
      </c>
      <c r="X66" s="47" t="s">
        <v>1230</v>
      </c>
      <c r="Y66" s="49" t="s">
        <v>1230</v>
      </c>
      <c r="Z66" s="58" t="s">
        <v>1230</v>
      </c>
    </row>
    <row r="67" spans="1:26" x14ac:dyDescent="0.25">
      <c r="A67" s="40" t="s">
        <v>147</v>
      </c>
      <c r="B67" s="40" t="s">
        <v>882</v>
      </c>
      <c r="C67" s="40" t="s">
        <v>833</v>
      </c>
      <c r="D67" s="46" t="s">
        <v>146</v>
      </c>
      <c r="E67" s="26">
        <v>39.850071755222004</v>
      </c>
      <c r="F67" s="26" t="s">
        <v>1230</v>
      </c>
      <c r="G67" s="26">
        <v>42.459801455746003</v>
      </c>
      <c r="H67" s="26">
        <v>-25.027425876525001</v>
      </c>
      <c r="I67" s="26">
        <v>39.275316346565056</v>
      </c>
      <c r="J67" s="49">
        <v>0.37084699999999998</v>
      </c>
      <c r="K67" s="47" t="s">
        <v>1230</v>
      </c>
      <c r="L67" s="26" t="s">
        <v>1230</v>
      </c>
      <c r="M67" s="47" t="s">
        <v>1230</v>
      </c>
      <c r="N67" s="47" t="s">
        <v>1230</v>
      </c>
      <c r="O67" s="49" t="s">
        <v>1230</v>
      </c>
      <c r="P67" s="47">
        <v>34.601637213008004</v>
      </c>
      <c r="Q67" s="26">
        <v>7.8581642427389999</v>
      </c>
      <c r="R67" s="47" t="s">
        <v>1230</v>
      </c>
      <c r="S67" s="47" t="s">
        <v>1230</v>
      </c>
      <c r="T67" s="49" t="s">
        <v>1230</v>
      </c>
      <c r="U67" s="47">
        <v>35.748362817409003</v>
      </c>
      <c r="V67" s="26">
        <v>4.1017089378130001</v>
      </c>
      <c r="W67" s="47" t="s">
        <v>1230</v>
      </c>
      <c r="X67" s="47" t="s">
        <v>1230</v>
      </c>
      <c r="Y67" s="49" t="s">
        <v>1230</v>
      </c>
      <c r="Z67" s="58">
        <v>-2.6097297005239999</v>
      </c>
    </row>
    <row r="68" spans="1:26" x14ac:dyDescent="0.25">
      <c r="A68" s="40" t="s">
        <v>149</v>
      </c>
      <c r="B68" s="40" t="s">
        <v>883</v>
      </c>
      <c r="C68" s="40" t="s">
        <v>819</v>
      </c>
      <c r="D68" s="46" t="s">
        <v>884</v>
      </c>
      <c r="E68" s="26">
        <v>13.379386860611998</v>
      </c>
      <c r="F68" s="26">
        <v>3.9273200504079999</v>
      </c>
      <c r="G68" s="26">
        <v>9.4520668102039984</v>
      </c>
      <c r="H68" s="26">
        <v>5.1506114771359996</v>
      </c>
      <c r="I68" s="26">
        <v>8.7431617994387008</v>
      </c>
      <c r="J68" s="49">
        <v>0</v>
      </c>
      <c r="K68" s="47" t="s">
        <v>1230</v>
      </c>
      <c r="L68" s="26" t="s">
        <v>1230</v>
      </c>
      <c r="M68" s="47">
        <v>3.9273200504079999</v>
      </c>
      <c r="N68" s="47" t="s">
        <v>1230</v>
      </c>
      <c r="O68" s="49" t="s">
        <v>1230</v>
      </c>
      <c r="P68" s="47" t="s">
        <v>1230</v>
      </c>
      <c r="Q68" s="26" t="s">
        <v>1230</v>
      </c>
      <c r="R68" s="47">
        <v>9.4520668102039984</v>
      </c>
      <c r="S68" s="47" t="s">
        <v>1230</v>
      </c>
      <c r="T68" s="49" t="s">
        <v>1230</v>
      </c>
      <c r="U68" s="47" t="s">
        <v>1230</v>
      </c>
      <c r="V68" s="26" t="s">
        <v>1230</v>
      </c>
      <c r="W68" s="47">
        <v>13.379386860612</v>
      </c>
      <c r="X68" s="47" t="s">
        <v>1230</v>
      </c>
      <c r="Y68" s="49" t="s">
        <v>1230</v>
      </c>
      <c r="Z68" s="58" t="s">
        <v>1230</v>
      </c>
    </row>
    <row r="69" spans="1:26" x14ac:dyDescent="0.25">
      <c r="A69" s="40" t="s">
        <v>151</v>
      </c>
      <c r="B69" s="40" t="s">
        <v>885</v>
      </c>
      <c r="C69" s="40" t="s">
        <v>833</v>
      </c>
      <c r="D69" s="46" t="s">
        <v>150</v>
      </c>
      <c r="E69" s="26">
        <v>56.143760303116999</v>
      </c>
      <c r="F69" s="26">
        <v>3.2863675739600002</v>
      </c>
      <c r="G69" s="26">
        <v>52.857392729156999</v>
      </c>
      <c r="H69" s="26">
        <v>-18.554887156300001</v>
      </c>
      <c r="I69" s="26">
        <v>48.893088274470223</v>
      </c>
      <c r="J69" s="49">
        <v>0.259828</v>
      </c>
      <c r="K69" s="47">
        <v>5.0664569259900007</v>
      </c>
      <c r="L69" s="26">
        <v>-1.780089352029</v>
      </c>
      <c r="M69" s="47" t="s">
        <v>1230</v>
      </c>
      <c r="N69" s="47" t="s">
        <v>1230</v>
      </c>
      <c r="O69" s="49" t="s">
        <v>1230</v>
      </c>
      <c r="P69" s="47">
        <v>44.249307716742003</v>
      </c>
      <c r="Q69" s="26">
        <v>8.6080850124149997</v>
      </c>
      <c r="R69" s="47" t="s">
        <v>1230</v>
      </c>
      <c r="S69" s="47" t="s">
        <v>1230</v>
      </c>
      <c r="T69" s="49" t="s">
        <v>1230</v>
      </c>
      <c r="U69" s="47">
        <v>49.315764642731999</v>
      </c>
      <c r="V69" s="26">
        <v>6.8279956603859997</v>
      </c>
      <c r="W69" s="47" t="s">
        <v>1230</v>
      </c>
      <c r="X69" s="47" t="s">
        <v>1230</v>
      </c>
      <c r="Y69" s="49" t="s">
        <v>1230</v>
      </c>
      <c r="Z69" s="58" t="s">
        <v>1230</v>
      </c>
    </row>
    <row r="70" spans="1:26" x14ac:dyDescent="0.25">
      <c r="A70" s="40" t="s">
        <v>153</v>
      </c>
      <c r="B70" s="40" t="s">
        <v>886</v>
      </c>
      <c r="C70" s="40" t="s">
        <v>812</v>
      </c>
      <c r="D70" s="46" t="s">
        <v>152</v>
      </c>
      <c r="E70" s="26">
        <v>3.8018968941500004</v>
      </c>
      <c r="F70" s="26">
        <v>0.43445116112600002</v>
      </c>
      <c r="G70" s="26">
        <v>3.3674457330240002</v>
      </c>
      <c r="H70" s="26">
        <v>-11.637555477509</v>
      </c>
      <c r="I70" s="26">
        <v>3.1148873030472002</v>
      </c>
      <c r="J70" s="49">
        <v>0.5</v>
      </c>
      <c r="K70" s="47" t="s">
        <v>1230</v>
      </c>
      <c r="L70" s="26">
        <v>0.43445116112600002</v>
      </c>
      <c r="M70" s="47" t="s">
        <v>1230</v>
      </c>
      <c r="N70" s="47" t="s">
        <v>1230</v>
      </c>
      <c r="O70" s="49" t="s">
        <v>1230</v>
      </c>
      <c r="P70" s="47" t="s">
        <v>1230</v>
      </c>
      <c r="Q70" s="26">
        <v>3.3674457330240002</v>
      </c>
      <c r="R70" s="47" t="s">
        <v>1230</v>
      </c>
      <c r="S70" s="47" t="s">
        <v>1230</v>
      </c>
      <c r="T70" s="49" t="s">
        <v>1230</v>
      </c>
      <c r="U70" s="47" t="s">
        <v>1230</v>
      </c>
      <c r="V70" s="26">
        <v>3.8018968941500004</v>
      </c>
      <c r="W70" s="47" t="s">
        <v>1230</v>
      </c>
      <c r="X70" s="47" t="s">
        <v>1230</v>
      </c>
      <c r="Y70" s="49" t="s">
        <v>1230</v>
      </c>
      <c r="Z70" s="58" t="s">
        <v>1230</v>
      </c>
    </row>
    <row r="71" spans="1:26" x14ac:dyDescent="0.25">
      <c r="A71" s="40" t="s">
        <v>155</v>
      </c>
      <c r="B71" s="40" t="s">
        <v>887</v>
      </c>
      <c r="C71" s="40" t="s">
        <v>812</v>
      </c>
      <c r="D71" s="46" t="s">
        <v>154</v>
      </c>
      <c r="E71" s="26">
        <v>1.6261590239789998</v>
      </c>
      <c r="F71" s="26" t="s">
        <v>1230</v>
      </c>
      <c r="G71" s="26">
        <v>2.2478488090159998</v>
      </c>
      <c r="H71" s="26">
        <v>-17.362816633880001</v>
      </c>
      <c r="I71" s="26">
        <v>2.0792601483398001</v>
      </c>
      <c r="J71" s="49">
        <v>0.5</v>
      </c>
      <c r="K71" s="47" t="s">
        <v>1230</v>
      </c>
      <c r="L71" s="26" t="s">
        <v>1230</v>
      </c>
      <c r="M71" s="47" t="s">
        <v>1230</v>
      </c>
      <c r="N71" s="47" t="s">
        <v>1230</v>
      </c>
      <c r="O71" s="49" t="s">
        <v>1230</v>
      </c>
      <c r="P71" s="47" t="s">
        <v>1230</v>
      </c>
      <c r="Q71" s="26">
        <v>2.2478488090159998</v>
      </c>
      <c r="R71" s="47" t="s">
        <v>1230</v>
      </c>
      <c r="S71" s="47" t="s">
        <v>1230</v>
      </c>
      <c r="T71" s="49" t="s">
        <v>1230</v>
      </c>
      <c r="U71" s="47" t="s">
        <v>1230</v>
      </c>
      <c r="V71" s="26">
        <v>1.6261590239789998</v>
      </c>
      <c r="W71" s="47" t="s">
        <v>1230</v>
      </c>
      <c r="X71" s="47" t="s">
        <v>1230</v>
      </c>
      <c r="Y71" s="49" t="s">
        <v>1230</v>
      </c>
      <c r="Z71" s="58">
        <v>-0.62168978503700001</v>
      </c>
    </row>
    <row r="72" spans="1:26" x14ac:dyDescent="0.25">
      <c r="A72" s="40" t="s">
        <v>157</v>
      </c>
      <c r="B72" s="40" t="s">
        <v>888</v>
      </c>
      <c r="C72" s="40" t="s">
        <v>812</v>
      </c>
      <c r="D72" s="46" t="s">
        <v>156</v>
      </c>
      <c r="E72" s="26">
        <v>0.64268466301100013</v>
      </c>
      <c r="F72" s="26" t="s">
        <v>1230</v>
      </c>
      <c r="G72" s="26">
        <v>1.490514976834</v>
      </c>
      <c r="H72" s="26">
        <v>-7.4375607906569998</v>
      </c>
      <c r="I72" s="26">
        <v>1.37872635357145</v>
      </c>
      <c r="J72" s="49">
        <v>0.5</v>
      </c>
      <c r="K72" s="47" t="s">
        <v>1230</v>
      </c>
      <c r="L72" s="26" t="s">
        <v>1230</v>
      </c>
      <c r="M72" s="47" t="s">
        <v>1230</v>
      </c>
      <c r="N72" s="47" t="s">
        <v>1230</v>
      </c>
      <c r="O72" s="49" t="s">
        <v>1230</v>
      </c>
      <c r="P72" s="47" t="s">
        <v>1230</v>
      </c>
      <c r="Q72" s="26">
        <v>1.490514976834</v>
      </c>
      <c r="R72" s="47" t="s">
        <v>1230</v>
      </c>
      <c r="S72" s="47" t="s">
        <v>1230</v>
      </c>
      <c r="T72" s="49" t="s">
        <v>1230</v>
      </c>
      <c r="U72" s="47" t="s">
        <v>1230</v>
      </c>
      <c r="V72" s="26">
        <v>0.64268466301100013</v>
      </c>
      <c r="W72" s="47" t="s">
        <v>1230</v>
      </c>
      <c r="X72" s="47" t="s">
        <v>1230</v>
      </c>
      <c r="Y72" s="49" t="s">
        <v>1230</v>
      </c>
      <c r="Z72" s="58">
        <v>-0.84783031382299989</v>
      </c>
    </row>
    <row r="73" spans="1:26" x14ac:dyDescent="0.25">
      <c r="A73" s="40" t="s">
        <v>159</v>
      </c>
      <c r="B73" s="40" t="s">
        <v>889</v>
      </c>
      <c r="C73" s="40" t="s">
        <v>812</v>
      </c>
      <c r="D73" s="46" t="s">
        <v>158</v>
      </c>
      <c r="E73" s="26">
        <v>2.7794191241419997</v>
      </c>
      <c r="F73" s="26" t="s">
        <v>1230</v>
      </c>
      <c r="G73" s="26">
        <v>2.9357537693159999</v>
      </c>
      <c r="H73" s="26">
        <v>-6.6304572382469997</v>
      </c>
      <c r="I73" s="26">
        <v>2.7155722366173003</v>
      </c>
      <c r="J73" s="49">
        <v>0.5</v>
      </c>
      <c r="K73" s="47" t="s">
        <v>1230</v>
      </c>
      <c r="L73" s="26" t="s">
        <v>1230</v>
      </c>
      <c r="M73" s="47" t="s">
        <v>1230</v>
      </c>
      <c r="N73" s="47" t="s">
        <v>1230</v>
      </c>
      <c r="O73" s="49" t="s">
        <v>1230</v>
      </c>
      <c r="P73" s="47" t="s">
        <v>1230</v>
      </c>
      <c r="Q73" s="26">
        <v>2.9357537693159999</v>
      </c>
      <c r="R73" s="47" t="s">
        <v>1230</v>
      </c>
      <c r="S73" s="47" t="s">
        <v>1230</v>
      </c>
      <c r="T73" s="49" t="s">
        <v>1230</v>
      </c>
      <c r="U73" s="47" t="s">
        <v>1230</v>
      </c>
      <c r="V73" s="26">
        <v>2.7794191241419997</v>
      </c>
      <c r="W73" s="47" t="s">
        <v>1230</v>
      </c>
      <c r="X73" s="47" t="s">
        <v>1230</v>
      </c>
      <c r="Y73" s="49" t="s">
        <v>1230</v>
      </c>
      <c r="Z73" s="58">
        <v>-0.156334645174</v>
      </c>
    </row>
    <row r="74" spans="1:26" x14ac:dyDescent="0.25">
      <c r="A74" s="40" t="s">
        <v>161</v>
      </c>
      <c r="B74" s="40" t="s">
        <v>890</v>
      </c>
      <c r="C74" s="40" t="s">
        <v>812</v>
      </c>
      <c r="D74" s="46" t="s">
        <v>160</v>
      </c>
      <c r="E74" s="26">
        <v>0.618657785844</v>
      </c>
      <c r="F74" s="26" t="s">
        <v>1230</v>
      </c>
      <c r="G74" s="26">
        <v>0.99367933906700001</v>
      </c>
      <c r="H74" s="26">
        <v>-6.7938139225030003</v>
      </c>
      <c r="I74" s="26">
        <v>0.91915338863697493</v>
      </c>
      <c r="J74" s="49">
        <v>0.5</v>
      </c>
      <c r="K74" s="47" t="s">
        <v>1230</v>
      </c>
      <c r="L74" s="26" t="s">
        <v>1230</v>
      </c>
      <c r="M74" s="47" t="s">
        <v>1230</v>
      </c>
      <c r="N74" s="47" t="s">
        <v>1230</v>
      </c>
      <c r="O74" s="49" t="s">
        <v>1230</v>
      </c>
      <c r="P74" s="47" t="s">
        <v>1230</v>
      </c>
      <c r="Q74" s="26">
        <v>0.99367933906700001</v>
      </c>
      <c r="R74" s="47" t="s">
        <v>1230</v>
      </c>
      <c r="S74" s="47" t="s">
        <v>1230</v>
      </c>
      <c r="T74" s="49" t="s">
        <v>1230</v>
      </c>
      <c r="U74" s="47" t="s">
        <v>1230</v>
      </c>
      <c r="V74" s="26">
        <v>0.618657785844</v>
      </c>
      <c r="W74" s="47" t="s">
        <v>1230</v>
      </c>
      <c r="X74" s="47" t="s">
        <v>1230</v>
      </c>
      <c r="Y74" s="49" t="s">
        <v>1230</v>
      </c>
      <c r="Z74" s="58">
        <v>-0.37502155322300001</v>
      </c>
    </row>
    <row r="75" spans="1:26" x14ac:dyDescent="0.25">
      <c r="A75" s="40" t="s">
        <v>163</v>
      </c>
      <c r="B75" s="40" t="s">
        <v>891</v>
      </c>
      <c r="C75" s="40" t="s">
        <v>824</v>
      </c>
      <c r="D75" s="46" t="s">
        <v>162</v>
      </c>
      <c r="E75" s="26">
        <v>22.820032507834</v>
      </c>
      <c r="F75" s="26">
        <v>6.1762316082910003</v>
      </c>
      <c r="G75" s="26">
        <v>16.643800899542999</v>
      </c>
      <c r="H75" s="26">
        <v>-277.35877767755301</v>
      </c>
      <c r="I75" s="26">
        <v>15.395515832077276</v>
      </c>
      <c r="J75" s="49">
        <v>0.5</v>
      </c>
      <c r="K75" s="47">
        <v>3.8775909632839998</v>
      </c>
      <c r="L75" s="26">
        <v>2.1679147567850001</v>
      </c>
      <c r="M75" s="47"/>
      <c r="N75" s="47"/>
      <c r="O75" s="49">
        <v>0.13072588822200057</v>
      </c>
      <c r="P75" s="47">
        <v>9.2676389866850002</v>
      </c>
      <c r="Q75" s="26">
        <v>7.3429609888830001</v>
      </c>
      <c r="R75" s="47"/>
      <c r="S75" s="47"/>
      <c r="T75" s="49">
        <v>3.3200923975000157E-2</v>
      </c>
      <c r="U75" s="47">
        <v>13.145229949969</v>
      </c>
      <c r="V75" s="47">
        <v>9.5108757456679989</v>
      </c>
      <c r="W75" s="47" t="s">
        <v>1230</v>
      </c>
      <c r="X75" s="47" t="s">
        <v>1230</v>
      </c>
      <c r="Y75" s="47">
        <v>0.16392681219699978</v>
      </c>
      <c r="Z75" s="58" t="s">
        <v>1230</v>
      </c>
    </row>
    <row r="76" spans="1:26" x14ac:dyDescent="0.25">
      <c r="A76" s="40" t="s">
        <v>165</v>
      </c>
      <c r="B76" s="40" t="s">
        <v>892</v>
      </c>
      <c r="C76" s="40" t="s">
        <v>819</v>
      </c>
      <c r="D76" s="46" t="s">
        <v>893</v>
      </c>
      <c r="E76" s="26">
        <v>14.587021039217998</v>
      </c>
      <c r="F76" s="26">
        <v>5.238799111783</v>
      </c>
      <c r="G76" s="26">
        <v>9.3482219274349987</v>
      </c>
      <c r="H76" s="26">
        <v>7.3611828712020007</v>
      </c>
      <c r="I76" s="26">
        <v>8.6471052828773747</v>
      </c>
      <c r="J76" s="49">
        <v>0</v>
      </c>
      <c r="K76" s="47" t="s">
        <v>1230</v>
      </c>
      <c r="L76" s="26" t="s">
        <v>1230</v>
      </c>
      <c r="M76" s="47">
        <v>5.238799111783</v>
      </c>
      <c r="N76" s="47" t="s">
        <v>1230</v>
      </c>
      <c r="O76" s="49" t="s">
        <v>1230</v>
      </c>
      <c r="P76" s="47" t="s">
        <v>1230</v>
      </c>
      <c r="Q76" s="26" t="s">
        <v>1230</v>
      </c>
      <c r="R76" s="47">
        <v>9.3482219274349987</v>
      </c>
      <c r="S76" s="47" t="s">
        <v>1230</v>
      </c>
      <c r="T76" s="49" t="s">
        <v>1230</v>
      </c>
      <c r="U76" s="47" t="s">
        <v>1230</v>
      </c>
      <c r="V76" s="26" t="s">
        <v>1230</v>
      </c>
      <c r="W76" s="47">
        <v>14.587021039218</v>
      </c>
      <c r="X76" s="47" t="s">
        <v>1230</v>
      </c>
      <c r="Y76" s="49" t="s">
        <v>1230</v>
      </c>
      <c r="Z76" s="58" t="s">
        <v>1230</v>
      </c>
    </row>
    <row r="77" spans="1:26" x14ac:dyDescent="0.25">
      <c r="A77" s="40" t="s">
        <v>167</v>
      </c>
      <c r="B77" s="40" t="s">
        <v>894</v>
      </c>
      <c r="C77" s="40" t="s">
        <v>812</v>
      </c>
      <c r="D77" s="46" t="s">
        <v>166</v>
      </c>
      <c r="E77" s="26">
        <v>3.8738208861850008</v>
      </c>
      <c r="F77" s="26" t="s">
        <v>1230</v>
      </c>
      <c r="G77" s="26">
        <v>4.3191180034800007</v>
      </c>
      <c r="H77" s="26">
        <v>-20.367743613705002</v>
      </c>
      <c r="I77" s="26">
        <v>3.9951841532190002</v>
      </c>
      <c r="J77" s="49">
        <v>0.5</v>
      </c>
      <c r="K77" s="47" t="s">
        <v>1230</v>
      </c>
      <c r="L77" s="26" t="s">
        <v>1230</v>
      </c>
      <c r="M77" s="47" t="s">
        <v>1230</v>
      </c>
      <c r="N77" s="47" t="s">
        <v>1230</v>
      </c>
      <c r="O77" s="49" t="s">
        <v>1230</v>
      </c>
      <c r="P77" s="47" t="s">
        <v>1230</v>
      </c>
      <c r="Q77" s="26">
        <v>4.3191180034800007</v>
      </c>
      <c r="R77" s="47" t="s">
        <v>1230</v>
      </c>
      <c r="S77" s="47" t="s">
        <v>1230</v>
      </c>
      <c r="T77" s="49" t="s">
        <v>1230</v>
      </c>
      <c r="U77" s="47" t="s">
        <v>1230</v>
      </c>
      <c r="V77" s="26">
        <v>3.8738208861850008</v>
      </c>
      <c r="W77" s="47" t="s">
        <v>1230</v>
      </c>
      <c r="X77" s="47" t="s">
        <v>1230</v>
      </c>
      <c r="Y77" s="49" t="s">
        <v>1230</v>
      </c>
      <c r="Z77" s="58">
        <v>-0.44529711729499999</v>
      </c>
    </row>
    <row r="78" spans="1:26" x14ac:dyDescent="0.25">
      <c r="A78" s="40" t="s">
        <v>169</v>
      </c>
      <c r="B78" s="40" t="s">
        <v>895</v>
      </c>
      <c r="C78" s="40" t="s">
        <v>812</v>
      </c>
      <c r="D78" s="46" t="s">
        <v>168</v>
      </c>
      <c r="E78" s="26">
        <v>2.5562551205790003</v>
      </c>
      <c r="F78" s="26">
        <v>3.895536535E-2</v>
      </c>
      <c r="G78" s="26">
        <v>2.5172997552290002</v>
      </c>
      <c r="H78" s="26">
        <v>-11.444857404826001</v>
      </c>
      <c r="I78" s="26">
        <v>2.328502273586825</v>
      </c>
      <c r="J78" s="49">
        <v>0.5</v>
      </c>
      <c r="K78" s="47" t="s">
        <v>1230</v>
      </c>
      <c r="L78" s="26">
        <v>3.895536535E-2</v>
      </c>
      <c r="M78" s="47" t="s">
        <v>1230</v>
      </c>
      <c r="N78" s="47" t="s">
        <v>1230</v>
      </c>
      <c r="O78" s="49" t="s">
        <v>1230</v>
      </c>
      <c r="P78" s="47" t="s">
        <v>1230</v>
      </c>
      <c r="Q78" s="26">
        <v>2.5172997552290002</v>
      </c>
      <c r="R78" s="47" t="s">
        <v>1230</v>
      </c>
      <c r="S78" s="47" t="s">
        <v>1230</v>
      </c>
      <c r="T78" s="49" t="s">
        <v>1230</v>
      </c>
      <c r="U78" s="47" t="s">
        <v>1230</v>
      </c>
      <c r="V78" s="26">
        <v>2.5562551205790003</v>
      </c>
      <c r="W78" s="47" t="s">
        <v>1230</v>
      </c>
      <c r="X78" s="47" t="s">
        <v>1230</v>
      </c>
      <c r="Y78" s="49" t="s">
        <v>1230</v>
      </c>
      <c r="Z78" s="58" t="s">
        <v>1230</v>
      </c>
    </row>
    <row r="79" spans="1:26" x14ac:dyDescent="0.25">
      <c r="A79" s="40" t="s">
        <v>171</v>
      </c>
      <c r="B79" s="40" t="s">
        <v>896</v>
      </c>
      <c r="C79" s="40" t="s">
        <v>812</v>
      </c>
      <c r="D79" s="46" t="s">
        <v>170</v>
      </c>
      <c r="E79" s="26">
        <v>2.21840901305</v>
      </c>
      <c r="F79" s="26">
        <v>0.10768756910199999</v>
      </c>
      <c r="G79" s="26">
        <v>2.110721443948</v>
      </c>
      <c r="H79" s="26">
        <v>-10.148850075319</v>
      </c>
      <c r="I79" s="26">
        <v>1.9524173356519003</v>
      </c>
      <c r="J79" s="49">
        <v>0.5</v>
      </c>
      <c r="K79" s="47" t="s">
        <v>1230</v>
      </c>
      <c r="L79" s="26">
        <v>0.10768756910199999</v>
      </c>
      <c r="M79" s="47" t="s">
        <v>1230</v>
      </c>
      <c r="N79" s="47" t="s">
        <v>1230</v>
      </c>
      <c r="O79" s="49" t="s">
        <v>1230</v>
      </c>
      <c r="P79" s="47" t="s">
        <v>1230</v>
      </c>
      <c r="Q79" s="26">
        <v>2.110721443948</v>
      </c>
      <c r="R79" s="47" t="s">
        <v>1230</v>
      </c>
      <c r="S79" s="47" t="s">
        <v>1230</v>
      </c>
      <c r="T79" s="49" t="s">
        <v>1230</v>
      </c>
      <c r="U79" s="47" t="s">
        <v>1230</v>
      </c>
      <c r="V79" s="26">
        <v>2.21840901305</v>
      </c>
      <c r="W79" s="47" t="s">
        <v>1230</v>
      </c>
      <c r="X79" s="47" t="s">
        <v>1230</v>
      </c>
      <c r="Y79" s="49" t="s">
        <v>1230</v>
      </c>
      <c r="Z79" s="58" t="s">
        <v>1230</v>
      </c>
    </row>
    <row r="80" spans="1:26" x14ac:dyDescent="0.25">
      <c r="A80" s="40" t="s">
        <v>173</v>
      </c>
      <c r="B80" s="40" t="s">
        <v>897</v>
      </c>
      <c r="C80" s="40" t="s">
        <v>833</v>
      </c>
      <c r="D80" s="46" t="s">
        <v>172</v>
      </c>
      <c r="E80" s="26">
        <v>126.458271461921</v>
      </c>
      <c r="F80" s="26">
        <v>14.5244070661</v>
      </c>
      <c r="G80" s="26">
        <v>111.933864395821</v>
      </c>
      <c r="H80" s="26">
        <v>27.331686966480003</v>
      </c>
      <c r="I80" s="26">
        <v>103.53882456613444</v>
      </c>
      <c r="J80" s="49">
        <v>0</v>
      </c>
      <c r="K80" s="47">
        <v>12.188933763676999</v>
      </c>
      <c r="L80" s="26">
        <v>-1.327890434895</v>
      </c>
      <c r="M80" s="47">
        <v>3.6633637373179999</v>
      </c>
      <c r="N80" s="47" t="s">
        <v>1230</v>
      </c>
      <c r="O80" s="49" t="s">
        <v>1230</v>
      </c>
      <c r="P80" s="47">
        <v>88.309617767383997</v>
      </c>
      <c r="Q80" s="26">
        <v>15.877052453426</v>
      </c>
      <c r="R80" s="47">
        <v>7.7471941750109998</v>
      </c>
      <c r="S80" s="47" t="s">
        <v>1230</v>
      </c>
      <c r="T80" s="49" t="s">
        <v>1230</v>
      </c>
      <c r="U80" s="47">
        <v>100.498551531061</v>
      </c>
      <c r="V80" s="26">
        <v>14.549162018531</v>
      </c>
      <c r="W80" s="47">
        <v>11.410557912328999</v>
      </c>
      <c r="X80" s="47" t="s">
        <v>1230</v>
      </c>
      <c r="Y80" s="49" t="s">
        <v>1230</v>
      </c>
      <c r="Z80" s="58" t="s">
        <v>1230</v>
      </c>
    </row>
    <row r="81" spans="1:26" x14ac:dyDescent="0.25">
      <c r="A81" s="40" t="s">
        <v>175</v>
      </c>
      <c r="B81" s="40" t="s">
        <v>898</v>
      </c>
      <c r="C81" s="40" t="s">
        <v>812</v>
      </c>
      <c r="D81" s="46" t="s">
        <v>174</v>
      </c>
      <c r="E81" s="26">
        <v>1.6565802296559999</v>
      </c>
      <c r="F81" s="26" t="s">
        <v>1230</v>
      </c>
      <c r="G81" s="26">
        <v>1.874933523448</v>
      </c>
      <c r="H81" s="26">
        <v>-11.460067908684</v>
      </c>
      <c r="I81" s="26">
        <v>1.7343135091894002</v>
      </c>
      <c r="J81" s="49">
        <v>0.5</v>
      </c>
      <c r="K81" s="47" t="s">
        <v>1230</v>
      </c>
      <c r="L81" s="26" t="s">
        <v>1230</v>
      </c>
      <c r="M81" s="47" t="s">
        <v>1230</v>
      </c>
      <c r="N81" s="47" t="s">
        <v>1230</v>
      </c>
      <c r="O81" s="49" t="s">
        <v>1230</v>
      </c>
      <c r="P81" s="47" t="s">
        <v>1230</v>
      </c>
      <c r="Q81" s="26">
        <v>1.874933523448</v>
      </c>
      <c r="R81" s="47" t="s">
        <v>1230</v>
      </c>
      <c r="S81" s="47" t="s">
        <v>1230</v>
      </c>
      <c r="T81" s="49" t="s">
        <v>1230</v>
      </c>
      <c r="U81" s="47" t="s">
        <v>1230</v>
      </c>
      <c r="V81" s="26">
        <v>1.6565802296559999</v>
      </c>
      <c r="W81" s="47" t="s">
        <v>1230</v>
      </c>
      <c r="X81" s="47" t="s">
        <v>1230</v>
      </c>
      <c r="Y81" s="49" t="s">
        <v>1230</v>
      </c>
      <c r="Z81" s="58">
        <v>-0.21835329379200002</v>
      </c>
    </row>
    <row r="82" spans="1:26" x14ac:dyDescent="0.25">
      <c r="A82" s="40" t="s">
        <v>177</v>
      </c>
      <c r="B82" s="40" t="s">
        <v>899</v>
      </c>
      <c r="C82" s="40" t="s">
        <v>827</v>
      </c>
      <c r="D82" s="46" t="s">
        <v>176</v>
      </c>
      <c r="E82" s="26">
        <v>97.828996022840002</v>
      </c>
      <c r="F82" s="26">
        <v>17.111540235472003</v>
      </c>
      <c r="G82" s="26">
        <v>80.717455787367996</v>
      </c>
      <c r="H82" s="26">
        <v>22.047385835406999</v>
      </c>
      <c r="I82" s="26">
        <v>74.663646603315399</v>
      </c>
      <c r="J82" s="49">
        <v>0</v>
      </c>
      <c r="K82" s="47">
        <v>16.446061389115002</v>
      </c>
      <c r="L82" s="26">
        <v>0.66547884635699994</v>
      </c>
      <c r="M82" s="47" t="s">
        <v>1230</v>
      </c>
      <c r="N82" s="47" t="s">
        <v>1230</v>
      </c>
      <c r="O82" s="49" t="s">
        <v>1230</v>
      </c>
      <c r="P82" s="47">
        <v>67.566312465590002</v>
      </c>
      <c r="Q82" s="26">
        <v>13.151143321777999</v>
      </c>
      <c r="R82" s="47" t="s">
        <v>1230</v>
      </c>
      <c r="S82" s="47" t="s">
        <v>1230</v>
      </c>
      <c r="T82" s="49" t="s">
        <v>1230</v>
      </c>
      <c r="U82" s="47">
        <v>84.012373854705004</v>
      </c>
      <c r="V82" s="26">
        <v>13.816622168135</v>
      </c>
      <c r="W82" s="47" t="s">
        <v>1230</v>
      </c>
      <c r="X82" s="47" t="s">
        <v>1230</v>
      </c>
      <c r="Y82" s="49" t="s">
        <v>1230</v>
      </c>
      <c r="Z82" s="58" t="s">
        <v>1230</v>
      </c>
    </row>
    <row r="83" spans="1:26" x14ac:dyDescent="0.25">
      <c r="A83" s="40" t="s">
        <v>179</v>
      </c>
      <c r="B83" s="40" t="s">
        <v>900</v>
      </c>
      <c r="C83" s="40" t="s">
        <v>812</v>
      </c>
      <c r="D83" s="46" t="s">
        <v>178</v>
      </c>
      <c r="E83" s="26">
        <v>1.3879768862169999</v>
      </c>
      <c r="F83" s="26" t="s">
        <v>1230</v>
      </c>
      <c r="G83" s="26">
        <v>1.4828586514389999</v>
      </c>
      <c r="H83" s="26">
        <v>-6.0259040370410002</v>
      </c>
      <c r="I83" s="26">
        <v>1.371644252581075</v>
      </c>
      <c r="J83" s="49">
        <v>0.5</v>
      </c>
      <c r="K83" s="47" t="s">
        <v>1230</v>
      </c>
      <c r="L83" s="26" t="s">
        <v>1230</v>
      </c>
      <c r="M83" s="47" t="s">
        <v>1230</v>
      </c>
      <c r="N83" s="47" t="s">
        <v>1230</v>
      </c>
      <c r="O83" s="49" t="s">
        <v>1230</v>
      </c>
      <c r="P83" s="47" t="s">
        <v>1230</v>
      </c>
      <c r="Q83" s="26">
        <v>1.4828586514389999</v>
      </c>
      <c r="R83" s="47" t="s">
        <v>1230</v>
      </c>
      <c r="S83" s="47" t="s">
        <v>1230</v>
      </c>
      <c r="T83" s="49" t="s">
        <v>1230</v>
      </c>
      <c r="U83" s="47" t="s">
        <v>1230</v>
      </c>
      <c r="V83" s="26">
        <v>1.3879768862169999</v>
      </c>
      <c r="W83" s="47" t="s">
        <v>1230</v>
      </c>
      <c r="X83" s="47" t="s">
        <v>1230</v>
      </c>
      <c r="Y83" s="49" t="s">
        <v>1230</v>
      </c>
      <c r="Z83" s="58">
        <v>-9.4881765222000009E-2</v>
      </c>
    </row>
    <row r="84" spans="1:26" x14ac:dyDescent="0.25">
      <c r="A84" s="40" t="s">
        <v>181</v>
      </c>
      <c r="B84" s="40" t="s">
        <v>901</v>
      </c>
      <c r="C84" s="40" t="s">
        <v>812</v>
      </c>
      <c r="D84" s="46" t="s">
        <v>180</v>
      </c>
      <c r="E84" s="26">
        <v>3.6954733635220003</v>
      </c>
      <c r="F84" s="26">
        <v>5.9106828490999998E-2</v>
      </c>
      <c r="G84" s="26">
        <v>3.6363665350310002</v>
      </c>
      <c r="H84" s="26">
        <v>-42.871414393407001</v>
      </c>
      <c r="I84" s="26">
        <v>3.363639044903675</v>
      </c>
      <c r="J84" s="49">
        <v>0.5</v>
      </c>
      <c r="K84" s="47" t="s">
        <v>1230</v>
      </c>
      <c r="L84" s="26">
        <v>5.9106828490999998E-2</v>
      </c>
      <c r="M84" s="47" t="s">
        <v>1230</v>
      </c>
      <c r="N84" s="47" t="s">
        <v>1230</v>
      </c>
      <c r="O84" s="49" t="s">
        <v>1230</v>
      </c>
      <c r="P84" s="47" t="s">
        <v>1230</v>
      </c>
      <c r="Q84" s="26">
        <v>3.6363665350310002</v>
      </c>
      <c r="R84" s="47" t="s">
        <v>1230</v>
      </c>
      <c r="S84" s="47" t="s">
        <v>1230</v>
      </c>
      <c r="T84" s="49" t="s">
        <v>1230</v>
      </c>
      <c r="U84" s="47" t="s">
        <v>1230</v>
      </c>
      <c r="V84" s="26">
        <v>3.6954733635220003</v>
      </c>
      <c r="W84" s="47" t="s">
        <v>1230</v>
      </c>
      <c r="X84" s="47" t="s">
        <v>1230</v>
      </c>
      <c r="Y84" s="49" t="s">
        <v>1230</v>
      </c>
      <c r="Z84" s="58" t="s">
        <v>1230</v>
      </c>
    </row>
    <row r="85" spans="1:26" x14ac:dyDescent="0.25">
      <c r="A85" s="40" t="s">
        <v>183</v>
      </c>
      <c r="B85" s="40" t="s">
        <v>902</v>
      </c>
      <c r="C85" s="40" t="s">
        <v>824</v>
      </c>
      <c r="D85" s="46" t="s">
        <v>182</v>
      </c>
      <c r="E85" s="26">
        <v>87.811042406911994</v>
      </c>
      <c r="F85" s="26">
        <v>13.900141991638</v>
      </c>
      <c r="G85" s="26">
        <v>73.910900415274</v>
      </c>
      <c r="H85" s="26">
        <v>34.157829457907994</v>
      </c>
      <c r="I85" s="26">
        <v>68.367582884128453</v>
      </c>
      <c r="J85" s="49">
        <v>0</v>
      </c>
      <c r="K85" s="47">
        <v>14.704988972228</v>
      </c>
      <c r="L85" s="26">
        <v>-0.80484698059000004</v>
      </c>
      <c r="M85" s="47" t="s">
        <v>1230</v>
      </c>
      <c r="N85" s="47" t="s">
        <v>1230</v>
      </c>
      <c r="O85" s="49" t="s">
        <v>1230</v>
      </c>
      <c r="P85" s="47">
        <v>59.04482980393</v>
      </c>
      <c r="Q85" s="26">
        <v>14.866070611344</v>
      </c>
      <c r="R85" s="47" t="s">
        <v>1230</v>
      </c>
      <c r="S85" s="47" t="s">
        <v>1230</v>
      </c>
      <c r="T85" s="49" t="s">
        <v>1230</v>
      </c>
      <c r="U85" s="47">
        <v>73.749818776159003</v>
      </c>
      <c r="V85" s="26">
        <v>14.061223630754</v>
      </c>
      <c r="W85" s="47" t="s">
        <v>1230</v>
      </c>
      <c r="X85" s="47" t="s">
        <v>1230</v>
      </c>
      <c r="Y85" s="49" t="s">
        <v>1230</v>
      </c>
      <c r="Z85" s="58" t="s">
        <v>1230</v>
      </c>
    </row>
    <row r="86" spans="1:26" x14ac:dyDescent="0.25">
      <c r="A86" s="40" t="s">
        <v>185</v>
      </c>
      <c r="B86" s="40" t="s">
        <v>903</v>
      </c>
      <c r="C86" s="40" t="s">
        <v>862</v>
      </c>
      <c r="D86" s="46" t="s">
        <v>184</v>
      </c>
      <c r="E86" s="26">
        <v>106.44616721357599</v>
      </c>
      <c r="F86" s="26">
        <v>17.756996232443999</v>
      </c>
      <c r="G86" s="26">
        <v>88.689170981131994</v>
      </c>
      <c r="H86" s="26">
        <v>69.769205634792996</v>
      </c>
      <c r="I86" s="26">
        <v>82.037483157547101</v>
      </c>
      <c r="J86" s="49">
        <v>0</v>
      </c>
      <c r="K86" s="47">
        <v>15.072650861949001</v>
      </c>
      <c r="L86" s="26" t="s">
        <v>1230</v>
      </c>
      <c r="M86" s="47">
        <v>2.6843453704960001</v>
      </c>
      <c r="N86" s="47" t="s">
        <v>1230</v>
      </c>
      <c r="O86" s="49" t="s">
        <v>1230</v>
      </c>
      <c r="P86" s="47">
        <v>83.050578776622999</v>
      </c>
      <c r="Q86" s="26" t="s">
        <v>1230</v>
      </c>
      <c r="R86" s="47">
        <v>5.6385922045099992</v>
      </c>
      <c r="S86" s="47" t="s">
        <v>1230</v>
      </c>
      <c r="T86" s="49" t="s">
        <v>1230</v>
      </c>
      <c r="U86" s="47">
        <v>98.12322963857099</v>
      </c>
      <c r="V86" s="26" t="s">
        <v>1230</v>
      </c>
      <c r="W86" s="47">
        <v>8.3229375750049996</v>
      </c>
      <c r="X86" s="47" t="s">
        <v>1230</v>
      </c>
      <c r="Y86" s="49" t="s">
        <v>1230</v>
      </c>
      <c r="Z86" s="58" t="s">
        <v>1230</v>
      </c>
    </row>
    <row r="87" spans="1:26" x14ac:dyDescent="0.25">
      <c r="A87" s="40" t="s">
        <v>187</v>
      </c>
      <c r="B87" s="40" t="s">
        <v>904</v>
      </c>
      <c r="C87" s="40" t="s">
        <v>812</v>
      </c>
      <c r="D87" s="46" t="s">
        <v>186</v>
      </c>
      <c r="E87" s="26">
        <v>2.0185773896289998</v>
      </c>
      <c r="F87" s="26" t="s">
        <v>1230</v>
      </c>
      <c r="G87" s="26">
        <v>3.0117023305819997</v>
      </c>
      <c r="H87" s="26">
        <v>-22.97533887762</v>
      </c>
      <c r="I87" s="26">
        <v>2.7858246557883497</v>
      </c>
      <c r="J87" s="49">
        <v>0.5</v>
      </c>
      <c r="K87" s="47" t="s">
        <v>1230</v>
      </c>
      <c r="L87" s="26" t="s">
        <v>1230</v>
      </c>
      <c r="M87" s="47" t="s">
        <v>1230</v>
      </c>
      <c r="N87" s="47" t="s">
        <v>1230</v>
      </c>
      <c r="O87" s="49" t="s">
        <v>1230</v>
      </c>
      <c r="P87" s="47" t="s">
        <v>1230</v>
      </c>
      <c r="Q87" s="26">
        <v>3.0117023305819997</v>
      </c>
      <c r="R87" s="47" t="s">
        <v>1230</v>
      </c>
      <c r="S87" s="47" t="s">
        <v>1230</v>
      </c>
      <c r="T87" s="49" t="s">
        <v>1230</v>
      </c>
      <c r="U87" s="47" t="s">
        <v>1230</v>
      </c>
      <c r="V87" s="26">
        <v>2.0185773896289998</v>
      </c>
      <c r="W87" s="47" t="s">
        <v>1230</v>
      </c>
      <c r="X87" s="47" t="s">
        <v>1230</v>
      </c>
      <c r="Y87" s="49" t="s">
        <v>1230</v>
      </c>
      <c r="Z87" s="58">
        <v>-0.99312494095299997</v>
      </c>
    </row>
    <row r="88" spans="1:26" x14ac:dyDescent="0.25">
      <c r="A88" s="40" t="s">
        <v>189</v>
      </c>
      <c r="B88" s="40" t="s">
        <v>905</v>
      </c>
      <c r="C88" s="40" t="s">
        <v>833</v>
      </c>
      <c r="D88" s="46" t="s">
        <v>188</v>
      </c>
      <c r="E88" s="26">
        <v>26.421874306867998</v>
      </c>
      <c r="F88" s="26">
        <v>3.5562826925880002</v>
      </c>
      <c r="G88" s="26">
        <v>22.86559161428</v>
      </c>
      <c r="H88" s="26">
        <v>7.2990519872639998</v>
      </c>
      <c r="I88" s="26">
        <v>21.150672243209002</v>
      </c>
      <c r="J88" s="49">
        <v>0</v>
      </c>
      <c r="K88" s="47">
        <v>3.776295687523</v>
      </c>
      <c r="L88" s="26">
        <v>-0.22001299493499998</v>
      </c>
      <c r="M88" s="47" t="s">
        <v>1230</v>
      </c>
      <c r="N88" s="47" t="s">
        <v>1230</v>
      </c>
      <c r="O88" s="49" t="s">
        <v>1230</v>
      </c>
      <c r="P88" s="47">
        <v>19.505197023690002</v>
      </c>
      <c r="Q88" s="26">
        <v>3.3603945905900003</v>
      </c>
      <c r="R88" s="47" t="s">
        <v>1230</v>
      </c>
      <c r="S88" s="47" t="s">
        <v>1230</v>
      </c>
      <c r="T88" s="49" t="s">
        <v>1230</v>
      </c>
      <c r="U88" s="47">
        <v>23.281492711213001</v>
      </c>
      <c r="V88" s="26">
        <v>3.1403815956549996</v>
      </c>
      <c r="W88" s="47" t="s">
        <v>1230</v>
      </c>
      <c r="X88" s="47" t="s">
        <v>1230</v>
      </c>
      <c r="Y88" s="49" t="s">
        <v>1230</v>
      </c>
      <c r="Z88" s="58" t="s">
        <v>1230</v>
      </c>
    </row>
    <row r="89" spans="1:26" x14ac:dyDescent="0.25">
      <c r="A89" s="40" t="s">
        <v>191</v>
      </c>
      <c r="B89" s="40" t="s">
        <v>906</v>
      </c>
      <c r="C89" s="40" t="s">
        <v>812</v>
      </c>
      <c r="D89" s="46" t="s">
        <v>190</v>
      </c>
      <c r="E89" s="26">
        <v>2.6129342389039998</v>
      </c>
      <c r="F89" s="26" t="s">
        <v>1230</v>
      </c>
      <c r="G89" s="26">
        <v>2.7110168347399997</v>
      </c>
      <c r="H89" s="26">
        <v>-29.876937223542999</v>
      </c>
      <c r="I89" s="26">
        <v>2.5076905721345</v>
      </c>
      <c r="J89" s="49">
        <v>0.5</v>
      </c>
      <c r="K89" s="47" t="s">
        <v>1230</v>
      </c>
      <c r="L89" s="26" t="s">
        <v>1230</v>
      </c>
      <c r="M89" s="47" t="s">
        <v>1230</v>
      </c>
      <c r="N89" s="47" t="s">
        <v>1230</v>
      </c>
      <c r="O89" s="49" t="s">
        <v>1230</v>
      </c>
      <c r="P89" s="47" t="s">
        <v>1230</v>
      </c>
      <c r="Q89" s="26">
        <v>2.7110168347399997</v>
      </c>
      <c r="R89" s="47" t="s">
        <v>1230</v>
      </c>
      <c r="S89" s="47" t="s">
        <v>1230</v>
      </c>
      <c r="T89" s="49" t="s">
        <v>1230</v>
      </c>
      <c r="U89" s="47" t="s">
        <v>1230</v>
      </c>
      <c r="V89" s="26">
        <v>2.6129342389039998</v>
      </c>
      <c r="W89" s="47" t="s">
        <v>1230</v>
      </c>
      <c r="X89" s="47" t="s">
        <v>1230</v>
      </c>
      <c r="Y89" s="49" t="s">
        <v>1230</v>
      </c>
      <c r="Z89" s="58">
        <v>-9.8082595836E-2</v>
      </c>
    </row>
    <row r="90" spans="1:26" x14ac:dyDescent="0.25">
      <c r="A90" s="40" t="s">
        <v>193</v>
      </c>
      <c r="B90" s="40" t="s">
        <v>907</v>
      </c>
      <c r="C90" s="40" t="s">
        <v>812</v>
      </c>
      <c r="D90" s="46" t="s">
        <v>192</v>
      </c>
      <c r="E90" s="26">
        <v>1.9615508881630002</v>
      </c>
      <c r="F90" s="26" t="s">
        <v>1230</v>
      </c>
      <c r="G90" s="26">
        <v>2.1140472361790001</v>
      </c>
      <c r="H90" s="26">
        <v>-12.583301618673001</v>
      </c>
      <c r="I90" s="26">
        <v>1.9554936934655753</v>
      </c>
      <c r="J90" s="49">
        <v>0.5</v>
      </c>
      <c r="K90" s="47" t="s">
        <v>1230</v>
      </c>
      <c r="L90" s="26" t="s">
        <v>1230</v>
      </c>
      <c r="M90" s="47" t="s">
        <v>1230</v>
      </c>
      <c r="N90" s="47" t="s">
        <v>1230</v>
      </c>
      <c r="O90" s="49" t="s">
        <v>1230</v>
      </c>
      <c r="P90" s="47" t="s">
        <v>1230</v>
      </c>
      <c r="Q90" s="26">
        <v>2.1140472361790001</v>
      </c>
      <c r="R90" s="47" t="s">
        <v>1230</v>
      </c>
      <c r="S90" s="47" t="s">
        <v>1230</v>
      </c>
      <c r="T90" s="49" t="s">
        <v>1230</v>
      </c>
      <c r="U90" s="47" t="s">
        <v>1230</v>
      </c>
      <c r="V90" s="26">
        <v>1.9615508881630002</v>
      </c>
      <c r="W90" s="47" t="s">
        <v>1230</v>
      </c>
      <c r="X90" s="47" t="s">
        <v>1230</v>
      </c>
      <c r="Y90" s="49" t="s">
        <v>1230</v>
      </c>
      <c r="Z90" s="58">
        <v>-0.15249634801600001</v>
      </c>
    </row>
    <row r="91" spans="1:26" x14ac:dyDescent="0.25">
      <c r="A91" s="40" t="s">
        <v>195</v>
      </c>
      <c r="B91" s="40" t="s">
        <v>908</v>
      </c>
      <c r="C91" s="40" t="s">
        <v>833</v>
      </c>
      <c r="D91" s="46" t="s">
        <v>194</v>
      </c>
      <c r="E91" s="26">
        <v>70.140387560849007</v>
      </c>
      <c r="F91" s="26">
        <v>12.523850515995999</v>
      </c>
      <c r="G91" s="26">
        <v>57.616537044853004</v>
      </c>
      <c r="H91" s="26">
        <v>16.344371595015001</v>
      </c>
      <c r="I91" s="26">
        <v>53.295296766489031</v>
      </c>
      <c r="J91" s="49">
        <v>0</v>
      </c>
      <c r="K91" s="47">
        <v>12.324480880634001</v>
      </c>
      <c r="L91" s="26">
        <v>0.19936963536300001</v>
      </c>
      <c r="M91" s="47" t="s">
        <v>1230</v>
      </c>
      <c r="N91" s="47" t="s">
        <v>1230</v>
      </c>
      <c r="O91" s="49" t="s">
        <v>1230</v>
      </c>
      <c r="P91" s="47">
        <v>48.419054865395999</v>
      </c>
      <c r="Q91" s="26">
        <v>9.1974821794569994</v>
      </c>
      <c r="R91" s="47" t="s">
        <v>1230</v>
      </c>
      <c r="S91" s="47" t="s">
        <v>1230</v>
      </c>
      <c r="T91" s="49" t="s">
        <v>1230</v>
      </c>
      <c r="U91" s="47">
        <v>60.743535746028996</v>
      </c>
      <c r="V91" s="26">
        <v>9.3968518148200015</v>
      </c>
      <c r="W91" s="47" t="s">
        <v>1230</v>
      </c>
      <c r="X91" s="47" t="s">
        <v>1230</v>
      </c>
      <c r="Y91" s="49" t="s">
        <v>1230</v>
      </c>
      <c r="Z91" s="58" t="s">
        <v>1230</v>
      </c>
    </row>
    <row r="92" spans="1:26" x14ac:dyDescent="0.25">
      <c r="A92" s="40" t="s">
        <v>197</v>
      </c>
      <c r="B92" s="40" t="s">
        <v>909</v>
      </c>
      <c r="C92" s="40" t="s">
        <v>862</v>
      </c>
      <c r="D92" s="46" t="s">
        <v>196</v>
      </c>
      <c r="E92" s="26">
        <v>126.18858667898701</v>
      </c>
      <c r="F92" s="26">
        <v>13.51727394015</v>
      </c>
      <c r="G92" s="26">
        <v>112.671312738837</v>
      </c>
      <c r="H92" s="26">
        <v>94.707525115338001</v>
      </c>
      <c r="I92" s="26">
        <v>104.22096428342422</v>
      </c>
      <c r="J92" s="49">
        <v>0</v>
      </c>
      <c r="K92" s="47">
        <v>13.51727394015</v>
      </c>
      <c r="L92" s="26" t="s">
        <v>1230</v>
      </c>
      <c r="M92" s="47" t="s">
        <v>1230</v>
      </c>
      <c r="N92" s="47" t="s">
        <v>1230</v>
      </c>
      <c r="O92" s="49" t="s">
        <v>1230</v>
      </c>
      <c r="P92" s="47">
        <v>112.671312738837</v>
      </c>
      <c r="Q92" s="26" t="s">
        <v>1230</v>
      </c>
      <c r="R92" s="47" t="s">
        <v>1230</v>
      </c>
      <c r="S92" s="47" t="s">
        <v>1230</v>
      </c>
      <c r="T92" s="49" t="s">
        <v>1230</v>
      </c>
      <c r="U92" s="47">
        <v>126.18858667898701</v>
      </c>
      <c r="V92" s="26" t="s">
        <v>1230</v>
      </c>
      <c r="W92" s="47" t="s">
        <v>1230</v>
      </c>
      <c r="X92" s="47" t="s">
        <v>1230</v>
      </c>
      <c r="Y92" s="49" t="s">
        <v>1230</v>
      </c>
      <c r="Z92" s="58" t="s">
        <v>1230</v>
      </c>
    </row>
    <row r="93" spans="1:26" x14ac:dyDescent="0.25">
      <c r="A93" s="40" t="s">
        <v>199</v>
      </c>
      <c r="B93" s="40" t="s">
        <v>910</v>
      </c>
      <c r="C93" s="40" t="s">
        <v>812</v>
      </c>
      <c r="D93" s="46" t="s">
        <v>198</v>
      </c>
      <c r="E93" s="26">
        <v>1.3098793603240002</v>
      </c>
      <c r="F93" s="26" t="s">
        <v>1230</v>
      </c>
      <c r="G93" s="26">
        <v>1.6720880450770002</v>
      </c>
      <c r="H93" s="26">
        <v>-6.6037215772639994</v>
      </c>
      <c r="I93" s="26">
        <v>1.5466814416962251</v>
      </c>
      <c r="J93" s="49">
        <v>0.5</v>
      </c>
      <c r="K93" s="47" t="s">
        <v>1230</v>
      </c>
      <c r="L93" s="26" t="s">
        <v>1230</v>
      </c>
      <c r="M93" s="47" t="s">
        <v>1230</v>
      </c>
      <c r="N93" s="47" t="s">
        <v>1230</v>
      </c>
      <c r="O93" s="49" t="s">
        <v>1230</v>
      </c>
      <c r="P93" s="47" t="s">
        <v>1230</v>
      </c>
      <c r="Q93" s="26">
        <v>1.6720880450770002</v>
      </c>
      <c r="R93" s="47" t="s">
        <v>1230</v>
      </c>
      <c r="S93" s="47" t="s">
        <v>1230</v>
      </c>
      <c r="T93" s="49" t="s">
        <v>1230</v>
      </c>
      <c r="U93" s="47" t="s">
        <v>1230</v>
      </c>
      <c r="V93" s="26">
        <v>1.3098793603240002</v>
      </c>
      <c r="W93" s="47" t="s">
        <v>1230</v>
      </c>
      <c r="X93" s="47" t="s">
        <v>1230</v>
      </c>
      <c r="Y93" s="49" t="s">
        <v>1230</v>
      </c>
      <c r="Z93" s="58">
        <v>-0.362208684753</v>
      </c>
    </row>
    <row r="94" spans="1:26" x14ac:dyDescent="0.25">
      <c r="A94" s="40" t="s">
        <v>201</v>
      </c>
      <c r="B94" s="40" t="s">
        <v>911</v>
      </c>
      <c r="C94" s="40" t="s">
        <v>819</v>
      </c>
      <c r="D94" s="46" t="s">
        <v>912</v>
      </c>
      <c r="E94" s="26">
        <v>13.138473908984999</v>
      </c>
      <c r="F94" s="26">
        <v>4.1714840001719997</v>
      </c>
      <c r="G94" s="26">
        <v>8.9669899088129998</v>
      </c>
      <c r="H94" s="26">
        <v>6.128463535831</v>
      </c>
      <c r="I94" s="26">
        <v>8.2944656656520248</v>
      </c>
      <c r="J94" s="49">
        <v>0</v>
      </c>
      <c r="K94" s="47" t="s">
        <v>1230</v>
      </c>
      <c r="L94" s="26" t="s">
        <v>1230</v>
      </c>
      <c r="M94" s="47">
        <v>4.1714840001719997</v>
      </c>
      <c r="N94" s="47" t="s">
        <v>1230</v>
      </c>
      <c r="O94" s="49" t="s">
        <v>1230</v>
      </c>
      <c r="P94" s="47" t="s">
        <v>1230</v>
      </c>
      <c r="Q94" s="26" t="s">
        <v>1230</v>
      </c>
      <c r="R94" s="47">
        <v>8.9669899088129998</v>
      </c>
      <c r="S94" s="47" t="s">
        <v>1230</v>
      </c>
      <c r="T94" s="49" t="s">
        <v>1230</v>
      </c>
      <c r="U94" s="47" t="s">
        <v>1230</v>
      </c>
      <c r="V94" s="26" t="s">
        <v>1230</v>
      </c>
      <c r="W94" s="47">
        <v>13.138473908985</v>
      </c>
      <c r="X94" s="47" t="s">
        <v>1230</v>
      </c>
      <c r="Y94" s="49" t="s">
        <v>1230</v>
      </c>
      <c r="Z94" s="58" t="s">
        <v>1230</v>
      </c>
    </row>
    <row r="95" spans="1:26" x14ac:dyDescent="0.25">
      <c r="A95" s="40" t="s">
        <v>203</v>
      </c>
      <c r="B95" s="40" t="s">
        <v>913</v>
      </c>
      <c r="C95" s="40" t="s">
        <v>862</v>
      </c>
      <c r="D95" s="46" t="s">
        <v>202</v>
      </c>
      <c r="E95" s="26">
        <v>103.003283127047</v>
      </c>
      <c r="F95" s="26">
        <v>0.5373491285380001</v>
      </c>
      <c r="G95" s="26">
        <v>102.465933998509</v>
      </c>
      <c r="H95" s="26">
        <v>80.294133721013992</v>
      </c>
      <c r="I95" s="26">
        <v>94.780988948620845</v>
      </c>
      <c r="J95" s="49">
        <v>0</v>
      </c>
      <c r="K95" s="47">
        <v>0.5373491285380001</v>
      </c>
      <c r="L95" s="26" t="s">
        <v>1230</v>
      </c>
      <c r="M95" s="47" t="s">
        <v>1230</v>
      </c>
      <c r="N95" s="47" t="s">
        <v>1230</v>
      </c>
      <c r="O95" s="49" t="s">
        <v>1230</v>
      </c>
      <c r="P95" s="47">
        <v>102.465933998509</v>
      </c>
      <c r="Q95" s="26" t="s">
        <v>1230</v>
      </c>
      <c r="R95" s="47" t="s">
        <v>1230</v>
      </c>
      <c r="S95" s="47" t="s">
        <v>1230</v>
      </c>
      <c r="T95" s="49" t="s">
        <v>1230</v>
      </c>
      <c r="U95" s="47">
        <v>103.003283127047</v>
      </c>
      <c r="V95" s="26" t="s">
        <v>1230</v>
      </c>
      <c r="W95" s="47" t="s">
        <v>1230</v>
      </c>
      <c r="X95" s="47" t="s">
        <v>1230</v>
      </c>
      <c r="Y95" s="49" t="s">
        <v>1230</v>
      </c>
      <c r="Z95" s="58" t="s">
        <v>1230</v>
      </c>
    </row>
    <row r="96" spans="1:26" x14ac:dyDescent="0.25">
      <c r="A96" s="40" t="s">
        <v>207</v>
      </c>
      <c r="B96" s="40" t="s">
        <v>914</v>
      </c>
      <c r="C96" s="40" t="s">
        <v>827</v>
      </c>
      <c r="D96" s="46" t="s">
        <v>206</v>
      </c>
      <c r="E96" s="26">
        <v>96.270101397362012</v>
      </c>
      <c r="F96" s="26">
        <v>20.041002932682002</v>
      </c>
      <c r="G96" s="26">
        <v>76.229098464680007</v>
      </c>
      <c r="H96" s="26">
        <v>35.064312753168004</v>
      </c>
      <c r="I96" s="26">
        <v>70.511916079829007</v>
      </c>
      <c r="J96" s="49">
        <v>0</v>
      </c>
      <c r="K96" s="47">
        <v>19.422982107055002</v>
      </c>
      <c r="L96" s="26">
        <v>0.618020825627</v>
      </c>
      <c r="M96" s="47" t="s">
        <v>1230</v>
      </c>
      <c r="N96" s="47" t="s">
        <v>1230</v>
      </c>
      <c r="O96" s="49" t="s">
        <v>1230</v>
      </c>
      <c r="P96" s="47">
        <v>65.894828157885996</v>
      </c>
      <c r="Q96" s="26">
        <v>10.334270306794</v>
      </c>
      <c r="R96" s="47" t="s">
        <v>1230</v>
      </c>
      <c r="S96" s="47" t="s">
        <v>1230</v>
      </c>
      <c r="T96" s="49" t="s">
        <v>1230</v>
      </c>
      <c r="U96" s="47">
        <v>85.317810264941002</v>
      </c>
      <c r="V96" s="26">
        <v>10.952291132420999</v>
      </c>
      <c r="W96" s="47" t="s">
        <v>1230</v>
      </c>
      <c r="X96" s="47" t="s">
        <v>1230</v>
      </c>
      <c r="Y96" s="49" t="s">
        <v>1230</v>
      </c>
      <c r="Z96" s="58" t="s">
        <v>1230</v>
      </c>
    </row>
    <row r="97" spans="1:26" x14ac:dyDescent="0.25">
      <c r="A97" s="40" t="s">
        <v>209</v>
      </c>
      <c r="B97" s="40" t="s">
        <v>915</v>
      </c>
      <c r="C97" s="40" t="s">
        <v>862</v>
      </c>
      <c r="D97" s="46" t="s">
        <v>208</v>
      </c>
      <c r="E97" s="26">
        <v>29.885968715745001</v>
      </c>
      <c r="F97" s="26" t="s">
        <v>1230</v>
      </c>
      <c r="G97" s="26">
        <v>40.025708328638004</v>
      </c>
      <c r="H97" s="26">
        <v>28.505459076377001</v>
      </c>
      <c r="I97" s="26">
        <v>37.023780203990157</v>
      </c>
      <c r="J97" s="49">
        <v>0</v>
      </c>
      <c r="K97" s="47" t="s">
        <v>1230</v>
      </c>
      <c r="L97" s="26" t="s">
        <v>1230</v>
      </c>
      <c r="M97" s="47" t="s">
        <v>1230</v>
      </c>
      <c r="N97" s="47" t="s">
        <v>1230</v>
      </c>
      <c r="O97" s="49" t="s">
        <v>1230</v>
      </c>
      <c r="P97" s="47">
        <v>40.025708328638004</v>
      </c>
      <c r="Q97" s="26" t="s">
        <v>1230</v>
      </c>
      <c r="R97" s="47" t="s">
        <v>1230</v>
      </c>
      <c r="S97" s="47" t="s">
        <v>1230</v>
      </c>
      <c r="T97" s="49" t="s">
        <v>1230</v>
      </c>
      <c r="U97" s="47">
        <v>29.885968715745001</v>
      </c>
      <c r="V97" s="26" t="s">
        <v>1230</v>
      </c>
      <c r="W97" s="47" t="s">
        <v>1230</v>
      </c>
      <c r="X97" s="47" t="s">
        <v>1230</v>
      </c>
      <c r="Y97" s="49" t="s">
        <v>1230</v>
      </c>
      <c r="Z97" s="58">
        <v>-10.139739612893001</v>
      </c>
    </row>
    <row r="98" spans="1:26" x14ac:dyDescent="0.25">
      <c r="A98" s="40" t="s">
        <v>213</v>
      </c>
      <c r="B98" s="40" t="s">
        <v>916</v>
      </c>
      <c r="C98" s="40" t="s">
        <v>812</v>
      </c>
      <c r="D98" s="46" t="s">
        <v>212</v>
      </c>
      <c r="E98" s="26">
        <v>3.7548823024389999</v>
      </c>
      <c r="F98" s="26">
        <v>5.6538191159000002E-2</v>
      </c>
      <c r="G98" s="26">
        <v>3.69834411128</v>
      </c>
      <c r="H98" s="26">
        <v>-13.463024792059</v>
      </c>
      <c r="I98" s="26">
        <v>3.4209683029339999</v>
      </c>
      <c r="J98" s="49">
        <v>0.5</v>
      </c>
      <c r="K98" s="47" t="s">
        <v>1230</v>
      </c>
      <c r="L98" s="26">
        <v>5.6538191159000002E-2</v>
      </c>
      <c r="M98" s="47" t="s">
        <v>1230</v>
      </c>
      <c r="N98" s="47" t="s">
        <v>1230</v>
      </c>
      <c r="O98" s="49" t="s">
        <v>1230</v>
      </c>
      <c r="P98" s="47" t="s">
        <v>1230</v>
      </c>
      <c r="Q98" s="26">
        <v>3.69834411128</v>
      </c>
      <c r="R98" s="47" t="s">
        <v>1230</v>
      </c>
      <c r="S98" s="47" t="s">
        <v>1230</v>
      </c>
      <c r="T98" s="49" t="s">
        <v>1230</v>
      </c>
      <c r="U98" s="47" t="s">
        <v>1230</v>
      </c>
      <c r="V98" s="26">
        <v>3.7548823024389999</v>
      </c>
      <c r="W98" s="47" t="s">
        <v>1230</v>
      </c>
      <c r="X98" s="47" t="s">
        <v>1230</v>
      </c>
      <c r="Y98" s="49" t="s">
        <v>1230</v>
      </c>
      <c r="Z98" s="58" t="s">
        <v>1230</v>
      </c>
    </row>
    <row r="99" spans="1:26" x14ac:dyDescent="0.25">
      <c r="A99" s="40" t="s">
        <v>215</v>
      </c>
      <c r="B99" s="40" t="s">
        <v>917</v>
      </c>
      <c r="C99" s="40" t="s">
        <v>827</v>
      </c>
      <c r="D99" s="46" t="s">
        <v>214</v>
      </c>
      <c r="E99" s="26">
        <v>86.27825216612699</v>
      </c>
      <c r="F99" s="26">
        <v>17.52566893365</v>
      </c>
      <c r="G99" s="26">
        <v>68.752583232476994</v>
      </c>
      <c r="H99" s="26">
        <v>23.275209655748</v>
      </c>
      <c r="I99" s="26">
        <v>63.596139490041224</v>
      </c>
      <c r="J99" s="49">
        <v>0</v>
      </c>
      <c r="K99" s="47">
        <v>17.112425209502</v>
      </c>
      <c r="L99" s="26">
        <v>0.413243724147</v>
      </c>
      <c r="M99" s="47" t="s">
        <v>1230</v>
      </c>
      <c r="N99" s="47" t="s">
        <v>1230</v>
      </c>
      <c r="O99" s="49" t="s">
        <v>1230</v>
      </c>
      <c r="P99" s="47">
        <v>59.566181316099005</v>
      </c>
      <c r="Q99" s="26">
        <v>9.1864019163789994</v>
      </c>
      <c r="R99" s="47" t="s">
        <v>1230</v>
      </c>
      <c r="S99" s="47" t="s">
        <v>1230</v>
      </c>
      <c r="T99" s="49" t="s">
        <v>1230</v>
      </c>
      <c r="U99" s="47">
        <v>76.678606525600998</v>
      </c>
      <c r="V99" s="26">
        <v>9.5996456405260009</v>
      </c>
      <c r="W99" s="47" t="s">
        <v>1230</v>
      </c>
      <c r="X99" s="47" t="s">
        <v>1230</v>
      </c>
      <c r="Y99" s="49" t="s">
        <v>1230</v>
      </c>
      <c r="Z99" s="58" t="s">
        <v>1230</v>
      </c>
    </row>
    <row r="100" spans="1:26" x14ac:dyDescent="0.25">
      <c r="A100" s="40" t="s">
        <v>217</v>
      </c>
      <c r="B100" s="40" t="s">
        <v>918</v>
      </c>
      <c r="C100" s="40" t="s">
        <v>833</v>
      </c>
      <c r="D100" s="46" t="s">
        <v>216</v>
      </c>
      <c r="E100" s="26">
        <v>154.69320813908001</v>
      </c>
      <c r="F100" s="26">
        <v>27.621329934942001</v>
      </c>
      <c r="G100" s="26">
        <v>127.071878204138</v>
      </c>
      <c r="H100" s="26">
        <v>72.284437070221003</v>
      </c>
      <c r="I100" s="26">
        <v>117.54148733882765</v>
      </c>
      <c r="J100" s="49">
        <v>0</v>
      </c>
      <c r="K100" s="47">
        <v>27.080157721880997</v>
      </c>
      <c r="L100" s="26">
        <v>0.54117221306099994</v>
      </c>
      <c r="M100" s="47" t="s">
        <v>1230</v>
      </c>
      <c r="N100" s="47" t="s">
        <v>1230</v>
      </c>
      <c r="O100" s="49" t="s">
        <v>1230</v>
      </c>
      <c r="P100" s="47">
        <v>109.56532647439199</v>
      </c>
      <c r="Q100" s="26">
        <v>17.506551729746</v>
      </c>
      <c r="R100" s="47" t="s">
        <v>1230</v>
      </c>
      <c r="S100" s="47" t="s">
        <v>1230</v>
      </c>
      <c r="T100" s="49" t="s">
        <v>1230</v>
      </c>
      <c r="U100" s="47">
        <v>136.645484196273</v>
      </c>
      <c r="V100" s="26">
        <v>18.047723942807</v>
      </c>
      <c r="W100" s="47" t="s">
        <v>1230</v>
      </c>
      <c r="X100" s="47" t="s">
        <v>1230</v>
      </c>
      <c r="Y100" s="49" t="s">
        <v>1230</v>
      </c>
      <c r="Z100" s="58" t="s">
        <v>1230</v>
      </c>
    </row>
    <row r="101" spans="1:26" x14ac:dyDescent="0.25">
      <c r="A101" s="40" t="s">
        <v>219</v>
      </c>
      <c r="B101" s="40" t="s">
        <v>919</v>
      </c>
      <c r="C101" s="40" t="s">
        <v>819</v>
      </c>
      <c r="D101" s="46" t="s">
        <v>920</v>
      </c>
      <c r="E101" s="26">
        <v>10.534175179186001</v>
      </c>
      <c r="F101" s="26">
        <v>3.4240347827969999</v>
      </c>
      <c r="G101" s="26">
        <v>7.1101403963890002</v>
      </c>
      <c r="H101" s="26">
        <v>5.6725958284429998</v>
      </c>
      <c r="I101" s="26">
        <v>6.5768798666598256</v>
      </c>
      <c r="J101" s="49">
        <v>0</v>
      </c>
      <c r="K101" s="47" t="s">
        <v>1230</v>
      </c>
      <c r="L101" s="26" t="s">
        <v>1230</v>
      </c>
      <c r="M101" s="47">
        <v>3.4240347827969999</v>
      </c>
      <c r="N101" s="47" t="s">
        <v>1230</v>
      </c>
      <c r="O101" s="49" t="s">
        <v>1230</v>
      </c>
      <c r="P101" s="47" t="s">
        <v>1230</v>
      </c>
      <c r="Q101" s="26" t="s">
        <v>1230</v>
      </c>
      <c r="R101" s="47">
        <v>7.1101403963890002</v>
      </c>
      <c r="S101" s="47" t="s">
        <v>1230</v>
      </c>
      <c r="T101" s="49" t="s">
        <v>1230</v>
      </c>
      <c r="U101" s="47" t="s">
        <v>1230</v>
      </c>
      <c r="V101" s="26" t="s">
        <v>1230</v>
      </c>
      <c r="W101" s="47">
        <v>10.534175179184999</v>
      </c>
      <c r="X101" s="47" t="s">
        <v>1230</v>
      </c>
      <c r="Y101" s="49" t="s">
        <v>1230</v>
      </c>
      <c r="Z101" s="58" t="s">
        <v>1230</v>
      </c>
    </row>
    <row r="102" spans="1:26" x14ac:dyDescent="0.25">
      <c r="A102" s="40" t="s">
        <v>221</v>
      </c>
      <c r="B102" s="40" t="s">
        <v>921</v>
      </c>
      <c r="C102" s="40" t="s">
        <v>824</v>
      </c>
      <c r="D102" s="46" t="s">
        <v>220</v>
      </c>
      <c r="E102" s="26">
        <v>94.132878319202007</v>
      </c>
      <c r="F102" s="26">
        <v>17.166741517512001</v>
      </c>
      <c r="G102" s="26">
        <v>76.966136801689998</v>
      </c>
      <c r="H102" s="26">
        <v>31.527188472422999</v>
      </c>
      <c r="I102" s="26">
        <v>71.193676541563264</v>
      </c>
      <c r="J102" s="49">
        <v>0</v>
      </c>
      <c r="K102" s="47">
        <v>16.429156833659</v>
      </c>
      <c r="L102" s="26">
        <v>0.73758468385200004</v>
      </c>
      <c r="M102" s="47" t="s">
        <v>1230</v>
      </c>
      <c r="N102" s="47" t="s">
        <v>1230</v>
      </c>
      <c r="O102" s="49" t="s">
        <v>1230</v>
      </c>
      <c r="P102" s="47">
        <v>59.981677505944994</v>
      </c>
      <c r="Q102" s="26">
        <v>16.984459295745001</v>
      </c>
      <c r="R102" s="47" t="s">
        <v>1230</v>
      </c>
      <c r="S102" s="47" t="s">
        <v>1230</v>
      </c>
      <c r="T102" s="49" t="s">
        <v>1230</v>
      </c>
      <c r="U102" s="47">
        <v>76.410834339604008</v>
      </c>
      <c r="V102" s="26">
        <v>17.722043979598002</v>
      </c>
      <c r="W102" s="47" t="s">
        <v>1230</v>
      </c>
      <c r="X102" s="47" t="s">
        <v>1230</v>
      </c>
      <c r="Y102" s="49" t="s">
        <v>1230</v>
      </c>
      <c r="Z102" s="58" t="s">
        <v>1230</v>
      </c>
    </row>
    <row r="103" spans="1:26" x14ac:dyDescent="0.25">
      <c r="A103" s="40" t="s">
        <v>223</v>
      </c>
      <c r="B103" s="40" t="s">
        <v>922</v>
      </c>
      <c r="C103" s="40" t="s">
        <v>812</v>
      </c>
      <c r="D103" s="46" t="s">
        <v>222</v>
      </c>
      <c r="E103" s="26">
        <v>2.47323596201</v>
      </c>
      <c r="F103" s="26">
        <v>1.1575534491E-2</v>
      </c>
      <c r="G103" s="26">
        <v>2.4616604275189999</v>
      </c>
      <c r="H103" s="26">
        <v>-5.3035391891829997</v>
      </c>
      <c r="I103" s="26">
        <v>2.2770358954550756</v>
      </c>
      <c r="J103" s="49">
        <v>0.5</v>
      </c>
      <c r="K103" s="47" t="s">
        <v>1230</v>
      </c>
      <c r="L103" s="26">
        <v>1.1575534491E-2</v>
      </c>
      <c r="M103" s="47" t="s">
        <v>1230</v>
      </c>
      <c r="N103" s="47" t="s">
        <v>1230</v>
      </c>
      <c r="O103" s="49" t="s">
        <v>1230</v>
      </c>
      <c r="P103" s="47" t="s">
        <v>1230</v>
      </c>
      <c r="Q103" s="26">
        <v>2.4616604275189999</v>
      </c>
      <c r="R103" s="47" t="s">
        <v>1230</v>
      </c>
      <c r="S103" s="47" t="s">
        <v>1230</v>
      </c>
      <c r="T103" s="49" t="s">
        <v>1230</v>
      </c>
      <c r="U103" s="47" t="s">
        <v>1230</v>
      </c>
      <c r="V103" s="26">
        <v>2.47323596201</v>
      </c>
      <c r="W103" s="47" t="s">
        <v>1230</v>
      </c>
      <c r="X103" s="47" t="s">
        <v>1230</v>
      </c>
      <c r="Y103" s="49" t="s">
        <v>1230</v>
      </c>
      <c r="Z103" s="58" t="s">
        <v>1230</v>
      </c>
    </row>
    <row r="104" spans="1:26" x14ac:dyDescent="0.25">
      <c r="A104" s="40" t="s">
        <v>225</v>
      </c>
      <c r="B104" s="40" t="s">
        <v>923</v>
      </c>
      <c r="C104" s="40" t="s">
        <v>812</v>
      </c>
      <c r="D104" s="46" t="s">
        <v>224</v>
      </c>
      <c r="E104" s="26">
        <v>2.3348645587970003</v>
      </c>
      <c r="F104" s="26" t="s">
        <v>1230</v>
      </c>
      <c r="G104" s="26">
        <v>2.6625130208120003</v>
      </c>
      <c r="H104" s="26">
        <v>-10.407467576722</v>
      </c>
      <c r="I104" s="26">
        <v>2.4628245442511001</v>
      </c>
      <c r="J104" s="49">
        <v>0.5</v>
      </c>
      <c r="K104" s="47" t="s">
        <v>1230</v>
      </c>
      <c r="L104" s="26" t="s">
        <v>1230</v>
      </c>
      <c r="M104" s="47" t="s">
        <v>1230</v>
      </c>
      <c r="N104" s="47" t="s">
        <v>1230</v>
      </c>
      <c r="O104" s="49" t="s">
        <v>1230</v>
      </c>
      <c r="P104" s="47" t="s">
        <v>1230</v>
      </c>
      <c r="Q104" s="26">
        <v>2.6625130208120003</v>
      </c>
      <c r="R104" s="47" t="s">
        <v>1230</v>
      </c>
      <c r="S104" s="47" t="s">
        <v>1230</v>
      </c>
      <c r="T104" s="49" t="s">
        <v>1230</v>
      </c>
      <c r="U104" s="47" t="s">
        <v>1230</v>
      </c>
      <c r="V104" s="26">
        <v>2.3348645587970003</v>
      </c>
      <c r="W104" s="47" t="s">
        <v>1230</v>
      </c>
      <c r="X104" s="47" t="s">
        <v>1230</v>
      </c>
      <c r="Y104" s="49" t="s">
        <v>1230</v>
      </c>
      <c r="Z104" s="58">
        <v>-0.32764846201499997</v>
      </c>
    </row>
    <row r="105" spans="1:26" x14ac:dyDescent="0.25">
      <c r="A105" s="40" t="s">
        <v>227</v>
      </c>
      <c r="B105" s="40" t="s">
        <v>924</v>
      </c>
      <c r="C105" s="40" t="s">
        <v>812</v>
      </c>
      <c r="D105" s="46" t="s">
        <v>226</v>
      </c>
      <c r="E105" s="26">
        <v>0.39801997275700018</v>
      </c>
      <c r="F105" s="26" t="s">
        <v>1230</v>
      </c>
      <c r="G105" s="26">
        <v>1.3787483723540002</v>
      </c>
      <c r="H105" s="26">
        <v>-8.0067284284079996</v>
      </c>
      <c r="I105" s="26">
        <v>1.2753422444274503</v>
      </c>
      <c r="J105" s="49">
        <v>0.5</v>
      </c>
      <c r="K105" s="47" t="s">
        <v>1230</v>
      </c>
      <c r="L105" s="26" t="s">
        <v>1230</v>
      </c>
      <c r="M105" s="47" t="s">
        <v>1230</v>
      </c>
      <c r="N105" s="47" t="s">
        <v>1230</v>
      </c>
      <c r="O105" s="49" t="s">
        <v>1230</v>
      </c>
      <c r="P105" s="47" t="s">
        <v>1230</v>
      </c>
      <c r="Q105" s="26">
        <v>1.3787483723540002</v>
      </c>
      <c r="R105" s="47" t="s">
        <v>1230</v>
      </c>
      <c r="S105" s="47" t="s">
        <v>1230</v>
      </c>
      <c r="T105" s="49" t="s">
        <v>1230</v>
      </c>
      <c r="U105" s="47" t="s">
        <v>1230</v>
      </c>
      <c r="V105" s="26">
        <v>0.39801997275700018</v>
      </c>
      <c r="W105" s="47" t="s">
        <v>1230</v>
      </c>
      <c r="X105" s="47" t="s">
        <v>1230</v>
      </c>
      <c r="Y105" s="49" t="s">
        <v>1230</v>
      </c>
      <c r="Z105" s="58">
        <v>-0.98072839959699998</v>
      </c>
    </row>
    <row r="106" spans="1:26" x14ac:dyDescent="0.25">
      <c r="A106" s="40" t="s">
        <v>229</v>
      </c>
      <c r="B106" s="40" t="s">
        <v>925</v>
      </c>
      <c r="C106" s="40" t="s">
        <v>812</v>
      </c>
      <c r="D106" s="46" t="s">
        <v>228</v>
      </c>
      <c r="E106" s="26">
        <v>1.3343192297840001</v>
      </c>
      <c r="F106" s="26" t="s">
        <v>1230</v>
      </c>
      <c r="G106" s="26">
        <v>1.892306883037</v>
      </c>
      <c r="H106" s="26">
        <v>-10.982946703600001</v>
      </c>
      <c r="I106" s="26">
        <v>1.7503838668092249</v>
      </c>
      <c r="J106" s="49">
        <v>0.5</v>
      </c>
      <c r="K106" s="47" t="s">
        <v>1230</v>
      </c>
      <c r="L106" s="26" t="s">
        <v>1230</v>
      </c>
      <c r="M106" s="47" t="s">
        <v>1230</v>
      </c>
      <c r="N106" s="47" t="s">
        <v>1230</v>
      </c>
      <c r="O106" s="49" t="s">
        <v>1230</v>
      </c>
      <c r="P106" s="47" t="s">
        <v>1230</v>
      </c>
      <c r="Q106" s="26">
        <v>1.892306883037</v>
      </c>
      <c r="R106" s="47" t="s">
        <v>1230</v>
      </c>
      <c r="S106" s="47" t="s">
        <v>1230</v>
      </c>
      <c r="T106" s="49" t="s">
        <v>1230</v>
      </c>
      <c r="U106" s="47" t="s">
        <v>1230</v>
      </c>
      <c r="V106" s="26">
        <v>1.3343192297840001</v>
      </c>
      <c r="W106" s="47" t="s">
        <v>1230</v>
      </c>
      <c r="X106" s="47" t="s">
        <v>1230</v>
      </c>
      <c r="Y106" s="49" t="s">
        <v>1230</v>
      </c>
      <c r="Z106" s="58">
        <v>-0.55798765325300004</v>
      </c>
    </row>
    <row r="107" spans="1:26" x14ac:dyDescent="0.25">
      <c r="A107" s="40" t="s">
        <v>231</v>
      </c>
      <c r="B107" s="40" t="s">
        <v>926</v>
      </c>
      <c r="C107" s="40" t="s">
        <v>812</v>
      </c>
      <c r="D107" s="46" t="s">
        <v>230</v>
      </c>
      <c r="E107" s="26">
        <v>2.0624834781629997</v>
      </c>
      <c r="F107" s="26" t="s">
        <v>1230</v>
      </c>
      <c r="G107" s="26">
        <v>2.7156187697879997</v>
      </c>
      <c r="H107" s="26">
        <v>-15.884861650094001</v>
      </c>
      <c r="I107" s="26">
        <v>2.5119473620538999</v>
      </c>
      <c r="J107" s="49">
        <v>0.5</v>
      </c>
      <c r="K107" s="47" t="s">
        <v>1230</v>
      </c>
      <c r="L107" s="26" t="s">
        <v>1230</v>
      </c>
      <c r="M107" s="47" t="s">
        <v>1230</v>
      </c>
      <c r="N107" s="47" t="s">
        <v>1230</v>
      </c>
      <c r="O107" s="49" t="s">
        <v>1230</v>
      </c>
      <c r="P107" s="47" t="s">
        <v>1230</v>
      </c>
      <c r="Q107" s="26">
        <v>2.7156187697879997</v>
      </c>
      <c r="R107" s="47" t="s">
        <v>1230</v>
      </c>
      <c r="S107" s="47" t="s">
        <v>1230</v>
      </c>
      <c r="T107" s="49" t="s">
        <v>1230</v>
      </c>
      <c r="U107" s="47" t="s">
        <v>1230</v>
      </c>
      <c r="V107" s="26">
        <v>2.0624834781629997</v>
      </c>
      <c r="W107" s="47" t="s">
        <v>1230</v>
      </c>
      <c r="X107" s="47" t="s">
        <v>1230</v>
      </c>
      <c r="Y107" s="49" t="s">
        <v>1230</v>
      </c>
      <c r="Z107" s="58">
        <v>-0.65313529162499995</v>
      </c>
    </row>
    <row r="108" spans="1:26" x14ac:dyDescent="0.25">
      <c r="A108" s="40" t="s">
        <v>233</v>
      </c>
      <c r="B108" s="40" t="s">
        <v>927</v>
      </c>
      <c r="C108" s="40" t="s">
        <v>812</v>
      </c>
      <c r="D108" s="46" t="s">
        <v>232</v>
      </c>
      <c r="E108" s="26">
        <v>7.0548953741859997</v>
      </c>
      <c r="F108" s="26">
        <v>0.91494416411000001</v>
      </c>
      <c r="G108" s="26">
        <v>6.1399512100759992</v>
      </c>
      <c r="H108" s="26">
        <v>-7.6214693309910002</v>
      </c>
      <c r="I108" s="26">
        <v>5.6794548693202991</v>
      </c>
      <c r="J108" s="49">
        <v>0.5</v>
      </c>
      <c r="K108" s="47" t="s">
        <v>1230</v>
      </c>
      <c r="L108" s="26">
        <v>0.91494416411000001</v>
      </c>
      <c r="M108" s="47" t="s">
        <v>1230</v>
      </c>
      <c r="N108" s="47" t="s">
        <v>1230</v>
      </c>
      <c r="O108" s="49" t="s">
        <v>1230</v>
      </c>
      <c r="P108" s="47" t="s">
        <v>1230</v>
      </c>
      <c r="Q108" s="26">
        <v>6.1399512100759992</v>
      </c>
      <c r="R108" s="47" t="s">
        <v>1230</v>
      </c>
      <c r="S108" s="47" t="s">
        <v>1230</v>
      </c>
      <c r="T108" s="49" t="s">
        <v>1230</v>
      </c>
      <c r="U108" s="47" t="s">
        <v>1230</v>
      </c>
      <c r="V108" s="26">
        <v>7.0548953741859997</v>
      </c>
      <c r="W108" s="47" t="s">
        <v>1230</v>
      </c>
      <c r="X108" s="47" t="s">
        <v>1230</v>
      </c>
      <c r="Y108" s="49" t="s">
        <v>1230</v>
      </c>
      <c r="Z108" s="58" t="s">
        <v>1230</v>
      </c>
    </row>
    <row r="109" spans="1:26" x14ac:dyDescent="0.25">
      <c r="A109" s="40" t="s">
        <v>235</v>
      </c>
      <c r="B109" s="40" t="s">
        <v>928</v>
      </c>
      <c r="C109" s="40" t="s">
        <v>812</v>
      </c>
      <c r="D109" s="46" t="s">
        <v>234</v>
      </c>
      <c r="E109" s="26">
        <v>2.4939738821030004</v>
      </c>
      <c r="F109" s="26">
        <v>8.839391409599999E-2</v>
      </c>
      <c r="G109" s="26">
        <v>2.4055799680070002</v>
      </c>
      <c r="H109" s="26">
        <v>-5.420097225498</v>
      </c>
      <c r="I109" s="26">
        <v>2.2251614704064755</v>
      </c>
      <c r="J109" s="49">
        <v>0.5</v>
      </c>
      <c r="K109" s="47" t="s">
        <v>1230</v>
      </c>
      <c r="L109" s="26">
        <v>8.839391409599999E-2</v>
      </c>
      <c r="M109" s="47" t="s">
        <v>1230</v>
      </c>
      <c r="N109" s="47" t="s">
        <v>1230</v>
      </c>
      <c r="O109" s="49" t="s">
        <v>1230</v>
      </c>
      <c r="P109" s="47" t="s">
        <v>1230</v>
      </c>
      <c r="Q109" s="26">
        <v>2.4055799680070002</v>
      </c>
      <c r="R109" s="47" t="s">
        <v>1230</v>
      </c>
      <c r="S109" s="47" t="s">
        <v>1230</v>
      </c>
      <c r="T109" s="49" t="s">
        <v>1230</v>
      </c>
      <c r="U109" s="47" t="s">
        <v>1230</v>
      </c>
      <c r="V109" s="26">
        <v>2.4939738821030004</v>
      </c>
      <c r="W109" s="47" t="s">
        <v>1230</v>
      </c>
      <c r="X109" s="47" t="s">
        <v>1230</v>
      </c>
      <c r="Y109" s="49" t="s">
        <v>1230</v>
      </c>
      <c r="Z109" s="58" t="s">
        <v>1230</v>
      </c>
    </row>
    <row r="110" spans="1:26" x14ac:dyDescent="0.25">
      <c r="A110" s="40" t="s">
        <v>237</v>
      </c>
      <c r="B110" s="40" t="s">
        <v>929</v>
      </c>
      <c r="C110" s="40" t="s">
        <v>833</v>
      </c>
      <c r="D110" s="46" t="s">
        <v>236</v>
      </c>
      <c r="E110" s="26">
        <v>57.904893089311003</v>
      </c>
      <c r="F110" s="26">
        <v>4.7715931480740004</v>
      </c>
      <c r="G110" s="26">
        <v>53.133299941237006</v>
      </c>
      <c r="H110" s="26">
        <v>14.376784808582</v>
      </c>
      <c r="I110" s="26">
        <v>49.148302445644227</v>
      </c>
      <c r="J110" s="49">
        <v>0</v>
      </c>
      <c r="K110" s="47">
        <v>6.1480407927530001</v>
      </c>
      <c r="L110" s="26">
        <v>-1.3764476446789999</v>
      </c>
      <c r="M110" s="47" t="s">
        <v>1230</v>
      </c>
      <c r="N110" s="47" t="s">
        <v>1230</v>
      </c>
      <c r="O110" s="49" t="s">
        <v>1230</v>
      </c>
      <c r="P110" s="47">
        <v>43.401556228173</v>
      </c>
      <c r="Q110" s="26">
        <v>9.7317437130630005</v>
      </c>
      <c r="R110" s="47" t="s">
        <v>1230</v>
      </c>
      <c r="S110" s="47" t="s">
        <v>1230</v>
      </c>
      <c r="T110" s="49" t="s">
        <v>1230</v>
      </c>
      <c r="U110" s="47">
        <v>49.549597020926996</v>
      </c>
      <c r="V110" s="26">
        <v>8.3552960683839999</v>
      </c>
      <c r="W110" s="47" t="s">
        <v>1230</v>
      </c>
      <c r="X110" s="47" t="s">
        <v>1230</v>
      </c>
      <c r="Y110" s="49" t="s">
        <v>1230</v>
      </c>
      <c r="Z110" s="58" t="s">
        <v>1230</v>
      </c>
    </row>
    <row r="111" spans="1:26" x14ac:dyDescent="0.25">
      <c r="A111" s="40" t="s">
        <v>239</v>
      </c>
      <c r="B111" s="40" t="s">
        <v>930</v>
      </c>
      <c r="C111" s="40" t="s">
        <v>812</v>
      </c>
      <c r="D111" s="46" t="s">
        <v>238</v>
      </c>
      <c r="E111" s="26">
        <v>3.096241354445</v>
      </c>
      <c r="F111" s="26" t="s">
        <v>1230</v>
      </c>
      <c r="G111" s="26">
        <v>3.193542721604</v>
      </c>
      <c r="H111" s="26">
        <v>-19.10245542302</v>
      </c>
      <c r="I111" s="26">
        <v>2.9540270174837002</v>
      </c>
      <c r="J111" s="49">
        <v>0.5</v>
      </c>
      <c r="K111" s="47" t="s">
        <v>1230</v>
      </c>
      <c r="L111" s="26" t="s">
        <v>1230</v>
      </c>
      <c r="M111" s="47" t="s">
        <v>1230</v>
      </c>
      <c r="N111" s="47" t="s">
        <v>1230</v>
      </c>
      <c r="O111" s="49" t="s">
        <v>1230</v>
      </c>
      <c r="P111" s="47" t="s">
        <v>1230</v>
      </c>
      <c r="Q111" s="26">
        <v>3.193542721604</v>
      </c>
      <c r="R111" s="47" t="s">
        <v>1230</v>
      </c>
      <c r="S111" s="47" t="s">
        <v>1230</v>
      </c>
      <c r="T111" s="49" t="s">
        <v>1230</v>
      </c>
      <c r="U111" s="47" t="s">
        <v>1230</v>
      </c>
      <c r="V111" s="26">
        <v>3.096241354445</v>
      </c>
      <c r="W111" s="47" t="s">
        <v>1230</v>
      </c>
      <c r="X111" s="47" t="s">
        <v>1230</v>
      </c>
      <c r="Y111" s="49" t="s">
        <v>1230</v>
      </c>
      <c r="Z111" s="58">
        <v>-9.7301367159000007E-2</v>
      </c>
    </row>
    <row r="112" spans="1:26" x14ac:dyDescent="0.25">
      <c r="A112" s="40" t="s">
        <v>241</v>
      </c>
      <c r="B112" s="40" t="s">
        <v>931</v>
      </c>
      <c r="C112" s="40" t="s">
        <v>862</v>
      </c>
      <c r="D112" s="46" t="s">
        <v>240</v>
      </c>
      <c r="E112" s="26">
        <v>78.420316629322002</v>
      </c>
      <c r="F112" s="26">
        <v>3.4910806711599998</v>
      </c>
      <c r="G112" s="26">
        <v>74.929235958161996</v>
      </c>
      <c r="H112" s="26">
        <v>62.677831172184</v>
      </c>
      <c r="I112" s="26">
        <v>69.309543261299851</v>
      </c>
      <c r="J112" s="49">
        <v>0</v>
      </c>
      <c r="K112" s="47">
        <v>3.4910806711599998</v>
      </c>
      <c r="L112" s="26" t="s">
        <v>1230</v>
      </c>
      <c r="M112" s="47" t="s">
        <v>1230</v>
      </c>
      <c r="N112" s="47" t="s">
        <v>1230</v>
      </c>
      <c r="O112" s="49" t="s">
        <v>1230</v>
      </c>
      <c r="P112" s="47">
        <v>74.929235958161996</v>
      </c>
      <c r="Q112" s="26" t="s">
        <v>1230</v>
      </c>
      <c r="R112" s="47" t="s">
        <v>1230</v>
      </c>
      <c r="S112" s="47" t="s">
        <v>1230</v>
      </c>
      <c r="T112" s="49" t="s">
        <v>1230</v>
      </c>
      <c r="U112" s="47">
        <v>78.420316629322002</v>
      </c>
      <c r="V112" s="26" t="s">
        <v>1230</v>
      </c>
      <c r="W112" s="47" t="s">
        <v>1230</v>
      </c>
      <c r="X112" s="47" t="s">
        <v>1230</v>
      </c>
      <c r="Y112" s="49" t="s">
        <v>1230</v>
      </c>
      <c r="Z112" s="58" t="s">
        <v>1230</v>
      </c>
    </row>
    <row r="113" spans="1:26" x14ac:dyDescent="0.25">
      <c r="A113" s="40" t="s">
        <v>243</v>
      </c>
      <c r="B113" s="40" t="s">
        <v>932</v>
      </c>
      <c r="C113" s="40" t="s">
        <v>819</v>
      </c>
      <c r="D113" s="46" t="s">
        <v>933</v>
      </c>
      <c r="E113" s="26">
        <v>10.906167210607</v>
      </c>
      <c r="F113" s="26">
        <v>3.1565576280700003</v>
      </c>
      <c r="G113" s="26">
        <v>7.7496095825370004</v>
      </c>
      <c r="H113" s="26">
        <v>5.1529694247000002</v>
      </c>
      <c r="I113" s="26">
        <v>7.1683888638467259</v>
      </c>
      <c r="J113" s="49">
        <v>0</v>
      </c>
      <c r="K113" s="47" t="s">
        <v>1230</v>
      </c>
      <c r="L113" s="26" t="s">
        <v>1230</v>
      </c>
      <c r="M113" s="47">
        <v>3.1565576280700003</v>
      </c>
      <c r="N113" s="47" t="s">
        <v>1230</v>
      </c>
      <c r="O113" s="49" t="s">
        <v>1230</v>
      </c>
      <c r="P113" s="47" t="s">
        <v>1230</v>
      </c>
      <c r="Q113" s="26" t="s">
        <v>1230</v>
      </c>
      <c r="R113" s="47">
        <v>7.7496095825370004</v>
      </c>
      <c r="S113" s="47" t="s">
        <v>1230</v>
      </c>
      <c r="T113" s="49" t="s">
        <v>1230</v>
      </c>
      <c r="U113" s="47" t="s">
        <v>1230</v>
      </c>
      <c r="V113" s="26" t="s">
        <v>1230</v>
      </c>
      <c r="W113" s="47">
        <v>10.906167210606</v>
      </c>
      <c r="X113" s="47" t="s">
        <v>1230</v>
      </c>
      <c r="Y113" s="49" t="s">
        <v>1230</v>
      </c>
      <c r="Z113" s="58" t="s">
        <v>1230</v>
      </c>
    </row>
    <row r="114" spans="1:26" x14ac:dyDescent="0.25">
      <c r="A114" s="40" t="s">
        <v>245</v>
      </c>
      <c r="B114" s="40" t="s">
        <v>934</v>
      </c>
      <c r="C114" s="40" t="s">
        <v>812</v>
      </c>
      <c r="D114" s="46" t="s">
        <v>244</v>
      </c>
      <c r="E114" s="26">
        <v>3.5341340835349997</v>
      </c>
      <c r="F114" s="26" t="s">
        <v>1230</v>
      </c>
      <c r="G114" s="26">
        <v>3.6456093067189999</v>
      </c>
      <c r="H114" s="26">
        <v>-11.041669336719</v>
      </c>
      <c r="I114" s="26">
        <v>3.3721886087150752</v>
      </c>
      <c r="J114" s="49">
        <v>0.5</v>
      </c>
      <c r="K114" s="47" t="s">
        <v>1230</v>
      </c>
      <c r="L114" s="26" t="s">
        <v>1230</v>
      </c>
      <c r="M114" s="47" t="s">
        <v>1230</v>
      </c>
      <c r="N114" s="47" t="s">
        <v>1230</v>
      </c>
      <c r="O114" s="49" t="s">
        <v>1230</v>
      </c>
      <c r="P114" s="47" t="s">
        <v>1230</v>
      </c>
      <c r="Q114" s="26">
        <v>3.6456093067189999</v>
      </c>
      <c r="R114" s="47" t="s">
        <v>1230</v>
      </c>
      <c r="S114" s="47" t="s">
        <v>1230</v>
      </c>
      <c r="T114" s="49" t="s">
        <v>1230</v>
      </c>
      <c r="U114" s="47" t="s">
        <v>1230</v>
      </c>
      <c r="V114" s="26">
        <v>3.5341340835349997</v>
      </c>
      <c r="W114" s="47" t="s">
        <v>1230</v>
      </c>
      <c r="X114" s="47" t="s">
        <v>1230</v>
      </c>
      <c r="Y114" s="49" t="s">
        <v>1230</v>
      </c>
      <c r="Z114" s="58">
        <v>-0.11147522318400001</v>
      </c>
    </row>
    <row r="115" spans="1:26" x14ac:dyDescent="0.25">
      <c r="A115" s="40" t="s">
        <v>247</v>
      </c>
      <c r="B115" s="40" t="s">
        <v>935</v>
      </c>
      <c r="C115" s="40" t="s">
        <v>812</v>
      </c>
      <c r="D115" s="46" t="s">
        <v>246</v>
      </c>
      <c r="E115" s="26">
        <v>2.4126613788500002</v>
      </c>
      <c r="F115" s="26" t="s">
        <v>1230</v>
      </c>
      <c r="G115" s="26">
        <v>2.5789595121980002</v>
      </c>
      <c r="H115" s="26">
        <v>-20.052667215073001</v>
      </c>
      <c r="I115" s="26">
        <v>2.3855375487831507</v>
      </c>
      <c r="J115" s="49">
        <v>0.5</v>
      </c>
      <c r="K115" s="47" t="s">
        <v>1230</v>
      </c>
      <c r="L115" s="26" t="s">
        <v>1230</v>
      </c>
      <c r="M115" s="47" t="s">
        <v>1230</v>
      </c>
      <c r="N115" s="47" t="s">
        <v>1230</v>
      </c>
      <c r="O115" s="49" t="s">
        <v>1230</v>
      </c>
      <c r="P115" s="47" t="s">
        <v>1230</v>
      </c>
      <c r="Q115" s="26">
        <v>2.5789595121980002</v>
      </c>
      <c r="R115" s="47" t="s">
        <v>1230</v>
      </c>
      <c r="S115" s="47" t="s">
        <v>1230</v>
      </c>
      <c r="T115" s="49" t="s">
        <v>1230</v>
      </c>
      <c r="U115" s="47" t="s">
        <v>1230</v>
      </c>
      <c r="V115" s="26">
        <v>2.4126613788500002</v>
      </c>
      <c r="W115" s="47" t="s">
        <v>1230</v>
      </c>
      <c r="X115" s="47" t="s">
        <v>1230</v>
      </c>
      <c r="Y115" s="49" t="s">
        <v>1230</v>
      </c>
      <c r="Z115" s="58">
        <v>-0.166298133348</v>
      </c>
    </row>
    <row r="116" spans="1:26" x14ac:dyDescent="0.25">
      <c r="A116" s="40" t="s">
        <v>249</v>
      </c>
      <c r="B116" s="40" t="s">
        <v>936</v>
      </c>
      <c r="C116" s="40" t="s">
        <v>812</v>
      </c>
      <c r="D116" s="46" t="s">
        <v>248</v>
      </c>
      <c r="E116" s="26">
        <v>1.535531672494</v>
      </c>
      <c r="F116" s="26" t="s">
        <v>1230</v>
      </c>
      <c r="G116" s="26">
        <v>1.712550314267</v>
      </c>
      <c r="H116" s="26">
        <v>-6.816957260843</v>
      </c>
      <c r="I116" s="26">
        <v>1.5841090406969751</v>
      </c>
      <c r="J116" s="49">
        <v>0.5</v>
      </c>
      <c r="K116" s="47" t="s">
        <v>1230</v>
      </c>
      <c r="L116" s="26" t="s">
        <v>1230</v>
      </c>
      <c r="M116" s="47" t="s">
        <v>1230</v>
      </c>
      <c r="N116" s="47" t="s">
        <v>1230</v>
      </c>
      <c r="O116" s="49" t="s">
        <v>1230</v>
      </c>
      <c r="P116" s="47" t="s">
        <v>1230</v>
      </c>
      <c r="Q116" s="26">
        <v>1.712550314267</v>
      </c>
      <c r="R116" s="47" t="s">
        <v>1230</v>
      </c>
      <c r="S116" s="47" t="s">
        <v>1230</v>
      </c>
      <c r="T116" s="49" t="s">
        <v>1230</v>
      </c>
      <c r="U116" s="47" t="s">
        <v>1230</v>
      </c>
      <c r="V116" s="26">
        <v>1.535531672494</v>
      </c>
      <c r="W116" s="47" t="s">
        <v>1230</v>
      </c>
      <c r="X116" s="47" t="s">
        <v>1230</v>
      </c>
      <c r="Y116" s="49" t="s">
        <v>1230</v>
      </c>
      <c r="Z116" s="58">
        <v>-0.177018641773</v>
      </c>
    </row>
    <row r="117" spans="1:26" x14ac:dyDescent="0.25">
      <c r="A117" s="40" t="s">
        <v>251</v>
      </c>
      <c r="B117" s="40" t="s">
        <v>937</v>
      </c>
      <c r="C117" s="40" t="s">
        <v>812</v>
      </c>
      <c r="D117" s="46" t="s">
        <v>250</v>
      </c>
      <c r="E117" s="26">
        <v>0.8437259825029999</v>
      </c>
      <c r="F117" s="26" t="s">
        <v>1230</v>
      </c>
      <c r="G117" s="26">
        <v>2.324143135425</v>
      </c>
      <c r="H117" s="26">
        <v>-23.455824436558999</v>
      </c>
      <c r="I117" s="26">
        <v>2.1498324002681248</v>
      </c>
      <c r="J117" s="49">
        <v>0.5</v>
      </c>
      <c r="K117" s="47" t="s">
        <v>1230</v>
      </c>
      <c r="L117" s="26" t="s">
        <v>1230</v>
      </c>
      <c r="M117" s="47" t="s">
        <v>1230</v>
      </c>
      <c r="N117" s="47" t="s">
        <v>1230</v>
      </c>
      <c r="O117" s="49" t="s">
        <v>1230</v>
      </c>
      <c r="P117" s="47" t="s">
        <v>1230</v>
      </c>
      <c r="Q117" s="26">
        <v>2.324143135425</v>
      </c>
      <c r="R117" s="47" t="s">
        <v>1230</v>
      </c>
      <c r="S117" s="47" t="s">
        <v>1230</v>
      </c>
      <c r="T117" s="49" t="s">
        <v>1230</v>
      </c>
      <c r="U117" s="47" t="s">
        <v>1230</v>
      </c>
      <c r="V117" s="26">
        <v>0.8437259825029999</v>
      </c>
      <c r="W117" s="47" t="s">
        <v>1230</v>
      </c>
      <c r="X117" s="47" t="s">
        <v>1230</v>
      </c>
      <c r="Y117" s="49" t="s">
        <v>1230</v>
      </c>
      <c r="Z117" s="58">
        <v>-1.480417152922</v>
      </c>
    </row>
    <row r="118" spans="1:26" x14ac:dyDescent="0.25">
      <c r="A118" s="40" t="s">
        <v>253</v>
      </c>
      <c r="B118" s="40" t="s">
        <v>938</v>
      </c>
      <c r="C118" s="40" t="s">
        <v>824</v>
      </c>
      <c r="D118" s="46" t="s">
        <v>252</v>
      </c>
      <c r="E118" s="26">
        <v>91.319311133354006</v>
      </c>
      <c r="F118" s="26">
        <v>17.288743877578</v>
      </c>
      <c r="G118" s="26">
        <v>74.030567255776006</v>
      </c>
      <c r="H118" s="26">
        <v>39.419082175828002</v>
      </c>
      <c r="I118" s="26">
        <v>68.478274711592803</v>
      </c>
      <c r="J118" s="49">
        <v>0</v>
      </c>
      <c r="K118" s="47">
        <v>16.442868153357001</v>
      </c>
      <c r="L118" s="26">
        <v>0.84587572422099999</v>
      </c>
      <c r="M118" s="47" t="s">
        <v>1230</v>
      </c>
      <c r="N118" s="47" t="s">
        <v>1230</v>
      </c>
      <c r="O118" s="49" t="s">
        <v>1230</v>
      </c>
      <c r="P118" s="47">
        <v>59.397074449910995</v>
      </c>
      <c r="Q118" s="26">
        <v>14.633492805864998</v>
      </c>
      <c r="R118" s="47" t="s">
        <v>1230</v>
      </c>
      <c r="S118" s="47" t="s">
        <v>1230</v>
      </c>
      <c r="T118" s="49" t="s">
        <v>1230</v>
      </c>
      <c r="U118" s="47">
        <v>75.839942603268</v>
      </c>
      <c r="V118" s="26">
        <v>15.479368530085999</v>
      </c>
      <c r="W118" s="47" t="s">
        <v>1230</v>
      </c>
      <c r="X118" s="47" t="s">
        <v>1230</v>
      </c>
      <c r="Y118" s="49" t="s">
        <v>1230</v>
      </c>
      <c r="Z118" s="58" t="s">
        <v>1230</v>
      </c>
    </row>
    <row r="119" spans="1:26" x14ac:dyDescent="0.25">
      <c r="A119" s="40" t="s">
        <v>255</v>
      </c>
      <c r="B119" s="40" t="s">
        <v>939</v>
      </c>
      <c r="C119" s="40" t="s">
        <v>812</v>
      </c>
      <c r="D119" s="46" t="s">
        <v>254</v>
      </c>
      <c r="E119" s="26">
        <v>3.0446403889059996</v>
      </c>
      <c r="F119" s="26" t="s">
        <v>1230</v>
      </c>
      <c r="G119" s="26">
        <v>3.3242744213939996</v>
      </c>
      <c r="H119" s="26">
        <v>-10.887299883739001</v>
      </c>
      <c r="I119" s="26">
        <v>3.0749538397894502</v>
      </c>
      <c r="J119" s="49">
        <v>0.5</v>
      </c>
      <c r="K119" s="47" t="s">
        <v>1230</v>
      </c>
      <c r="L119" s="26" t="s">
        <v>1230</v>
      </c>
      <c r="M119" s="47" t="s">
        <v>1230</v>
      </c>
      <c r="N119" s="47" t="s">
        <v>1230</v>
      </c>
      <c r="O119" s="49" t="s">
        <v>1230</v>
      </c>
      <c r="P119" s="47" t="s">
        <v>1230</v>
      </c>
      <c r="Q119" s="26">
        <v>3.3242744213939996</v>
      </c>
      <c r="R119" s="47" t="s">
        <v>1230</v>
      </c>
      <c r="S119" s="47" t="s">
        <v>1230</v>
      </c>
      <c r="T119" s="49" t="s">
        <v>1230</v>
      </c>
      <c r="U119" s="47" t="s">
        <v>1230</v>
      </c>
      <c r="V119" s="26">
        <v>3.0446403889059996</v>
      </c>
      <c r="W119" s="47" t="s">
        <v>1230</v>
      </c>
      <c r="X119" s="47" t="s">
        <v>1230</v>
      </c>
      <c r="Y119" s="49" t="s">
        <v>1230</v>
      </c>
      <c r="Z119" s="58">
        <v>-0.27963403248800001</v>
      </c>
    </row>
    <row r="120" spans="1:26" x14ac:dyDescent="0.25">
      <c r="A120" s="40" t="s">
        <v>257</v>
      </c>
      <c r="B120" s="40" t="s">
        <v>940</v>
      </c>
      <c r="C120" s="40" t="s">
        <v>812</v>
      </c>
      <c r="D120" s="46" t="s">
        <v>256</v>
      </c>
      <c r="E120" s="26">
        <v>0.79251785465800006</v>
      </c>
      <c r="F120" s="26" t="s">
        <v>1230</v>
      </c>
      <c r="G120" s="26">
        <v>1.4171637077800001</v>
      </c>
      <c r="H120" s="26">
        <v>-9.0117671990980011</v>
      </c>
      <c r="I120" s="26">
        <v>1.3108764296965001</v>
      </c>
      <c r="J120" s="49">
        <v>0.5</v>
      </c>
      <c r="K120" s="47" t="s">
        <v>1230</v>
      </c>
      <c r="L120" s="26" t="s">
        <v>1230</v>
      </c>
      <c r="M120" s="47" t="s">
        <v>1230</v>
      </c>
      <c r="N120" s="47" t="s">
        <v>1230</v>
      </c>
      <c r="O120" s="49" t="s">
        <v>1230</v>
      </c>
      <c r="P120" s="47" t="s">
        <v>1230</v>
      </c>
      <c r="Q120" s="26">
        <v>1.4171637077800001</v>
      </c>
      <c r="R120" s="47" t="s">
        <v>1230</v>
      </c>
      <c r="S120" s="47" t="s">
        <v>1230</v>
      </c>
      <c r="T120" s="49" t="s">
        <v>1230</v>
      </c>
      <c r="U120" s="47" t="s">
        <v>1230</v>
      </c>
      <c r="V120" s="26">
        <v>0.79251785465800006</v>
      </c>
      <c r="W120" s="47" t="s">
        <v>1230</v>
      </c>
      <c r="X120" s="47" t="s">
        <v>1230</v>
      </c>
      <c r="Y120" s="49" t="s">
        <v>1230</v>
      </c>
      <c r="Z120" s="58">
        <v>-0.62464585312200005</v>
      </c>
    </row>
    <row r="121" spans="1:26" x14ac:dyDescent="0.25">
      <c r="A121" s="40" t="s">
        <v>259</v>
      </c>
      <c r="B121" s="40" t="s">
        <v>941</v>
      </c>
      <c r="C121" s="40" t="s">
        <v>812</v>
      </c>
      <c r="D121" s="46" t="s">
        <v>258</v>
      </c>
      <c r="E121" s="26">
        <v>3.4219212860520001</v>
      </c>
      <c r="F121" s="26">
        <v>0.103787305496</v>
      </c>
      <c r="G121" s="26">
        <v>3.318133980556</v>
      </c>
      <c r="H121" s="26">
        <v>-6.3575911350490006</v>
      </c>
      <c r="I121" s="26">
        <v>3.0692739320142999</v>
      </c>
      <c r="J121" s="49">
        <v>0.5</v>
      </c>
      <c r="K121" s="47" t="s">
        <v>1230</v>
      </c>
      <c r="L121" s="26">
        <v>0.103787305496</v>
      </c>
      <c r="M121" s="47" t="s">
        <v>1230</v>
      </c>
      <c r="N121" s="47" t="s">
        <v>1230</v>
      </c>
      <c r="O121" s="49" t="s">
        <v>1230</v>
      </c>
      <c r="P121" s="47" t="s">
        <v>1230</v>
      </c>
      <c r="Q121" s="26">
        <v>3.318133980556</v>
      </c>
      <c r="R121" s="47" t="s">
        <v>1230</v>
      </c>
      <c r="S121" s="47" t="s">
        <v>1230</v>
      </c>
      <c r="T121" s="49" t="s">
        <v>1230</v>
      </c>
      <c r="U121" s="47" t="s">
        <v>1230</v>
      </c>
      <c r="V121" s="26">
        <v>3.4219212860520001</v>
      </c>
      <c r="W121" s="47" t="s">
        <v>1230</v>
      </c>
      <c r="X121" s="47" t="s">
        <v>1230</v>
      </c>
      <c r="Y121" s="49" t="s">
        <v>1230</v>
      </c>
      <c r="Z121" s="58" t="s">
        <v>1230</v>
      </c>
    </row>
    <row r="122" spans="1:26" x14ac:dyDescent="0.25">
      <c r="A122" s="40" t="s">
        <v>261</v>
      </c>
      <c r="B122" s="40" t="s">
        <v>942</v>
      </c>
      <c r="C122" s="40" t="s">
        <v>862</v>
      </c>
      <c r="D122" s="46" t="s">
        <v>260</v>
      </c>
      <c r="E122" s="26">
        <v>194.61821678838101</v>
      </c>
      <c r="F122" s="26">
        <v>18.300037424869</v>
      </c>
      <c r="G122" s="26">
        <v>176.318179363512</v>
      </c>
      <c r="H122" s="26">
        <v>132.54827327611102</v>
      </c>
      <c r="I122" s="26">
        <v>163.09431591124863</v>
      </c>
      <c r="J122" s="49">
        <v>0</v>
      </c>
      <c r="K122" s="47">
        <v>18.300037424869</v>
      </c>
      <c r="L122" s="26" t="s">
        <v>1230</v>
      </c>
      <c r="M122" s="47" t="s">
        <v>1230</v>
      </c>
      <c r="N122" s="47" t="s">
        <v>1230</v>
      </c>
      <c r="O122" s="49" t="s">
        <v>1230</v>
      </c>
      <c r="P122" s="47">
        <v>176.318179363512</v>
      </c>
      <c r="Q122" s="26" t="s">
        <v>1230</v>
      </c>
      <c r="R122" s="47" t="s">
        <v>1230</v>
      </c>
      <c r="S122" s="47" t="s">
        <v>1230</v>
      </c>
      <c r="T122" s="49" t="s">
        <v>1230</v>
      </c>
      <c r="U122" s="47">
        <v>194.61821678838101</v>
      </c>
      <c r="V122" s="26" t="s">
        <v>1230</v>
      </c>
      <c r="W122" s="47" t="s">
        <v>1230</v>
      </c>
      <c r="X122" s="47" t="s">
        <v>1230</v>
      </c>
      <c r="Y122" s="49" t="s">
        <v>1230</v>
      </c>
      <c r="Z122" s="58" t="s">
        <v>1230</v>
      </c>
    </row>
    <row r="123" spans="1:26" x14ac:dyDescent="0.25">
      <c r="A123" s="40" t="s">
        <v>263</v>
      </c>
      <c r="B123" s="40" t="s">
        <v>943</v>
      </c>
      <c r="C123" s="40" t="s">
        <v>819</v>
      </c>
      <c r="D123" s="46" t="s">
        <v>944</v>
      </c>
      <c r="E123" s="26">
        <v>24.826557363496001</v>
      </c>
      <c r="F123" s="26">
        <v>8.3371005009289991</v>
      </c>
      <c r="G123" s="26">
        <v>16.489456862567</v>
      </c>
      <c r="H123" s="26">
        <v>10.072179981173999</v>
      </c>
      <c r="I123" s="26">
        <v>15.252747597874476</v>
      </c>
      <c r="J123" s="49">
        <v>0</v>
      </c>
      <c r="K123" s="47" t="s">
        <v>1230</v>
      </c>
      <c r="L123" s="26" t="s">
        <v>1230</v>
      </c>
      <c r="M123" s="47">
        <v>8.3371005009289991</v>
      </c>
      <c r="N123" s="47" t="s">
        <v>1230</v>
      </c>
      <c r="O123" s="49" t="s">
        <v>1230</v>
      </c>
      <c r="P123" s="47" t="s">
        <v>1230</v>
      </c>
      <c r="Q123" s="26" t="s">
        <v>1230</v>
      </c>
      <c r="R123" s="47">
        <v>16.489456862567</v>
      </c>
      <c r="S123" s="47" t="s">
        <v>1230</v>
      </c>
      <c r="T123" s="49" t="s">
        <v>1230</v>
      </c>
      <c r="U123" s="47" t="s">
        <v>1230</v>
      </c>
      <c r="V123" s="26" t="s">
        <v>1230</v>
      </c>
      <c r="W123" s="47">
        <v>24.826557363496001</v>
      </c>
      <c r="X123" s="47" t="s">
        <v>1230</v>
      </c>
      <c r="Y123" s="49" t="s">
        <v>1230</v>
      </c>
      <c r="Z123" s="58" t="s">
        <v>1230</v>
      </c>
    </row>
    <row r="124" spans="1:26" x14ac:dyDescent="0.25">
      <c r="A124" s="40" t="s">
        <v>265</v>
      </c>
      <c r="B124" s="40" t="s">
        <v>945</v>
      </c>
      <c r="C124" s="40" t="s">
        <v>812</v>
      </c>
      <c r="D124" s="46" t="s">
        <v>264</v>
      </c>
      <c r="E124" s="26">
        <v>4.4880086907620003</v>
      </c>
      <c r="F124" s="26">
        <v>0.36541343012600003</v>
      </c>
      <c r="G124" s="26">
        <v>4.1225952606360003</v>
      </c>
      <c r="H124" s="26">
        <v>-25.823330003653002</v>
      </c>
      <c r="I124" s="26">
        <v>3.8134006160883001</v>
      </c>
      <c r="J124" s="49">
        <v>0.5</v>
      </c>
      <c r="K124" s="47" t="s">
        <v>1230</v>
      </c>
      <c r="L124" s="26">
        <v>0.36541343012600003</v>
      </c>
      <c r="M124" s="47" t="s">
        <v>1230</v>
      </c>
      <c r="N124" s="47" t="s">
        <v>1230</v>
      </c>
      <c r="O124" s="49" t="s">
        <v>1230</v>
      </c>
      <c r="P124" s="47" t="s">
        <v>1230</v>
      </c>
      <c r="Q124" s="26">
        <v>4.1225952606360003</v>
      </c>
      <c r="R124" s="47" t="s">
        <v>1230</v>
      </c>
      <c r="S124" s="47" t="s">
        <v>1230</v>
      </c>
      <c r="T124" s="49" t="s">
        <v>1230</v>
      </c>
      <c r="U124" s="47" t="s">
        <v>1230</v>
      </c>
      <c r="V124" s="26">
        <v>4.4880086907620003</v>
      </c>
      <c r="W124" s="47" t="s">
        <v>1230</v>
      </c>
      <c r="X124" s="47" t="s">
        <v>1230</v>
      </c>
      <c r="Y124" s="49" t="s">
        <v>1230</v>
      </c>
      <c r="Z124" s="58" t="s">
        <v>1230</v>
      </c>
    </row>
    <row r="125" spans="1:26" x14ac:dyDescent="0.25">
      <c r="A125" s="40" t="s">
        <v>267</v>
      </c>
      <c r="B125" s="40" t="s">
        <v>946</v>
      </c>
      <c r="C125" s="40" t="s">
        <v>812</v>
      </c>
      <c r="D125" s="46" t="s">
        <v>266</v>
      </c>
      <c r="E125" s="26">
        <v>1.5278042005019998</v>
      </c>
      <c r="F125" s="26" t="s">
        <v>1230</v>
      </c>
      <c r="G125" s="26">
        <v>1.9251388882879998</v>
      </c>
      <c r="H125" s="26">
        <v>-14.996994705049001</v>
      </c>
      <c r="I125" s="26">
        <v>1.7807534716664002</v>
      </c>
      <c r="J125" s="49">
        <v>0.5</v>
      </c>
      <c r="K125" s="47" t="s">
        <v>1230</v>
      </c>
      <c r="L125" s="26" t="s">
        <v>1230</v>
      </c>
      <c r="M125" s="47" t="s">
        <v>1230</v>
      </c>
      <c r="N125" s="47" t="s">
        <v>1230</v>
      </c>
      <c r="O125" s="49" t="s">
        <v>1230</v>
      </c>
      <c r="P125" s="47" t="s">
        <v>1230</v>
      </c>
      <c r="Q125" s="26">
        <v>1.9251388882879998</v>
      </c>
      <c r="R125" s="47" t="s">
        <v>1230</v>
      </c>
      <c r="S125" s="47" t="s">
        <v>1230</v>
      </c>
      <c r="T125" s="49" t="s">
        <v>1230</v>
      </c>
      <c r="U125" s="47" t="s">
        <v>1230</v>
      </c>
      <c r="V125" s="26">
        <v>1.5278042005019998</v>
      </c>
      <c r="W125" s="47" t="s">
        <v>1230</v>
      </c>
      <c r="X125" s="47" t="s">
        <v>1230</v>
      </c>
      <c r="Y125" s="49" t="s">
        <v>1230</v>
      </c>
      <c r="Z125" s="58">
        <v>-0.39733468778600001</v>
      </c>
    </row>
    <row r="126" spans="1:26" x14ac:dyDescent="0.25">
      <c r="A126" s="40" t="s">
        <v>269</v>
      </c>
      <c r="B126" s="40" t="s">
        <v>947</v>
      </c>
      <c r="C126" s="40" t="s">
        <v>812</v>
      </c>
      <c r="D126" s="46" t="s">
        <v>268</v>
      </c>
      <c r="E126" s="26">
        <v>3.6015584437890005</v>
      </c>
      <c r="F126" s="26" t="s">
        <v>1230</v>
      </c>
      <c r="G126" s="26">
        <v>3.6952118808880003</v>
      </c>
      <c r="H126" s="26">
        <v>-6.038036776867</v>
      </c>
      <c r="I126" s="26">
        <v>3.4180709898214006</v>
      </c>
      <c r="J126" s="49">
        <v>0.5</v>
      </c>
      <c r="K126" s="47" t="s">
        <v>1230</v>
      </c>
      <c r="L126" s="26" t="s">
        <v>1230</v>
      </c>
      <c r="M126" s="47" t="s">
        <v>1230</v>
      </c>
      <c r="N126" s="47" t="s">
        <v>1230</v>
      </c>
      <c r="O126" s="49" t="s">
        <v>1230</v>
      </c>
      <c r="P126" s="47" t="s">
        <v>1230</v>
      </c>
      <c r="Q126" s="26">
        <v>3.6952118808880003</v>
      </c>
      <c r="R126" s="47" t="s">
        <v>1230</v>
      </c>
      <c r="S126" s="47" t="s">
        <v>1230</v>
      </c>
      <c r="T126" s="49" t="s">
        <v>1230</v>
      </c>
      <c r="U126" s="47" t="s">
        <v>1230</v>
      </c>
      <c r="V126" s="26">
        <v>3.6015584437890005</v>
      </c>
      <c r="W126" s="47" t="s">
        <v>1230</v>
      </c>
      <c r="X126" s="47" t="s">
        <v>1230</v>
      </c>
      <c r="Y126" s="49" t="s">
        <v>1230</v>
      </c>
      <c r="Z126" s="58">
        <v>-9.3653437099000009E-2</v>
      </c>
    </row>
    <row r="127" spans="1:26" x14ac:dyDescent="0.25">
      <c r="A127" s="40" t="s">
        <v>271</v>
      </c>
      <c r="B127" s="40" t="s">
        <v>948</v>
      </c>
      <c r="C127" s="40" t="s">
        <v>812</v>
      </c>
      <c r="D127" s="46" t="s">
        <v>270</v>
      </c>
      <c r="E127" s="26">
        <v>2.1962737026279999</v>
      </c>
      <c r="F127" s="26">
        <v>0.195781675017</v>
      </c>
      <c r="G127" s="26">
        <v>2.0004920276110001</v>
      </c>
      <c r="H127" s="26">
        <v>-7.8466920124430004</v>
      </c>
      <c r="I127" s="26">
        <v>1.8504551255401751</v>
      </c>
      <c r="J127" s="49">
        <v>0.5</v>
      </c>
      <c r="K127" s="47" t="s">
        <v>1230</v>
      </c>
      <c r="L127" s="26">
        <v>0.195781675017</v>
      </c>
      <c r="M127" s="47" t="s">
        <v>1230</v>
      </c>
      <c r="N127" s="47" t="s">
        <v>1230</v>
      </c>
      <c r="O127" s="49" t="s">
        <v>1230</v>
      </c>
      <c r="P127" s="47" t="s">
        <v>1230</v>
      </c>
      <c r="Q127" s="26">
        <v>2.0004920276110001</v>
      </c>
      <c r="R127" s="47" t="s">
        <v>1230</v>
      </c>
      <c r="S127" s="47" t="s">
        <v>1230</v>
      </c>
      <c r="T127" s="49" t="s">
        <v>1230</v>
      </c>
      <c r="U127" s="47" t="s">
        <v>1230</v>
      </c>
      <c r="V127" s="26">
        <v>2.1962737026279999</v>
      </c>
      <c r="W127" s="47" t="s">
        <v>1230</v>
      </c>
      <c r="X127" s="47" t="s">
        <v>1230</v>
      </c>
      <c r="Y127" s="49" t="s">
        <v>1230</v>
      </c>
      <c r="Z127" s="58" t="s">
        <v>1230</v>
      </c>
    </row>
    <row r="128" spans="1:26" x14ac:dyDescent="0.25">
      <c r="A128" s="40" t="s">
        <v>273</v>
      </c>
      <c r="B128" s="40" t="s">
        <v>949</v>
      </c>
      <c r="C128" s="40" t="s">
        <v>812</v>
      </c>
      <c r="D128" s="46" t="s">
        <v>272</v>
      </c>
      <c r="E128" s="26">
        <v>2.6138907412969998</v>
      </c>
      <c r="F128" s="26">
        <v>2.6385710717999999E-2</v>
      </c>
      <c r="G128" s="26">
        <v>2.5875050305789999</v>
      </c>
      <c r="H128" s="26">
        <v>-2.6127649889010001</v>
      </c>
      <c r="I128" s="26">
        <v>2.3934421532855752</v>
      </c>
      <c r="J128" s="49">
        <v>0.5</v>
      </c>
      <c r="K128" s="47" t="s">
        <v>1230</v>
      </c>
      <c r="L128" s="26">
        <v>2.6385710717999999E-2</v>
      </c>
      <c r="M128" s="47" t="s">
        <v>1230</v>
      </c>
      <c r="N128" s="47" t="s">
        <v>1230</v>
      </c>
      <c r="O128" s="49" t="s">
        <v>1230</v>
      </c>
      <c r="P128" s="47" t="s">
        <v>1230</v>
      </c>
      <c r="Q128" s="26">
        <v>2.5875050305789999</v>
      </c>
      <c r="R128" s="47" t="s">
        <v>1230</v>
      </c>
      <c r="S128" s="47" t="s">
        <v>1230</v>
      </c>
      <c r="T128" s="49" t="s">
        <v>1230</v>
      </c>
      <c r="U128" s="47" t="s">
        <v>1230</v>
      </c>
      <c r="V128" s="26">
        <v>2.6138907412969998</v>
      </c>
      <c r="W128" s="47" t="s">
        <v>1230</v>
      </c>
      <c r="X128" s="47" t="s">
        <v>1230</v>
      </c>
      <c r="Y128" s="49" t="s">
        <v>1230</v>
      </c>
      <c r="Z128" s="58" t="s">
        <v>1230</v>
      </c>
    </row>
    <row r="129" spans="1:26" x14ac:dyDescent="0.25">
      <c r="A129" s="40" t="s">
        <v>275</v>
      </c>
      <c r="B129" s="40" t="s">
        <v>950</v>
      </c>
      <c r="C129" s="40" t="s">
        <v>812</v>
      </c>
      <c r="D129" s="46" t="s">
        <v>274</v>
      </c>
      <c r="E129" s="26">
        <v>1.6365425861980001</v>
      </c>
      <c r="F129" s="26" t="s">
        <v>1230</v>
      </c>
      <c r="G129" s="26">
        <v>1.931841208292</v>
      </c>
      <c r="H129" s="26">
        <v>-8.2129581794890001</v>
      </c>
      <c r="I129" s="26">
        <v>1.7869531176701001</v>
      </c>
      <c r="J129" s="49">
        <v>0.5</v>
      </c>
      <c r="K129" s="47" t="s">
        <v>1230</v>
      </c>
      <c r="L129" s="26" t="s">
        <v>1230</v>
      </c>
      <c r="M129" s="47" t="s">
        <v>1230</v>
      </c>
      <c r="N129" s="47" t="s">
        <v>1230</v>
      </c>
      <c r="O129" s="49" t="s">
        <v>1230</v>
      </c>
      <c r="P129" s="47" t="s">
        <v>1230</v>
      </c>
      <c r="Q129" s="26">
        <v>1.931841208292</v>
      </c>
      <c r="R129" s="47" t="s">
        <v>1230</v>
      </c>
      <c r="S129" s="47" t="s">
        <v>1230</v>
      </c>
      <c r="T129" s="49" t="s">
        <v>1230</v>
      </c>
      <c r="U129" s="47" t="s">
        <v>1230</v>
      </c>
      <c r="V129" s="26">
        <v>1.6365425861980001</v>
      </c>
      <c r="W129" s="47" t="s">
        <v>1230</v>
      </c>
      <c r="X129" s="47" t="s">
        <v>1230</v>
      </c>
      <c r="Y129" s="49" t="s">
        <v>1230</v>
      </c>
      <c r="Z129" s="58">
        <v>-0.29529862209399999</v>
      </c>
    </row>
    <row r="130" spans="1:26" x14ac:dyDescent="0.25">
      <c r="A130" s="40" t="s">
        <v>277</v>
      </c>
      <c r="B130" s="40" t="s">
        <v>951</v>
      </c>
      <c r="C130" s="40" t="s">
        <v>827</v>
      </c>
      <c r="D130" s="46" t="s">
        <v>276</v>
      </c>
      <c r="E130" s="26">
        <v>73.375692238108996</v>
      </c>
      <c r="F130" s="26">
        <v>15.011658637013999</v>
      </c>
      <c r="G130" s="26">
        <v>58.364033601094995</v>
      </c>
      <c r="H130" s="26">
        <v>14.896258908650999</v>
      </c>
      <c r="I130" s="26">
        <v>53.986731081012877</v>
      </c>
      <c r="J130" s="49">
        <v>0</v>
      </c>
      <c r="K130" s="47">
        <v>14.603927028816999</v>
      </c>
      <c r="L130" s="26">
        <v>0.407731608197</v>
      </c>
      <c r="M130" s="47" t="s">
        <v>1230</v>
      </c>
      <c r="N130" s="47" t="s">
        <v>1230</v>
      </c>
      <c r="O130" s="49" t="s">
        <v>1230</v>
      </c>
      <c r="P130" s="47">
        <v>50.290782775418997</v>
      </c>
      <c r="Q130" s="26">
        <v>8.0732508256770004</v>
      </c>
      <c r="R130" s="47" t="s">
        <v>1230</v>
      </c>
      <c r="S130" s="47" t="s">
        <v>1230</v>
      </c>
      <c r="T130" s="49" t="s">
        <v>1230</v>
      </c>
      <c r="U130" s="47">
        <v>64.894709804236001</v>
      </c>
      <c r="V130" s="26">
        <v>8.4809824338740007</v>
      </c>
      <c r="W130" s="47" t="s">
        <v>1230</v>
      </c>
      <c r="X130" s="47" t="s">
        <v>1230</v>
      </c>
      <c r="Y130" s="49" t="s">
        <v>1230</v>
      </c>
      <c r="Z130" s="58" t="s">
        <v>1230</v>
      </c>
    </row>
    <row r="131" spans="1:26" x14ac:dyDescent="0.25">
      <c r="A131" s="40" t="s">
        <v>279</v>
      </c>
      <c r="B131" s="40" t="s">
        <v>952</v>
      </c>
      <c r="C131" s="40" t="s">
        <v>812</v>
      </c>
      <c r="D131" s="46" t="s">
        <v>278</v>
      </c>
      <c r="E131" s="26">
        <v>3.0138609709850002</v>
      </c>
      <c r="F131" s="26" t="s">
        <v>1230</v>
      </c>
      <c r="G131" s="26">
        <v>3.07090435826</v>
      </c>
      <c r="H131" s="26">
        <v>-5.8946512960449997</v>
      </c>
      <c r="I131" s="26">
        <v>2.8405865313905001</v>
      </c>
      <c r="J131" s="49">
        <v>0.5</v>
      </c>
      <c r="K131" s="47" t="s">
        <v>1230</v>
      </c>
      <c r="L131" s="26" t="s">
        <v>1230</v>
      </c>
      <c r="M131" s="47" t="s">
        <v>1230</v>
      </c>
      <c r="N131" s="47" t="s">
        <v>1230</v>
      </c>
      <c r="O131" s="49" t="s">
        <v>1230</v>
      </c>
      <c r="P131" s="47" t="s">
        <v>1230</v>
      </c>
      <c r="Q131" s="26">
        <v>3.07090435826</v>
      </c>
      <c r="R131" s="47" t="s">
        <v>1230</v>
      </c>
      <c r="S131" s="47" t="s">
        <v>1230</v>
      </c>
      <c r="T131" s="49" t="s">
        <v>1230</v>
      </c>
      <c r="U131" s="47" t="s">
        <v>1230</v>
      </c>
      <c r="V131" s="26">
        <v>3.0138609709850002</v>
      </c>
      <c r="W131" s="47" t="s">
        <v>1230</v>
      </c>
      <c r="X131" s="47" t="s">
        <v>1230</v>
      </c>
      <c r="Y131" s="49" t="s">
        <v>1230</v>
      </c>
      <c r="Z131" s="58">
        <v>-5.7043387275000003E-2</v>
      </c>
    </row>
    <row r="132" spans="1:26" x14ac:dyDescent="0.25">
      <c r="A132" s="40" t="s">
        <v>281</v>
      </c>
      <c r="B132" s="40" t="s">
        <v>953</v>
      </c>
      <c r="C132" s="40" t="s">
        <v>808</v>
      </c>
      <c r="D132" s="46" t="s">
        <v>280</v>
      </c>
      <c r="E132" s="26">
        <v>1205.954281370512</v>
      </c>
      <c r="F132" s="26">
        <v>127.857757306232</v>
      </c>
      <c r="G132" s="26">
        <v>1078.0965240642799</v>
      </c>
      <c r="H132" s="26">
        <v>-561.27339353625905</v>
      </c>
      <c r="I132" s="26">
        <v>997.23928475945911</v>
      </c>
      <c r="J132" s="49">
        <v>0.34237099999999998</v>
      </c>
      <c r="K132" s="47" t="s">
        <v>1230</v>
      </c>
      <c r="L132" s="26" t="s">
        <v>1230</v>
      </c>
      <c r="M132" s="47">
        <v>78.199967043385996</v>
      </c>
      <c r="N132" s="47">
        <v>20.647927247258998</v>
      </c>
      <c r="O132" s="49">
        <v>29.009863015588</v>
      </c>
      <c r="P132" s="47" t="s">
        <v>1230</v>
      </c>
      <c r="Q132" s="26" t="s">
        <v>1230</v>
      </c>
      <c r="R132" s="47">
        <v>131.11739389527301</v>
      </c>
      <c r="S132" s="47">
        <v>939.43609102977803</v>
      </c>
      <c r="T132" s="49">
        <v>7.5430391392339997</v>
      </c>
      <c r="U132" s="47" t="s">
        <v>1230</v>
      </c>
      <c r="V132" s="26" t="s">
        <v>1230</v>
      </c>
      <c r="W132" s="47">
        <v>209.31736093865902</v>
      </c>
      <c r="X132" s="47">
        <v>960.08401827703699</v>
      </c>
      <c r="Y132" s="49">
        <v>36.552902154820998</v>
      </c>
      <c r="Z132" s="58" t="s">
        <v>1230</v>
      </c>
    </row>
    <row r="133" spans="1:26" x14ac:dyDescent="0.25">
      <c r="A133" s="40" t="s">
        <v>283</v>
      </c>
      <c r="B133" s="40" t="s">
        <v>954</v>
      </c>
      <c r="C133" s="40" t="s">
        <v>812</v>
      </c>
      <c r="D133" s="46" t="s">
        <v>282</v>
      </c>
      <c r="E133" s="26">
        <v>3.7831718101510003</v>
      </c>
      <c r="F133" s="26">
        <v>8.5319761655999998E-2</v>
      </c>
      <c r="G133" s="26">
        <v>3.6978520484950002</v>
      </c>
      <c r="H133" s="26">
        <v>-16.303556109695002</v>
      </c>
      <c r="I133" s="26">
        <v>3.4205131448578756</v>
      </c>
      <c r="J133" s="49">
        <v>0.5</v>
      </c>
      <c r="K133" s="47" t="s">
        <v>1230</v>
      </c>
      <c r="L133" s="26">
        <v>8.5319761655999998E-2</v>
      </c>
      <c r="M133" s="47" t="s">
        <v>1230</v>
      </c>
      <c r="N133" s="47" t="s">
        <v>1230</v>
      </c>
      <c r="O133" s="49" t="s">
        <v>1230</v>
      </c>
      <c r="P133" s="47" t="s">
        <v>1230</v>
      </c>
      <c r="Q133" s="26">
        <v>3.6978520484950002</v>
      </c>
      <c r="R133" s="47" t="s">
        <v>1230</v>
      </c>
      <c r="S133" s="47" t="s">
        <v>1230</v>
      </c>
      <c r="T133" s="49" t="s">
        <v>1230</v>
      </c>
      <c r="U133" s="47" t="s">
        <v>1230</v>
      </c>
      <c r="V133" s="26">
        <v>3.7831718101510003</v>
      </c>
      <c r="W133" s="47" t="s">
        <v>1230</v>
      </c>
      <c r="X133" s="47" t="s">
        <v>1230</v>
      </c>
      <c r="Y133" s="49" t="s">
        <v>1230</v>
      </c>
      <c r="Z133" s="58" t="s">
        <v>1230</v>
      </c>
    </row>
    <row r="134" spans="1:26" x14ac:dyDescent="0.25">
      <c r="A134" s="40" t="s">
        <v>285</v>
      </c>
      <c r="B134" s="40" t="s">
        <v>955</v>
      </c>
      <c r="C134" s="40" t="s">
        <v>862</v>
      </c>
      <c r="D134" s="46" t="s">
        <v>284</v>
      </c>
      <c r="E134" s="26">
        <v>83.677316533485993</v>
      </c>
      <c r="F134" s="26">
        <v>8.0445926919549997</v>
      </c>
      <c r="G134" s="26">
        <v>75.632723841530989</v>
      </c>
      <c r="H134" s="26">
        <v>54.164764351259002</v>
      </c>
      <c r="I134" s="26">
        <v>69.960269553416182</v>
      </c>
      <c r="J134" s="49">
        <v>0</v>
      </c>
      <c r="K134" s="47">
        <v>6.2911710002639998</v>
      </c>
      <c r="L134" s="26" t="s">
        <v>1230</v>
      </c>
      <c r="M134" s="47">
        <v>1.7534216916909999</v>
      </c>
      <c r="N134" s="47" t="s">
        <v>1230</v>
      </c>
      <c r="O134" s="49" t="s">
        <v>1230</v>
      </c>
      <c r="P134" s="47">
        <v>71.633942159424009</v>
      </c>
      <c r="Q134" s="26" t="s">
        <v>1230</v>
      </c>
      <c r="R134" s="47">
        <v>3.998781682108</v>
      </c>
      <c r="S134" s="47" t="s">
        <v>1230</v>
      </c>
      <c r="T134" s="49" t="s">
        <v>1230</v>
      </c>
      <c r="U134" s="47">
        <v>77.925113159687996</v>
      </c>
      <c r="V134" s="26" t="s">
        <v>1230</v>
      </c>
      <c r="W134" s="47">
        <v>5.7522033737990004</v>
      </c>
      <c r="X134" s="47" t="s">
        <v>1230</v>
      </c>
      <c r="Y134" s="49" t="s">
        <v>1230</v>
      </c>
      <c r="Z134" s="58" t="s">
        <v>1230</v>
      </c>
    </row>
    <row r="135" spans="1:26" x14ac:dyDescent="0.25">
      <c r="A135" s="40" t="s">
        <v>287</v>
      </c>
      <c r="B135" s="40" t="s">
        <v>956</v>
      </c>
      <c r="C135" s="40" t="s">
        <v>812</v>
      </c>
      <c r="D135" s="46" t="s">
        <v>286</v>
      </c>
      <c r="E135" s="26">
        <v>2.3767431478580003</v>
      </c>
      <c r="F135" s="26" t="s">
        <v>1230</v>
      </c>
      <c r="G135" s="26">
        <v>2.5004199926550004</v>
      </c>
      <c r="H135" s="26">
        <v>-3.392479603935</v>
      </c>
      <c r="I135" s="26">
        <v>2.3128884932058753</v>
      </c>
      <c r="J135" s="49">
        <v>0.5</v>
      </c>
      <c r="K135" s="47" t="s">
        <v>1230</v>
      </c>
      <c r="L135" s="26" t="s">
        <v>1230</v>
      </c>
      <c r="M135" s="47" t="s">
        <v>1230</v>
      </c>
      <c r="N135" s="47" t="s">
        <v>1230</v>
      </c>
      <c r="O135" s="49" t="s">
        <v>1230</v>
      </c>
      <c r="P135" s="47" t="s">
        <v>1230</v>
      </c>
      <c r="Q135" s="26">
        <v>2.5004199926550004</v>
      </c>
      <c r="R135" s="47" t="s">
        <v>1230</v>
      </c>
      <c r="S135" s="47" t="s">
        <v>1230</v>
      </c>
      <c r="T135" s="49" t="s">
        <v>1230</v>
      </c>
      <c r="U135" s="47" t="s">
        <v>1230</v>
      </c>
      <c r="V135" s="26">
        <v>2.3767431478580003</v>
      </c>
      <c r="W135" s="47" t="s">
        <v>1230</v>
      </c>
      <c r="X135" s="47" t="s">
        <v>1230</v>
      </c>
      <c r="Y135" s="49" t="s">
        <v>1230</v>
      </c>
      <c r="Z135" s="58">
        <v>-0.123676844797</v>
      </c>
    </row>
    <row r="136" spans="1:26" x14ac:dyDescent="0.25">
      <c r="A136" s="40" t="s">
        <v>289</v>
      </c>
      <c r="B136" s="40" t="s">
        <v>957</v>
      </c>
      <c r="C136" s="40" t="s">
        <v>812</v>
      </c>
      <c r="D136" s="46" t="s">
        <v>288</v>
      </c>
      <c r="E136" s="26">
        <v>2.7157590634819999</v>
      </c>
      <c r="F136" s="26" t="s">
        <v>1230</v>
      </c>
      <c r="G136" s="26">
        <v>2.9594735325419999</v>
      </c>
      <c r="H136" s="26">
        <v>-6.2408593872270002</v>
      </c>
      <c r="I136" s="26">
        <v>2.7375130176013505</v>
      </c>
      <c r="J136" s="49">
        <v>0.5</v>
      </c>
      <c r="K136" s="47" t="s">
        <v>1230</v>
      </c>
      <c r="L136" s="26" t="s">
        <v>1230</v>
      </c>
      <c r="M136" s="47" t="s">
        <v>1230</v>
      </c>
      <c r="N136" s="47" t="s">
        <v>1230</v>
      </c>
      <c r="O136" s="49" t="s">
        <v>1230</v>
      </c>
      <c r="P136" s="47" t="s">
        <v>1230</v>
      </c>
      <c r="Q136" s="26">
        <v>2.9594735325419999</v>
      </c>
      <c r="R136" s="47" t="s">
        <v>1230</v>
      </c>
      <c r="S136" s="47" t="s">
        <v>1230</v>
      </c>
      <c r="T136" s="49" t="s">
        <v>1230</v>
      </c>
      <c r="U136" s="47" t="s">
        <v>1230</v>
      </c>
      <c r="V136" s="26">
        <v>2.7157590634819999</v>
      </c>
      <c r="W136" s="47" t="s">
        <v>1230</v>
      </c>
      <c r="X136" s="47" t="s">
        <v>1230</v>
      </c>
      <c r="Y136" s="49" t="s">
        <v>1230</v>
      </c>
      <c r="Z136" s="58">
        <v>-0.24371446905999999</v>
      </c>
    </row>
    <row r="137" spans="1:26" x14ac:dyDescent="0.25">
      <c r="A137" s="40" t="s">
        <v>291</v>
      </c>
      <c r="B137" s="40" t="s">
        <v>958</v>
      </c>
      <c r="C137" s="40" t="s">
        <v>812</v>
      </c>
      <c r="D137" s="46" t="s">
        <v>290</v>
      </c>
      <c r="E137" s="26">
        <v>5.8628877126859997</v>
      </c>
      <c r="F137" s="26">
        <v>2.0291226984550002</v>
      </c>
      <c r="G137" s="26">
        <v>3.833765014231</v>
      </c>
      <c r="H137" s="26">
        <v>-8.4903283740999989</v>
      </c>
      <c r="I137" s="26">
        <v>3.5462326381636751</v>
      </c>
      <c r="J137" s="49">
        <v>0.5</v>
      </c>
      <c r="K137" s="47" t="s">
        <v>1230</v>
      </c>
      <c r="L137" s="26">
        <v>2.0291226984550002</v>
      </c>
      <c r="M137" s="47" t="s">
        <v>1230</v>
      </c>
      <c r="N137" s="47" t="s">
        <v>1230</v>
      </c>
      <c r="O137" s="49" t="s">
        <v>1230</v>
      </c>
      <c r="P137" s="47" t="s">
        <v>1230</v>
      </c>
      <c r="Q137" s="26">
        <v>3.833765014231</v>
      </c>
      <c r="R137" s="47" t="s">
        <v>1230</v>
      </c>
      <c r="S137" s="47" t="s">
        <v>1230</v>
      </c>
      <c r="T137" s="49" t="s">
        <v>1230</v>
      </c>
      <c r="U137" s="47" t="s">
        <v>1230</v>
      </c>
      <c r="V137" s="26">
        <v>5.8628877126859997</v>
      </c>
      <c r="W137" s="47" t="s">
        <v>1230</v>
      </c>
      <c r="X137" s="47" t="s">
        <v>1230</v>
      </c>
      <c r="Y137" s="49" t="s">
        <v>1230</v>
      </c>
      <c r="Z137" s="58" t="s">
        <v>1230</v>
      </c>
    </row>
    <row r="138" spans="1:26" x14ac:dyDescent="0.25">
      <c r="A138" s="40" t="s">
        <v>293</v>
      </c>
      <c r="B138" s="40" t="s">
        <v>959</v>
      </c>
      <c r="C138" s="40" t="s">
        <v>819</v>
      </c>
      <c r="D138" s="46" t="s">
        <v>292</v>
      </c>
      <c r="E138" s="26">
        <v>50.233448241825997</v>
      </c>
      <c r="F138" s="26">
        <v>18.254566557777</v>
      </c>
      <c r="G138" s="26">
        <v>31.978881684049</v>
      </c>
      <c r="H138" s="26">
        <v>21.650240987846999</v>
      </c>
      <c r="I138" s="26">
        <v>29.580465557745327</v>
      </c>
      <c r="J138" s="49">
        <v>0</v>
      </c>
      <c r="K138" s="47" t="s">
        <v>1230</v>
      </c>
      <c r="L138" s="26" t="s">
        <v>1230</v>
      </c>
      <c r="M138" s="47">
        <v>18.254566557777</v>
      </c>
      <c r="N138" s="47" t="s">
        <v>1230</v>
      </c>
      <c r="O138" s="49" t="s">
        <v>1230</v>
      </c>
      <c r="P138" s="47" t="s">
        <v>1230</v>
      </c>
      <c r="Q138" s="26" t="s">
        <v>1230</v>
      </c>
      <c r="R138" s="47">
        <v>31.978881684049</v>
      </c>
      <c r="S138" s="47" t="s">
        <v>1230</v>
      </c>
      <c r="T138" s="49" t="s">
        <v>1230</v>
      </c>
      <c r="U138" s="47" t="s">
        <v>1230</v>
      </c>
      <c r="V138" s="26" t="s">
        <v>1230</v>
      </c>
      <c r="W138" s="47">
        <v>50.233448241825997</v>
      </c>
      <c r="X138" s="47" t="s">
        <v>1230</v>
      </c>
      <c r="Y138" s="49" t="s">
        <v>1230</v>
      </c>
      <c r="Z138" s="58" t="s">
        <v>1230</v>
      </c>
    </row>
    <row r="139" spans="1:26" x14ac:dyDescent="0.25">
      <c r="A139" s="40" t="s">
        <v>295</v>
      </c>
      <c r="B139" s="40" t="s">
        <v>960</v>
      </c>
      <c r="C139" s="40" t="s">
        <v>824</v>
      </c>
      <c r="D139" s="46" t="s">
        <v>294</v>
      </c>
      <c r="E139" s="26">
        <v>108.48537934148399</v>
      </c>
      <c r="F139" s="26">
        <v>25.148992857898001</v>
      </c>
      <c r="G139" s="26">
        <v>83.336386483585997</v>
      </c>
      <c r="H139" s="26">
        <v>60.893100684469999</v>
      </c>
      <c r="I139" s="26">
        <v>77.086157497317046</v>
      </c>
      <c r="J139" s="49">
        <v>0</v>
      </c>
      <c r="K139" s="47">
        <v>23.015371811707002</v>
      </c>
      <c r="L139" s="26">
        <v>2.13362104619</v>
      </c>
      <c r="M139" s="47" t="s">
        <v>1230</v>
      </c>
      <c r="N139" s="47" t="s">
        <v>1230</v>
      </c>
      <c r="O139" s="49" t="s">
        <v>1230</v>
      </c>
      <c r="P139" s="47">
        <v>68.431774129161994</v>
      </c>
      <c r="Q139" s="26">
        <v>14.904612354424</v>
      </c>
      <c r="R139" s="47" t="s">
        <v>1230</v>
      </c>
      <c r="S139" s="47" t="s">
        <v>1230</v>
      </c>
      <c r="T139" s="49" t="s">
        <v>1230</v>
      </c>
      <c r="U139" s="47">
        <v>91.447145940869007</v>
      </c>
      <c r="V139" s="26">
        <v>17.038233400614001</v>
      </c>
      <c r="W139" s="47" t="s">
        <v>1230</v>
      </c>
      <c r="X139" s="47" t="s">
        <v>1230</v>
      </c>
      <c r="Y139" s="49" t="s">
        <v>1230</v>
      </c>
      <c r="Z139" s="58" t="s">
        <v>1230</v>
      </c>
    </row>
    <row r="140" spans="1:26" x14ac:dyDescent="0.25">
      <c r="A140" s="40" t="s">
        <v>297</v>
      </c>
      <c r="B140" s="40" t="s">
        <v>961</v>
      </c>
      <c r="C140" s="40" t="s">
        <v>812</v>
      </c>
      <c r="D140" s="46" t="s">
        <v>296</v>
      </c>
      <c r="E140" s="26">
        <v>2.2492258753329999</v>
      </c>
      <c r="F140" s="26" t="s">
        <v>1230</v>
      </c>
      <c r="G140" s="26">
        <v>2.92325534103</v>
      </c>
      <c r="H140" s="26">
        <v>-32.294717161846997</v>
      </c>
      <c r="I140" s="26">
        <v>2.70401119045275</v>
      </c>
      <c r="J140" s="49">
        <v>0.5</v>
      </c>
      <c r="K140" s="47" t="s">
        <v>1230</v>
      </c>
      <c r="L140" s="26" t="s">
        <v>1230</v>
      </c>
      <c r="M140" s="47" t="s">
        <v>1230</v>
      </c>
      <c r="N140" s="47" t="s">
        <v>1230</v>
      </c>
      <c r="O140" s="49" t="s">
        <v>1230</v>
      </c>
      <c r="P140" s="47" t="s">
        <v>1230</v>
      </c>
      <c r="Q140" s="26">
        <v>2.92325534103</v>
      </c>
      <c r="R140" s="47" t="s">
        <v>1230</v>
      </c>
      <c r="S140" s="47" t="s">
        <v>1230</v>
      </c>
      <c r="T140" s="49" t="s">
        <v>1230</v>
      </c>
      <c r="U140" s="47" t="s">
        <v>1230</v>
      </c>
      <c r="V140" s="26">
        <v>2.2492258753329999</v>
      </c>
      <c r="W140" s="47" t="s">
        <v>1230</v>
      </c>
      <c r="X140" s="47" t="s">
        <v>1230</v>
      </c>
      <c r="Y140" s="49" t="s">
        <v>1230</v>
      </c>
      <c r="Z140" s="58">
        <v>-0.67402946569700006</v>
      </c>
    </row>
    <row r="141" spans="1:26" x14ac:dyDescent="0.25">
      <c r="A141" s="40" t="s">
        <v>299</v>
      </c>
      <c r="B141" s="40" t="s">
        <v>962</v>
      </c>
      <c r="C141" s="40" t="s">
        <v>824</v>
      </c>
      <c r="D141" s="46" t="s">
        <v>298</v>
      </c>
      <c r="E141" s="26">
        <v>145.630221255386</v>
      </c>
      <c r="F141" s="26">
        <v>34.793887658978001</v>
      </c>
      <c r="G141" s="26">
        <v>110.836333596408</v>
      </c>
      <c r="H141" s="26">
        <v>72.659761078445996</v>
      </c>
      <c r="I141" s="26">
        <v>102.5236085766774</v>
      </c>
      <c r="J141" s="49">
        <v>0</v>
      </c>
      <c r="K141" s="47">
        <v>29.885741991996003</v>
      </c>
      <c r="L141" s="26">
        <v>4.9081456669819996</v>
      </c>
      <c r="M141" s="47" t="s">
        <v>1230</v>
      </c>
      <c r="N141" s="47" t="s">
        <v>1230</v>
      </c>
      <c r="O141" s="49" t="s">
        <v>1230</v>
      </c>
      <c r="P141" s="47">
        <v>85.055142669196997</v>
      </c>
      <c r="Q141" s="26">
        <v>25.781190927211</v>
      </c>
      <c r="R141" s="47" t="s">
        <v>1230</v>
      </c>
      <c r="S141" s="47" t="s">
        <v>1230</v>
      </c>
      <c r="T141" s="49" t="s">
        <v>1230</v>
      </c>
      <c r="U141" s="47">
        <v>114.940884661193</v>
      </c>
      <c r="V141" s="26">
        <v>30.689336594192</v>
      </c>
      <c r="W141" s="47" t="s">
        <v>1230</v>
      </c>
      <c r="X141" s="47" t="s">
        <v>1230</v>
      </c>
      <c r="Y141" s="49" t="s">
        <v>1230</v>
      </c>
      <c r="Z141" s="58" t="s">
        <v>1230</v>
      </c>
    </row>
    <row r="142" spans="1:26" x14ac:dyDescent="0.25">
      <c r="A142" s="40" t="s">
        <v>301</v>
      </c>
      <c r="B142" s="40" t="s">
        <v>963</v>
      </c>
      <c r="C142" s="40" t="s">
        <v>833</v>
      </c>
      <c r="D142" s="46" t="s">
        <v>300</v>
      </c>
      <c r="E142" s="26">
        <v>45.377979217891003</v>
      </c>
      <c r="F142" s="26">
        <v>9.3391750090860004</v>
      </c>
      <c r="G142" s="26">
        <v>36.038804208805004</v>
      </c>
      <c r="H142" s="26">
        <v>12.963168113252999</v>
      </c>
      <c r="I142" s="26">
        <v>33.335893893144629</v>
      </c>
      <c r="J142" s="49">
        <v>0</v>
      </c>
      <c r="K142" s="47">
        <v>9.0666647555979996</v>
      </c>
      <c r="L142" s="26">
        <v>0.27251025348800001</v>
      </c>
      <c r="M142" s="47" t="s">
        <v>1230</v>
      </c>
      <c r="N142" s="47" t="s">
        <v>1230</v>
      </c>
      <c r="O142" s="49" t="s">
        <v>1230</v>
      </c>
      <c r="P142" s="47">
        <v>31.344731959591002</v>
      </c>
      <c r="Q142" s="26">
        <v>4.6940722492139999</v>
      </c>
      <c r="R142" s="47" t="s">
        <v>1230</v>
      </c>
      <c r="S142" s="47" t="s">
        <v>1230</v>
      </c>
      <c r="T142" s="49" t="s">
        <v>1230</v>
      </c>
      <c r="U142" s="47">
        <v>40.411396715188999</v>
      </c>
      <c r="V142" s="26">
        <v>4.9665825027029999</v>
      </c>
      <c r="W142" s="47" t="s">
        <v>1230</v>
      </c>
      <c r="X142" s="47" t="s">
        <v>1230</v>
      </c>
      <c r="Y142" s="49" t="s">
        <v>1230</v>
      </c>
      <c r="Z142" s="58" t="s">
        <v>1230</v>
      </c>
    </row>
    <row r="143" spans="1:26" x14ac:dyDescent="0.25">
      <c r="A143" s="40" t="s">
        <v>303</v>
      </c>
      <c r="B143" s="40" t="s">
        <v>964</v>
      </c>
      <c r="C143" s="40" t="s">
        <v>812</v>
      </c>
      <c r="D143" s="46" t="s">
        <v>302</v>
      </c>
      <c r="E143" s="26">
        <v>2.1733732929539999</v>
      </c>
      <c r="F143" s="26">
        <v>8.9510374035000007E-2</v>
      </c>
      <c r="G143" s="26">
        <v>2.0838629189189999</v>
      </c>
      <c r="H143" s="26">
        <v>-9.0552118329500004</v>
      </c>
      <c r="I143" s="26">
        <v>1.9275732000000751</v>
      </c>
      <c r="J143" s="49">
        <v>0.5</v>
      </c>
      <c r="K143" s="47" t="s">
        <v>1230</v>
      </c>
      <c r="L143" s="26">
        <v>8.9510374035000007E-2</v>
      </c>
      <c r="M143" s="47" t="s">
        <v>1230</v>
      </c>
      <c r="N143" s="47" t="s">
        <v>1230</v>
      </c>
      <c r="O143" s="49" t="s">
        <v>1230</v>
      </c>
      <c r="P143" s="47" t="s">
        <v>1230</v>
      </c>
      <c r="Q143" s="26">
        <v>2.0838629189189999</v>
      </c>
      <c r="R143" s="47" t="s">
        <v>1230</v>
      </c>
      <c r="S143" s="47" t="s">
        <v>1230</v>
      </c>
      <c r="T143" s="49" t="s">
        <v>1230</v>
      </c>
      <c r="U143" s="47" t="s">
        <v>1230</v>
      </c>
      <c r="V143" s="26">
        <v>2.1733732929539999</v>
      </c>
      <c r="W143" s="47" t="s">
        <v>1230</v>
      </c>
      <c r="X143" s="47" t="s">
        <v>1230</v>
      </c>
      <c r="Y143" s="49" t="s">
        <v>1230</v>
      </c>
      <c r="Z143" s="58" t="s">
        <v>1230</v>
      </c>
    </row>
    <row r="144" spans="1:26" x14ac:dyDescent="0.25">
      <c r="A144" s="40" t="s">
        <v>305</v>
      </c>
      <c r="B144" s="40" t="s">
        <v>965</v>
      </c>
      <c r="C144" s="40" t="s">
        <v>824</v>
      </c>
      <c r="D144" s="46" t="s">
        <v>304</v>
      </c>
      <c r="E144" s="26">
        <v>78.875518083051986</v>
      </c>
      <c r="F144" s="26">
        <v>17.131023166144999</v>
      </c>
      <c r="G144" s="26">
        <v>61.744494916906994</v>
      </c>
      <c r="H144" s="26">
        <v>-19.303236217654</v>
      </c>
      <c r="I144" s="26">
        <v>57.113657798138973</v>
      </c>
      <c r="J144" s="49">
        <v>0.23817099999999999</v>
      </c>
      <c r="K144" s="47">
        <v>14.074649711111</v>
      </c>
      <c r="L144" s="26">
        <v>3.056373455034</v>
      </c>
      <c r="M144" s="47" t="s">
        <v>1230</v>
      </c>
      <c r="N144" s="47" t="s">
        <v>1230</v>
      </c>
      <c r="O144" s="49" t="s">
        <v>1230</v>
      </c>
      <c r="P144" s="47">
        <v>41.300699788152997</v>
      </c>
      <c r="Q144" s="26">
        <v>20.443795128754001</v>
      </c>
      <c r="R144" s="47" t="s">
        <v>1230</v>
      </c>
      <c r="S144" s="47" t="s">
        <v>1230</v>
      </c>
      <c r="T144" s="49" t="s">
        <v>1230</v>
      </c>
      <c r="U144" s="47">
        <v>55.375349499264004</v>
      </c>
      <c r="V144" s="26">
        <v>23.500168583788</v>
      </c>
      <c r="W144" s="47" t="s">
        <v>1230</v>
      </c>
      <c r="X144" s="47" t="s">
        <v>1230</v>
      </c>
      <c r="Y144" s="49" t="s">
        <v>1230</v>
      </c>
      <c r="Z144" s="58" t="s">
        <v>1230</v>
      </c>
    </row>
    <row r="145" spans="1:26" x14ac:dyDescent="0.25">
      <c r="A145" s="40" t="s">
        <v>307</v>
      </c>
      <c r="B145" s="40" t="s">
        <v>966</v>
      </c>
      <c r="C145" s="40" t="s">
        <v>862</v>
      </c>
      <c r="D145" s="46" t="s">
        <v>306</v>
      </c>
      <c r="E145" s="26">
        <v>118.409757507999</v>
      </c>
      <c r="F145" s="26" t="s">
        <v>1230</v>
      </c>
      <c r="G145" s="26">
        <v>120.03719388496501</v>
      </c>
      <c r="H145" s="26">
        <v>74.347583228906004</v>
      </c>
      <c r="I145" s="26">
        <v>111.03440434359263</v>
      </c>
      <c r="J145" s="49">
        <v>0</v>
      </c>
      <c r="K145" s="47" t="s">
        <v>1230</v>
      </c>
      <c r="L145" s="26" t="s">
        <v>1230</v>
      </c>
      <c r="M145" s="47" t="s">
        <v>1230</v>
      </c>
      <c r="N145" s="47" t="s">
        <v>1230</v>
      </c>
      <c r="O145" s="49" t="s">
        <v>1230</v>
      </c>
      <c r="P145" s="47">
        <v>120.03719388496501</v>
      </c>
      <c r="Q145" s="26" t="s">
        <v>1230</v>
      </c>
      <c r="R145" s="47" t="s">
        <v>1230</v>
      </c>
      <c r="S145" s="47" t="s">
        <v>1230</v>
      </c>
      <c r="T145" s="49" t="s">
        <v>1230</v>
      </c>
      <c r="U145" s="47">
        <v>118.409757507999</v>
      </c>
      <c r="V145" s="26" t="s">
        <v>1230</v>
      </c>
      <c r="W145" s="47" t="s">
        <v>1230</v>
      </c>
      <c r="X145" s="47" t="s">
        <v>1230</v>
      </c>
      <c r="Y145" s="49" t="s">
        <v>1230</v>
      </c>
      <c r="Z145" s="58">
        <v>-1.6274363769660001</v>
      </c>
    </row>
    <row r="146" spans="1:26" x14ac:dyDescent="0.25">
      <c r="A146" s="40" t="s">
        <v>309</v>
      </c>
      <c r="B146" s="40" t="s">
        <v>967</v>
      </c>
      <c r="C146" s="40" t="s">
        <v>819</v>
      </c>
      <c r="D146" s="46" t="s">
        <v>968</v>
      </c>
      <c r="E146" s="26">
        <v>21.756088020019</v>
      </c>
      <c r="F146" s="26">
        <v>7.2152071130579998</v>
      </c>
      <c r="G146" s="26">
        <v>14.540880906961</v>
      </c>
      <c r="H146" s="26">
        <v>7.5613804567849998</v>
      </c>
      <c r="I146" s="26">
        <v>13.450314838938926</v>
      </c>
      <c r="J146" s="49">
        <v>0</v>
      </c>
      <c r="K146" s="47" t="s">
        <v>1230</v>
      </c>
      <c r="L146" s="26" t="s">
        <v>1230</v>
      </c>
      <c r="M146" s="47">
        <v>7.2152071130579998</v>
      </c>
      <c r="N146" s="47" t="s">
        <v>1230</v>
      </c>
      <c r="O146" s="49" t="s">
        <v>1230</v>
      </c>
      <c r="P146" s="47" t="s">
        <v>1230</v>
      </c>
      <c r="Q146" s="26" t="s">
        <v>1230</v>
      </c>
      <c r="R146" s="47">
        <v>14.540880906961</v>
      </c>
      <c r="S146" s="47" t="s">
        <v>1230</v>
      </c>
      <c r="T146" s="49" t="s">
        <v>1230</v>
      </c>
      <c r="U146" s="47" t="s">
        <v>1230</v>
      </c>
      <c r="V146" s="26" t="s">
        <v>1230</v>
      </c>
      <c r="W146" s="47">
        <v>21.756088020019</v>
      </c>
      <c r="X146" s="47" t="s">
        <v>1230</v>
      </c>
      <c r="Y146" s="49" t="s">
        <v>1230</v>
      </c>
      <c r="Z146" s="58" t="s">
        <v>1230</v>
      </c>
    </row>
    <row r="147" spans="1:26" x14ac:dyDescent="0.25">
      <c r="A147" s="40" t="s">
        <v>311</v>
      </c>
      <c r="B147" s="40" t="s">
        <v>969</v>
      </c>
      <c r="C147" s="40" t="s">
        <v>812</v>
      </c>
      <c r="D147" s="46" t="s">
        <v>310</v>
      </c>
      <c r="E147" s="26">
        <v>1.4499027877970003</v>
      </c>
      <c r="F147" s="26" t="s">
        <v>1230</v>
      </c>
      <c r="G147" s="26">
        <v>1.7673862090060002</v>
      </c>
      <c r="H147" s="26">
        <v>-13.610202769706</v>
      </c>
      <c r="I147" s="26">
        <v>1.6348322433305502</v>
      </c>
      <c r="J147" s="49">
        <v>0.5</v>
      </c>
      <c r="K147" s="47" t="s">
        <v>1230</v>
      </c>
      <c r="L147" s="26" t="s">
        <v>1230</v>
      </c>
      <c r="M147" s="47" t="s">
        <v>1230</v>
      </c>
      <c r="N147" s="47" t="s">
        <v>1230</v>
      </c>
      <c r="O147" s="49" t="s">
        <v>1230</v>
      </c>
      <c r="P147" s="47" t="s">
        <v>1230</v>
      </c>
      <c r="Q147" s="26">
        <v>1.7673862090060002</v>
      </c>
      <c r="R147" s="47" t="s">
        <v>1230</v>
      </c>
      <c r="S147" s="47" t="s">
        <v>1230</v>
      </c>
      <c r="T147" s="49" t="s">
        <v>1230</v>
      </c>
      <c r="U147" s="47" t="s">
        <v>1230</v>
      </c>
      <c r="V147" s="26">
        <v>1.4499027877970003</v>
      </c>
      <c r="W147" s="47" t="s">
        <v>1230</v>
      </c>
      <c r="X147" s="47" t="s">
        <v>1230</v>
      </c>
      <c r="Y147" s="49" t="s">
        <v>1230</v>
      </c>
      <c r="Z147" s="58">
        <v>-0.31748342120899997</v>
      </c>
    </row>
    <row r="148" spans="1:26" x14ac:dyDescent="0.25">
      <c r="A148" s="40" t="s">
        <v>313</v>
      </c>
      <c r="B148" s="40" t="s">
        <v>970</v>
      </c>
      <c r="C148" s="40" t="s">
        <v>824</v>
      </c>
      <c r="D148" s="46" t="s">
        <v>312</v>
      </c>
      <c r="E148" s="26">
        <v>103.48211760890601</v>
      </c>
      <c r="F148" s="26">
        <v>21.640505687676999</v>
      </c>
      <c r="G148" s="26">
        <v>81.841611921229003</v>
      </c>
      <c r="H148" s="26">
        <v>57.968322019052998</v>
      </c>
      <c r="I148" s="26">
        <v>75.703491027136835</v>
      </c>
      <c r="J148" s="49">
        <v>0</v>
      </c>
      <c r="K148" s="47">
        <v>19.602163738846997</v>
      </c>
      <c r="L148" s="26">
        <v>2.0383419488299999</v>
      </c>
      <c r="M148" s="47" t="s">
        <v>1230</v>
      </c>
      <c r="N148" s="47" t="s">
        <v>1230</v>
      </c>
      <c r="O148" s="49" t="s">
        <v>1230</v>
      </c>
      <c r="P148" s="47">
        <v>64.127050856932996</v>
      </c>
      <c r="Q148" s="26">
        <v>17.714561064295999</v>
      </c>
      <c r="R148" s="47" t="s">
        <v>1230</v>
      </c>
      <c r="S148" s="47" t="s">
        <v>1230</v>
      </c>
      <c r="T148" s="49" t="s">
        <v>1230</v>
      </c>
      <c r="U148" s="47">
        <v>83.729214595778998</v>
      </c>
      <c r="V148" s="26">
        <v>19.752903013126001</v>
      </c>
      <c r="W148" s="47" t="s">
        <v>1230</v>
      </c>
      <c r="X148" s="47" t="s">
        <v>1230</v>
      </c>
      <c r="Y148" s="49" t="s">
        <v>1230</v>
      </c>
      <c r="Z148" s="58" t="s">
        <v>1230</v>
      </c>
    </row>
    <row r="149" spans="1:26" x14ac:dyDescent="0.25">
      <c r="A149" s="40" t="s">
        <v>315</v>
      </c>
      <c r="B149" s="40" t="s">
        <v>971</v>
      </c>
      <c r="C149" s="40" t="s">
        <v>812</v>
      </c>
      <c r="D149" s="46" t="s">
        <v>314</v>
      </c>
      <c r="E149" s="26">
        <v>2.817383237644</v>
      </c>
      <c r="F149" s="26" t="s">
        <v>1230</v>
      </c>
      <c r="G149" s="26">
        <v>3.1125708014689999</v>
      </c>
      <c r="H149" s="26">
        <v>-15.603292502715</v>
      </c>
      <c r="I149" s="26">
        <v>2.8791279913588248</v>
      </c>
      <c r="J149" s="49">
        <v>0.5</v>
      </c>
      <c r="K149" s="47" t="s">
        <v>1230</v>
      </c>
      <c r="L149" s="26" t="s">
        <v>1230</v>
      </c>
      <c r="M149" s="47" t="s">
        <v>1230</v>
      </c>
      <c r="N149" s="47" t="s">
        <v>1230</v>
      </c>
      <c r="O149" s="49" t="s">
        <v>1230</v>
      </c>
      <c r="P149" s="47" t="s">
        <v>1230</v>
      </c>
      <c r="Q149" s="26">
        <v>3.1125708014689999</v>
      </c>
      <c r="R149" s="47" t="s">
        <v>1230</v>
      </c>
      <c r="S149" s="47" t="s">
        <v>1230</v>
      </c>
      <c r="T149" s="49" t="s">
        <v>1230</v>
      </c>
      <c r="U149" s="47" t="s">
        <v>1230</v>
      </c>
      <c r="V149" s="26">
        <v>2.817383237644</v>
      </c>
      <c r="W149" s="47" t="s">
        <v>1230</v>
      </c>
      <c r="X149" s="47" t="s">
        <v>1230</v>
      </c>
      <c r="Y149" s="49" t="s">
        <v>1230</v>
      </c>
      <c r="Z149" s="58">
        <v>-0.295187563825</v>
      </c>
    </row>
    <row r="150" spans="1:26" x14ac:dyDescent="0.25">
      <c r="A150" s="40" t="s">
        <v>317</v>
      </c>
      <c r="B150" s="40" t="s">
        <v>972</v>
      </c>
      <c r="C150" s="40" t="s">
        <v>812</v>
      </c>
      <c r="D150" s="46" t="s">
        <v>316</v>
      </c>
      <c r="E150" s="26">
        <v>2.6947424129719999</v>
      </c>
      <c r="F150" s="26" t="s">
        <v>1230</v>
      </c>
      <c r="G150" s="26">
        <v>3.7358125793269998</v>
      </c>
      <c r="H150" s="26">
        <v>-21.833806196756999</v>
      </c>
      <c r="I150" s="26">
        <v>3.4556266358774752</v>
      </c>
      <c r="J150" s="49">
        <v>0.5</v>
      </c>
      <c r="K150" s="47" t="s">
        <v>1230</v>
      </c>
      <c r="L150" s="26" t="s">
        <v>1230</v>
      </c>
      <c r="M150" s="47" t="s">
        <v>1230</v>
      </c>
      <c r="N150" s="47" t="s">
        <v>1230</v>
      </c>
      <c r="O150" s="49" t="s">
        <v>1230</v>
      </c>
      <c r="P150" s="47" t="s">
        <v>1230</v>
      </c>
      <c r="Q150" s="26">
        <v>3.7358125793269998</v>
      </c>
      <c r="R150" s="47" t="s">
        <v>1230</v>
      </c>
      <c r="S150" s="47" t="s">
        <v>1230</v>
      </c>
      <c r="T150" s="49" t="s">
        <v>1230</v>
      </c>
      <c r="U150" s="47" t="s">
        <v>1230</v>
      </c>
      <c r="V150" s="26">
        <v>2.6947424129719999</v>
      </c>
      <c r="W150" s="47" t="s">
        <v>1230</v>
      </c>
      <c r="X150" s="47" t="s">
        <v>1230</v>
      </c>
      <c r="Y150" s="49" t="s">
        <v>1230</v>
      </c>
      <c r="Z150" s="58">
        <v>-1.0410701663549999</v>
      </c>
    </row>
    <row r="151" spans="1:26" x14ac:dyDescent="0.25">
      <c r="A151" s="40" t="s">
        <v>319</v>
      </c>
      <c r="B151" s="40" t="s">
        <v>973</v>
      </c>
      <c r="C151" s="40" t="s">
        <v>824</v>
      </c>
      <c r="D151" s="46" t="s">
        <v>318</v>
      </c>
      <c r="E151" s="26">
        <v>41.163780522631001</v>
      </c>
      <c r="F151" s="26">
        <v>1.559711733951</v>
      </c>
      <c r="G151" s="26">
        <v>39.604068788680003</v>
      </c>
      <c r="H151" s="26">
        <v>22.499334541946002</v>
      </c>
      <c r="I151" s="26">
        <v>36.633763629529007</v>
      </c>
      <c r="J151" s="49">
        <v>0</v>
      </c>
      <c r="K151" s="47">
        <v>3.4091794573610001</v>
      </c>
      <c r="L151" s="26">
        <v>-1.8494677234100001</v>
      </c>
      <c r="M151" s="47" t="s">
        <v>1230</v>
      </c>
      <c r="N151" s="47" t="s">
        <v>1230</v>
      </c>
      <c r="O151" s="49" t="s">
        <v>1230</v>
      </c>
      <c r="P151" s="47">
        <v>30.262495719406999</v>
      </c>
      <c r="Q151" s="26">
        <v>9.3415730692730001</v>
      </c>
      <c r="R151" s="47" t="s">
        <v>1230</v>
      </c>
      <c r="S151" s="47" t="s">
        <v>1230</v>
      </c>
      <c r="T151" s="49" t="s">
        <v>1230</v>
      </c>
      <c r="U151" s="47">
        <v>33.671675176767998</v>
      </c>
      <c r="V151" s="26">
        <v>7.4921053458629991</v>
      </c>
      <c r="W151" s="47" t="s">
        <v>1230</v>
      </c>
      <c r="X151" s="47" t="s">
        <v>1230</v>
      </c>
      <c r="Y151" s="49" t="s">
        <v>1230</v>
      </c>
      <c r="Z151" s="58" t="s">
        <v>1230</v>
      </c>
    </row>
    <row r="152" spans="1:26" x14ac:dyDescent="0.25">
      <c r="A152" s="40" t="s">
        <v>321</v>
      </c>
      <c r="B152" s="40" t="s">
        <v>974</v>
      </c>
      <c r="C152" s="40" t="s">
        <v>812</v>
      </c>
      <c r="D152" s="46" t="s">
        <v>320</v>
      </c>
      <c r="E152" s="26">
        <v>0.86482267532399992</v>
      </c>
      <c r="F152" s="26" t="s">
        <v>1230</v>
      </c>
      <c r="G152" s="26">
        <v>1.379563949991</v>
      </c>
      <c r="H152" s="26">
        <v>-11.585860266355001</v>
      </c>
      <c r="I152" s="26">
        <v>1.2760966537416749</v>
      </c>
      <c r="J152" s="49">
        <v>0.5</v>
      </c>
      <c r="K152" s="47" t="s">
        <v>1230</v>
      </c>
      <c r="L152" s="26" t="s">
        <v>1230</v>
      </c>
      <c r="M152" s="47" t="s">
        <v>1230</v>
      </c>
      <c r="N152" s="47" t="s">
        <v>1230</v>
      </c>
      <c r="O152" s="49" t="s">
        <v>1230</v>
      </c>
      <c r="P152" s="47" t="s">
        <v>1230</v>
      </c>
      <c r="Q152" s="26">
        <v>1.379563949991</v>
      </c>
      <c r="R152" s="47" t="s">
        <v>1230</v>
      </c>
      <c r="S152" s="47" t="s">
        <v>1230</v>
      </c>
      <c r="T152" s="49" t="s">
        <v>1230</v>
      </c>
      <c r="U152" s="47" t="s">
        <v>1230</v>
      </c>
      <c r="V152" s="26">
        <v>0.86482267532399992</v>
      </c>
      <c r="W152" s="47" t="s">
        <v>1230</v>
      </c>
      <c r="X152" s="47" t="s">
        <v>1230</v>
      </c>
      <c r="Y152" s="49" t="s">
        <v>1230</v>
      </c>
      <c r="Z152" s="58">
        <v>-0.51474127466700004</v>
      </c>
    </row>
    <row r="153" spans="1:26" x14ac:dyDescent="0.25">
      <c r="A153" s="40" t="s">
        <v>323</v>
      </c>
      <c r="B153" s="40" t="s">
        <v>975</v>
      </c>
      <c r="C153" s="40" t="s">
        <v>833</v>
      </c>
      <c r="D153" s="46" t="s">
        <v>322</v>
      </c>
      <c r="E153" s="26">
        <v>36.217435551041007</v>
      </c>
      <c r="F153" s="26">
        <v>7.777797710043</v>
      </c>
      <c r="G153" s="26">
        <v>28.439637840998003</v>
      </c>
      <c r="H153" s="26">
        <v>8.2850478554529996</v>
      </c>
      <c r="I153" s="26">
        <v>26.306665002923154</v>
      </c>
      <c r="J153" s="49">
        <v>0</v>
      </c>
      <c r="K153" s="47">
        <v>7.3515069294689992</v>
      </c>
      <c r="L153" s="26">
        <v>0.42629078057399999</v>
      </c>
      <c r="M153" s="47" t="s">
        <v>1230</v>
      </c>
      <c r="N153" s="47" t="s">
        <v>1230</v>
      </c>
      <c r="O153" s="49" t="s">
        <v>1230</v>
      </c>
      <c r="P153" s="47">
        <v>23.945746440216002</v>
      </c>
      <c r="Q153" s="26">
        <v>4.4938914007820001</v>
      </c>
      <c r="R153" s="47" t="s">
        <v>1230</v>
      </c>
      <c r="S153" s="47" t="s">
        <v>1230</v>
      </c>
      <c r="T153" s="49" t="s">
        <v>1230</v>
      </c>
      <c r="U153" s="47">
        <v>31.297253369685002</v>
      </c>
      <c r="V153" s="26">
        <v>4.9201821813560001</v>
      </c>
      <c r="W153" s="47" t="s">
        <v>1230</v>
      </c>
      <c r="X153" s="47" t="s">
        <v>1230</v>
      </c>
      <c r="Y153" s="49" t="s">
        <v>1230</v>
      </c>
      <c r="Z153" s="58" t="s">
        <v>1230</v>
      </c>
    </row>
    <row r="154" spans="1:26" x14ac:dyDescent="0.25">
      <c r="A154" s="40" t="s">
        <v>325</v>
      </c>
      <c r="B154" s="40" t="s">
        <v>976</v>
      </c>
      <c r="C154" s="40" t="s">
        <v>812</v>
      </c>
      <c r="D154" s="46" t="s">
        <v>324</v>
      </c>
      <c r="E154" s="26">
        <v>4.8008223381470003</v>
      </c>
      <c r="F154" s="26">
        <v>0.98818273349800001</v>
      </c>
      <c r="G154" s="26">
        <v>3.8126396046490001</v>
      </c>
      <c r="H154" s="26">
        <v>-5.6044870669230002</v>
      </c>
      <c r="I154" s="26">
        <v>3.5266916343003252</v>
      </c>
      <c r="J154" s="49">
        <v>0.5</v>
      </c>
      <c r="K154" s="47" t="s">
        <v>1230</v>
      </c>
      <c r="L154" s="26">
        <v>0.98818273349800001</v>
      </c>
      <c r="M154" s="47" t="s">
        <v>1230</v>
      </c>
      <c r="N154" s="47" t="s">
        <v>1230</v>
      </c>
      <c r="O154" s="49" t="s">
        <v>1230</v>
      </c>
      <c r="P154" s="47" t="s">
        <v>1230</v>
      </c>
      <c r="Q154" s="26">
        <v>3.8126396046490001</v>
      </c>
      <c r="R154" s="47" t="s">
        <v>1230</v>
      </c>
      <c r="S154" s="47" t="s">
        <v>1230</v>
      </c>
      <c r="T154" s="49" t="s">
        <v>1230</v>
      </c>
      <c r="U154" s="47" t="s">
        <v>1230</v>
      </c>
      <c r="V154" s="26">
        <v>4.8008223381470003</v>
      </c>
      <c r="W154" s="47" t="s">
        <v>1230</v>
      </c>
      <c r="X154" s="47" t="s">
        <v>1230</v>
      </c>
      <c r="Y154" s="49" t="s">
        <v>1230</v>
      </c>
      <c r="Z154" s="58" t="s">
        <v>1230</v>
      </c>
    </row>
    <row r="155" spans="1:26" x14ac:dyDescent="0.25">
      <c r="A155" s="40" t="s">
        <v>327</v>
      </c>
      <c r="B155" s="40" t="s">
        <v>977</v>
      </c>
      <c r="C155" s="40" t="s">
        <v>812</v>
      </c>
      <c r="D155" s="46" t="s">
        <v>326</v>
      </c>
      <c r="E155" s="26">
        <v>3.0944398000679998</v>
      </c>
      <c r="F155" s="26" t="s">
        <v>1230</v>
      </c>
      <c r="G155" s="26">
        <v>3.3417967727289999</v>
      </c>
      <c r="H155" s="26">
        <v>-9.7989188190420009</v>
      </c>
      <c r="I155" s="26">
        <v>3.0911620147743255</v>
      </c>
      <c r="J155" s="49">
        <v>0.5</v>
      </c>
      <c r="K155" s="47" t="s">
        <v>1230</v>
      </c>
      <c r="L155" s="26" t="s">
        <v>1230</v>
      </c>
      <c r="M155" s="47" t="s">
        <v>1230</v>
      </c>
      <c r="N155" s="47" t="s">
        <v>1230</v>
      </c>
      <c r="O155" s="49" t="s">
        <v>1230</v>
      </c>
      <c r="P155" s="47" t="s">
        <v>1230</v>
      </c>
      <c r="Q155" s="26">
        <v>3.3417967727289999</v>
      </c>
      <c r="R155" s="47" t="s">
        <v>1230</v>
      </c>
      <c r="S155" s="47" t="s">
        <v>1230</v>
      </c>
      <c r="T155" s="49" t="s">
        <v>1230</v>
      </c>
      <c r="U155" s="47" t="s">
        <v>1230</v>
      </c>
      <c r="V155" s="26">
        <v>3.0944398000679998</v>
      </c>
      <c r="W155" s="47" t="s">
        <v>1230</v>
      </c>
      <c r="X155" s="47" t="s">
        <v>1230</v>
      </c>
      <c r="Y155" s="49" t="s">
        <v>1230</v>
      </c>
      <c r="Z155" s="58">
        <v>-0.24735697266100001</v>
      </c>
    </row>
    <row r="156" spans="1:26" x14ac:dyDescent="0.25">
      <c r="A156" s="40" t="s">
        <v>329</v>
      </c>
      <c r="B156" s="40" t="s">
        <v>978</v>
      </c>
      <c r="C156" s="40" t="s">
        <v>824</v>
      </c>
      <c r="D156" s="46" t="s">
        <v>328</v>
      </c>
      <c r="E156" s="26">
        <v>35.871120051177996</v>
      </c>
      <c r="F156" s="26">
        <v>1.3756625714249999</v>
      </c>
      <c r="G156" s="26">
        <v>34.495457479753</v>
      </c>
      <c r="H156" s="26">
        <v>9.8677911428409999</v>
      </c>
      <c r="I156" s="26">
        <v>31.908298168771527</v>
      </c>
      <c r="J156" s="49">
        <v>0</v>
      </c>
      <c r="K156" s="47">
        <v>3.165525741073</v>
      </c>
      <c r="L156" s="26">
        <v>-1.7898631696489999</v>
      </c>
      <c r="M156" s="47" t="s">
        <v>1230</v>
      </c>
      <c r="N156" s="47" t="s">
        <v>1230</v>
      </c>
      <c r="O156" s="49" t="s">
        <v>1230</v>
      </c>
      <c r="P156" s="47">
        <v>27.95824224091</v>
      </c>
      <c r="Q156" s="26">
        <v>6.5372152388439995</v>
      </c>
      <c r="R156" s="47" t="s">
        <v>1230</v>
      </c>
      <c r="S156" s="47" t="s">
        <v>1230</v>
      </c>
      <c r="T156" s="49" t="s">
        <v>1230</v>
      </c>
      <c r="U156" s="47">
        <v>31.123767981982997</v>
      </c>
      <c r="V156" s="26">
        <v>4.7473520691950002</v>
      </c>
      <c r="W156" s="47" t="s">
        <v>1230</v>
      </c>
      <c r="X156" s="47" t="s">
        <v>1230</v>
      </c>
      <c r="Y156" s="49" t="s">
        <v>1230</v>
      </c>
      <c r="Z156" s="58" t="s">
        <v>1230</v>
      </c>
    </row>
    <row r="157" spans="1:26" x14ac:dyDescent="0.25">
      <c r="A157" s="40" t="s">
        <v>331</v>
      </c>
      <c r="B157" s="40" t="s">
        <v>979</v>
      </c>
      <c r="C157" s="40" t="s">
        <v>819</v>
      </c>
      <c r="D157" s="46" t="s">
        <v>980</v>
      </c>
      <c r="E157" s="26">
        <v>7.7131447580810004</v>
      </c>
      <c r="F157" s="26">
        <v>2.035690058823</v>
      </c>
      <c r="G157" s="26">
        <v>5.6774546992579999</v>
      </c>
      <c r="H157" s="26">
        <v>3.3701230429130002</v>
      </c>
      <c r="I157" s="26">
        <v>5.25164559681365</v>
      </c>
      <c r="J157" s="49">
        <v>0</v>
      </c>
      <c r="K157" s="47" t="s">
        <v>1230</v>
      </c>
      <c r="L157" s="26" t="s">
        <v>1230</v>
      </c>
      <c r="M157" s="47">
        <v>2.035690058823</v>
      </c>
      <c r="N157" s="47" t="s">
        <v>1230</v>
      </c>
      <c r="O157" s="49" t="s">
        <v>1230</v>
      </c>
      <c r="P157" s="47" t="s">
        <v>1230</v>
      </c>
      <c r="Q157" s="26" t="s">
        <v>1230</v>
      </c>
      <c r="R157" s="47">
        <v>5.6774546992579999</v>
      </c>
      <c r="S157" s="47" t="s">
        <v>1230</v>
      </c>
      <c r="T157" s="49" t="s">
        <v>1230</v>
      </c>
      <c r="U157" s="47" t="s">
        <v>1230</v>
      </c>
      <c r="V157" s="26" t="s">
        <v>1230</v>
      </c>
      <c r="W157" s="47">
        <v>7.7131447580819996</v>
      </c>
      <c r="X157" s="47" t="s">
        <v>1230</v>
      </c>
      <c r="Y157" s="49" t="s">
        <v>1230</v>
      </c>
      <c r="Z157" s="58" t="s">
        <v>1230</v>
      </c>
    </row>
    <row r="158" spans="1:26" x14ac:dyDescent="0.25">
      <c r="A158" s="40" t="s">
        <v>333</v>
      </c>
      <c r="B158" s="40" t="s">
        <v>981</v>
      </c>
      <c r="C158" s="40" t="s">
        <v>833</v>
      </c>
      <c r="D158" s="46" t="s">
        <v>332</v>
      </c>
      <c r="E158" s="26">
        <v>33.206563946863994</v>
      </c>
      <c r="F158" s="26">
        <v>0.62447941221199998</v>
      </c>
      <c r="G158" s="26">
        <v>32.582084534651997</v>
      </c>
      <c r="H158" s="26">
        <v>9.6317975668519988</v>
      </c>
      <c r="I158" s="26">
        <v>30.1384281945531</v>
      </c>
      <c r="J158" s="49">
        <v>0</v>
      </c>
      <c r="K158" s="47">
        <v>2.0435104667670001</v>
      </c>
      <c r="L158" s="26">
        <v>-1.419031054555</v>
      </c>
      <c r="M158" s="47" t="s">
        <v>1230</v>
      </c>
      <c r="N158" s="47" t="s">
        <v>1230</v>
      </c>
      <c r="O158" s="49" t="s">
        <v>1230</v>
      </c>
      <c r="P158" s="47">
        <v>26.712954532248002</v>
      </c>
      <c r="Q158" s="26">
        <v>5.8691300024030006</v>
      </c>
      <c r="R158" s="47" t="s">
        <v>1230</v>
      </c>
      <c r="S158" s="47" t="s">
        <v>1230</v>
      </c>
      <c r="T158" s="49" t="s">
        <v>1230</v>
      </c>
      <c r="U158" s="47">
        <v>28.756464999016004</v>
      </c>
      <c r="V158" s="26">
        <v>4.4500989478479998</v>
      </c>
      <c r="W158" s="47" t="s">
        <v>1230</v>
      </c>
      <c r="X158" s="47" t="s">
        <v>1230</v>
      </c>
      <c r="Y158" s="49" t="s">
        <v>1230</v>
      </c>
      <c r="Z158" s="58" t="s">
        <v>1230</v>
      </c>
    </row>
    <row r="159" spans="1:26" x14ac:dyDescent="0.25">
      <c r="A159" s="40" t="s">
        <v>335</v>
      </c>
      <c r="B159" s="40" t="s">
        <v>982</v>
      </c>
      <c r="C159" s="40" t="s">
        <v>862</v>
      </c>
      <c r="D159" s="46" t="s">
        <v>334</v>
      </c>
      <c r="E159" s="26">
        <v>125.72955484017498</v>
      </c>
      <c r="F159" s="26">
        <v>1.890390575264</v>
      </c>
      <c r="G159" s="26">
        <v>123.83916426491099</v>
      </c>
      <c r="H159" s="26">
        <v>74.320371913578001</v>
      </c>
      <c r="I159" s="26">
        <v>114.55122694504267</v>
      </c>
      <c r="J159" s="49">
        <v>0</v>
      </c>
      <c r="K159" s="47">
        <v>-0.83938163290299994</v>
      </c>
      <c r="L159" s="26" t="s">
        <v>1230</v>
      </c>
      <c r="M159" s="47">
        <v>2.7297722081670002</v>
      </c>
      <c r="N159" s="47" t="s">
        <v>1230</v>
      </c>
      <c r="O159" s="49" t="s">
        <v>1230</v>
      </c>
      <c r="P159" s="47">
        <v>114.23250845325799</v>
      </c>
      <c r="Q159" s="26" t="s">
        <v>1230</v>
      </c>
      <c r="R159" s="47">
        <v>9.606655811652999</v>
      </c>
      <c r="S159" s="47" t="s">
        <v>1230</v>
      </c>
      <c r="T159" s="49" t="s">
        <v>1230</v>
      </c>
      <c r="U159" s="47">
        <v>113.39312682035499</v>
      </c>
      <c r="V159" s="26" t="s">
        <v>1230</v>
      </c>
      <c r="W159" s="47">
        <v>12.33642801982</v>
      </c>
      <c r="X159" s="47" t="s">
        <v>1230</v>
      </c>
      <c r="Y159" s="49" t="s">
        <v>1230</v>
      </c>
      <c r="Z159" s="58" t="s">
        <v>1230</v>
      </c>
    </row>
    <row r="160" spans="1:26" x14ac:dyDescent="0.25">
      <c r="A160" s="40" t="s">
        <v>337</v>
      </c>
      <c r="B160" s="40" t="s">
        <v>983</v>
      </c>
      <c r="C160" s="40" t="s">
        <v>812</v>
      </c>
      <c r="D160" s="46" t="s">
        <v>336</v>
      </c>
      <c r="E160" s="26">
        <v>2.500884573984</v>
      </c>
      <c r="F160" s="26" t="s">
        <v>1230</v>
      </c>
      <c r="G160" s="26">
        <v>2.7178663623250001</v>
      </c>
      <c r="H160" s="26">
        <v>-15.605601428569001</v>
      </c>
      <c r="I160" s="26">
        <v>2.5140263851506255</v>
      </c>
      <c r="J160" s="49">
        <v>0.5</v>
      </c>
      <c r="K160" s="47" t="s">
        <v>1230</v>
      </c>
      <c r="L160" s="26" t="s">
        <v>1230</v>
      </c>
      <c r="M160" s="47" t="s">
        <v>1230</v>
      </c>
      <c r="N160" s="47" t="s">
        <v>1230</v>
      </c>
      <c r="O160" s="49" t="s">
        <v>1230</v>
      </c>
      <c r="P160" s="47" t="s">
        <v>1230</v>
      </c>
      <c r="Q160" s="26">
        <v>2.7178663623250001</v>
      </c>
      <c r="R160" s="47" t="s">
        <v>1230</v>
      </c>
      <c r="S160" s="47" t="s">
        <v>1230</v>
      </c>
      <c r="T160" s="49" t="s">
        <v>1230</v>
      </c>
      <c r="U160" s="47" t="s">
        <v>1230</v>
      </c>
      <c r="V160" s="26">
        <v>2.500884573984</v>
      </c>
      <c r="W160" s="47" t="s">
        <v>1230</v>
      </c>
      <c r="X160" s="47" t="s">
        <v>1230</v>
      </c>
      <c r="Y160" s="49" t="s">
        <v>1230</v>
      </c>
      <c r="Z160" s="58">
        <v>-0.21698178834100001</v>
      </c>
    </row>
    <row r="161" spans="1:26" x14ac:dyDescent="0.25">
      <c r="A161" s="40" t="s">
        <v>339</v>
      </c>
      <c r="B161" s="40" t="s">
        <v>984</v>
      </c>
      <c r="C161" s="40" t="s">
        <v>812</v>
      </c>
      <c r="D161" s="46" t="s">
        <v>338</v>
      </c>
      <c r="E161" s="26">
        <v>2.2357488973690001</v>
      </c>
      <c r="F161" s="26" t="s">
        <v>1230</v>
      </c>
      <c r="G161" s="26">
        <v>2.3634509752710002</v>
      </c>
      <c r="H161" s="26">
        <v>-8.2124868306209997</v>
      </c>
      <c r="I161" s="26">
        <v>2.1861921521256753</v>
      </c>
      <c r="J161" s="49">
        <v>0.5</v>
      </c>
      <c r="K161" s="47" t="s">
        <v>1230</v>
      </c>
      <c r="L161" s="26" t="s">
        <v>1230</v>
      </c>
      <c r="M161" s="47" t="s">
        <v>1230</v>
      </c>
      <c r="N161" s="47" t="s">
        <v>1230</v>
      </c>
      <c r="O161" s="49" t="s">
        <v>1230</v>
      </c>
      <c r="P161" s="47" t="s">
        <v>1230</v>
      </c>
      <c r="Q161" s="26">
        <v>2.3634509752710002</v>
      </c>
      <c r="R161" s="47" t="s">
        <v>1230</v>
      </c>
      <c r="S161" s="47" t="s">
        <v>1230</v>
      </c>
      <c r="T161" s="49" t="s">
        <v>1230</v>
      </c>
      <c r="U161" s="47" t="s">
        <v>1230</v>
      </c>
      <c r="V161" s="26">
        <v>2.2357488973690001</v>
      </c>
      <c r="W161" s="47" t="s">
        <v>1230</v>
      </c>
      <c r="X161" s="47" t="s">
        <v>1230</v>
      </c>
      <c r="Y161" s="49" t="s">
        <v>1230</v>
      </c>
      <c r="Z161" s="58">
        <v>-0.127702077902</v>
      </c>
    </row>
    <row r="162" spans="1:26" x14ac:dyDescent="0.25">
      <c r="A162" s="40" t="s">
        <v>341</v>
      </c>
      <c r="B162" s="40" t="s">
        <v>985</v>
      </c>
      <c r="C162" s="40" t="s">
        <v>824</v>
      </c>
      <c r="D162" s="46" t="s">
        <v>340</v>
      </c>
      <c r="E162" s="26">
        <v>53.790878742480004</v>
      </c>
      <c r="F162" s="26">
        <v>6.6546763385560004</v>
      </c>
      <c r="G162" s="26">
        <v>47.136202403924003</v>
      </c>
      <c r="H162" s="26">
        <v>-54.953903472728996</v>
      </c>
      <c r="I162" s="26">
        <v>43.600987223629708</v>
      </c>
      <c r="J162" s="49">
        <v>0.5</v>
      </c>
      <c r="K162" s="47">
        <v>7.5501641399069994</v>
      </c>
      <c r="L162" s="26">
        <v>-0.89548780135099992</v>
      </c>
      <c r="M162" s="47" t="s">
        <v>1230</v>
      </c>
      <c r="N162" s="47" t="s">
        <v>1230</v>
      </c>
      <c r="O162" s="49" t="s">
        <v>1230</v>
      </c>
      <c r="P162" s="47">
        <v>37.122691548932998</v>
      </c>
      <c r="Q162" s="26">
        <v>10.013510854991001</v>
      </c>
      <c r="R162" s="47" t="s">
        <v>1230</v>
      </c>
      <c r="S162" s="47" t="s">
        <v>1230</v>
      </c>
      <c r="T162" s="49" t="s">
        <v>1230</v>
      </c>
      <c r="U162" s="47">
        <v>44.672855688840002</v>
      </c>
      <c r="V162" s="26">
        <v>9.1180230536410001</v>
      </c>
      <c r="W162" s="47" t="s">
        <v>1230</v>
      </c>
      <c r="X162" s="47" t="s">
        <v>1230</v>
      </c>
      <c r="Y162" s="49" t="s">
        <v>1230</v>
      </c>
      <c r="Z162" s="58" t="s">
        <v>1230</v>
      </c>
    </row>
    <row r="163" spans="1:26" x14ac:dyDescent="0.25">
      <c r="A163" s="40" t="s">
        <v>343</v>
      </c>
      <c r="B163" s="40" t="s">
        <v>986</v>
      </c>
      <c r="C163" s="40" t="s">
        <v>812</v>
      </c>
      <c r="D163" s="46" t="s">
        <v>342</v>
      </c>
      <c r="E163" s="26">
        <v>2.6780738969260001</v>
      </c>
      <c r="F163" s="26">
        <v>8.3975476312000003E-2</v>
      </c>
      <c r="G163" s="26">
        <v>2.5940984206139999</v>
      </c>
      <c r="H163" s="26">
        <v>-9.6872977362530008</v>
      </c>
      <c r="I163" s="26">
        <v>2.3995410390679499</v>
      </c>
      <c r="J163" s="49">
        <v>0.5</v>
      </c>
      <c r="K163" s="47" t="s">
        <v>1230</v>
      </c>
      <c r="L163" s="26">
        <v>8.3975476312000003E-2</v>
      </c>
      <c r="M163" s="47" t="s">
        <v>1230</v>
      </c>
      <c r="N163" s="47" t="s">
        <v>1230</v>
      </c>
      <c r="O163" s="49" t="s">
        <v>1230</v>
      </c>
      <c r="P163" s="47" t="s">
        <v>1230</v>
      </c>
      <c r="Q163" s="26">
        <v>2.5940984206139999</v>
      </c>
      <c r="R163" s="47" t="s">
        <v>1230</v>
      </c>
      <c r="S163" s="47" t="s">
        <v>1230</v>
      </c>
      <c r="T163" s="49" t="s">
        <v>1230</v>
      </c>
      <c r="U163" s="47" t="s">
        <v>1230</v>
      </c>
      <c r="V163" s="26">
        <v>2.6780738969260001</v>
      </c>
      <c r="W163" s="47" t="s">
        <v>1230</v>
      </c>
      <c r="X163" s="47" t="s">
        <v>1230</v>
      </c>
      <c r="Y163" s="49" t="s">
        <v>1230</v>
      </c>
      <c r="Z163" s="58" t="s">
        <v>1230</v>
      </c>
    </row>
    <row r="164" spans="1:26" x14ac:dyDescent="0.25">
      <c r="A164" s="40" t="s">
        <v>345</v>
      </c>
      <c r="B164" s="40" t="s">
        <v>987</v>
      </c>
      <c r="C164" s="40" t="s">
        <v>812</v>
      </c>
      <c r="D164" s="46" t="s">
        <v>344</v>
      </c>
      <c r="E164" s="26">
        <v>1.3531285306380001</v>
      </c>
      <c r="F164" s="26" t="s">
        <v>1230</v>
      </c>
      <c r="G164" s="26">
        <v>2.048440251802</v>
      </c>
      <c r="H164" s="26">
        <v>-15.208234505517</v>
      </c>
      <c r="I164" s="26">
        <v>1.8948072329168502</v>
      </c>
      <c r="J164" s="49">
        <v>0.5</v>
      </c>
      <c r="K164" s="47" t="s">
        <v>1230</v>
      </c>
      <c r="L164" s="26" t="s">
        <v>1230</v>
      </c>
      <c r="M164" s="47" t="s">
        <v>1230</v>
      </c>
      <c r="N164" s="47" t="s">
        <v>1230</v>
      </c>
      <c r="O164" s="49" t="s">
        <v>1230</v>
      </c>
      <c r="P164" s="47" t="s">
        <v>1230</v>
      </c>
      <c r="Q164" s="26">
        <v>2.048440251802</v>
      </c>
      <c r="R164" s="47" t="s">
        <v>1230</v>
      </c>
      <c r="S164" s="47" t="s">
        <v>1230</v>
      </c>
      <c r="T164" s="49" t="s">
        <v>1230</v>
      </c>
      <c r="U164" s="47" t="s">
        <v>1230</v>
      </c>
      <c r="V164" s="26">
        <v>1.3531285306380001</v>
      </c>
      <c r="W164" s="47" t="s">
        <v>1230</v>
      </c>
      <c r="X164" s="47" t="s">
        <v>1230</v>
      </c>
      <c r="Y164" s="49" t="s">
        <v>1230</v>
      </c>
      <c r="Z164" s="58">
        <v>-0.69531172116399997</v>
      </c>
    </row>
    <row r="165" spans="1:26" x14ac:dyDescent="0.25">
      <c r="A165" s="40" t="s">
        <v>347</v>
      </c>
      <c r="B165" s="40" t="s">
        <v>988</v>
      </c>
      <c r="C165" s="40" t="s">
        <v>824</v>
      </c>
      <c r="D165" s="46" t="s">
        <v>346</v>
      </c>
      <c r="E165" s="26">
        <v>58.709989567890005</v>
      </c>
      <c r="F165" s="26">
        <v>9.497564329738001</v>
      </c>
      <c r="G165" s="26">
        <v>49.212425238152001</v>
      </c>
      <c r="H165" s="26">
        <v>-5.944776156663</v>
      </c>
      <c r="I165" s="26">
        <v>45.521493345290601</v>
      </c>
      <c r="J165" s="49">
        <v>0.107779</v>
      </c>
      <c r="K165" s="47">
        <v>9.7247424669289995</v>
      </c>
      <c r="L165" s="26">
        <v>-0.227178137191</v>
      </c>
      <c r="M165" s="47" t="s">
        <v>1230</v>
      </c>
      <c r="N165" s="47" t="s">
        <v>1230</v>
      </c>
      <c r="O165" s="49" t="s">
        <v>1230</v>
      </c>
      <c r="P165" s="47">
        <v>37.863375595427001</v>
      </c>
      <c r="Q165" s="26">
        <v>11.349049642726001</v>
      </c>
      <c r="R165" s="47" t="s">
        <v>1230</v>
      </c>
      <c r="S165" s="47" t="s">
        <v>1230</v>
      </c>
      <c r="T165" s="49" t="s">
        <v>1230</v>
      </c>
      <c r="U165" s="47">
        <v>47.588118062356003</v>
      </c>
      <c r="V165" s="26">
        <v>11.121871505534999</v>
      </c>
      <c r="W165" s="47" t="s">
        <v>1230</v>
      </c>
      <c r="X165" s="47" t="s">
        <v>1230</v>
      </c>
      <c r="Y165" s="49" t="s">
        <v>1230</v>
      </c>
      <c r="Z165" s="58" t="s">
        <v>1230</v>
      </c>
    </row>
    <row r="166" spans="1:26" x14ac:dyDescent="0.25">
      <c r="A166" s="40" t="s">
        <v>349</v>
      </c>
      <c r="B166" s="40" t="s">
        <v>989</v>
      </c>
      <c r="C166" s="40" t="s">
        <v>819</v>
      </c>
      <c r="D166" s="46" t="s">
        <v>990</v>
      </c>
      <c r="E166" s="26">
        <v>19.980511086536001</v>
      </c>
      <c r="F166" s="26">
        <v>7.2196918433790005</v>
      </c>
      <c r="G166" s="26">
        <v>12.760819243157</v>
      </c>
      <c r="H166" s="26">
        <v>9.7551565808470002</v>
      </c>
      <c r="I166" s="26">
        <v>11.803757799920225</v>
      </c>
      <c r="J166" s="49">
        <v>0</v>
      </c>
      <c r="K166" s="47" t="s">
        <v>1230</v>
      </c>
      <c r="L166" s="26" t="s">
        <v>1230</v>
      </c>
      <c r="M166" s="47">
        <v>7.2196918433790005</v>
      </c>
      <c r="N166" s="47" t="s">
        <v>1230</v>
      </c>
      <c r="O166" s="49" t="s">
        <v>1230</v>
      </c>
      <c r="P166" s="47" t="s">
        <v>1230</v>
      </c>
      <c r="Q166" s="26" t="s">
        <v>1230</v>
      </c>
      <c r="R166" s="47">
        <v>12.760819243157</v>
      </c>
      <c r="S166" s="47" t="s">
        <v>1230</v>
      </c>
      <c r="T166" s="49" t="s">
        <v>1230</v>
      </c>
      <c r="U166" s="47" t="s">
        <v>1230</v>
      </c>
      <c r="V166" s="26" t="s">
        <v>1230</v>
      </c>
      <c r="W166" s="47">
        <v>19.980511086536001</v>
      </c>
      <c r="X166" s="47" t="s">
        <v>1230</v>
      </c>
      <c r="Y166" s="49" t="s">
        <v>1230</v>
      </c>
      <c r="Z166" s="58" t="s">
        <v>1230</v>
      </c>
    </row>
    <row r="167" spans="1:26" x14ac:dyDescent="0.25">
      <c r="A167" s="40" t="s">
        <v>351</v>
      </c>
      <c r="B167" s="40" t="s">
        <v>991</v>
      </c>
      <c r="C167" s="40" t="s">
        <v>812</v>
      </c>
      <c r="D167" s="46" t="s">
        <v>350</v>
      </c>
      <c r="E167" s="26">
        <v>4.5334257624259999</v>
      </c>
      <c r="F167" s="26" t="s">
        <v>1230</v>
      </c>
      <c r="G167" s="26">
        <v>4.5753301321249999</v>
      </c>
      <c r="H167" s="26">
        <v>-18.490446480726998</v>
      </c>
      <c r="I167" s="26">
        <v>4.232180372215625</v>
      </c>
      <c r="J167" s="49">
        <v>0.5</v>
      </c>
      <c r="K167" s="47" t="s">
        <v>1230</v>
      </c>
      <c r="L167" s="26" t="s">
        <v>1230</v>
      </c>
      <c r="M167" s="47" t="s">
        <v>1230</v>
      </c>
      <c r="N167" s="47" t="s">
        <v>1230</v>
      </c>
      <c r="O167" s="49" t="s">
        <v>1230</v>
      </c>
      <c r="P167" s="47" t="s">
        <v>1230</v>
      </c>
      <c r="Q167" s="26">
        <v>4.5753301321249999</v>
      </c>
      <c r="R167" s="47" t="s">
        <v>1230</v>
      </c>
      <c r="S167" s="47" t="s">
        <v>1230</v>
      </c>
      <c r="T167" s="49" t="s">
        <v>1230</v>
      </c>
      <c r="U167" s="47" t="s">
        <v>1230</v>
      </c>
      <c r="V167" s="26">
        <v>4.5334257624259999</v>
      </c>
      <c r="W167" s="47" t="s">
        <v>1230</v>
      </c>
      <c r="X167" s="47" t="s">
        <v>1230</v>
      </c>
      <c r="Y167" s="49" t="s">
        <v>1230</v>
      </c>
      <c r="Z167" s="58">
        <v>-4.1904369699000001E-2</v>
      </c>
    </row>
    <row r="168" spans="1:26" x14ac:dyDescent="0.25">
      <c r="A168" s="40" t="s">
        <v>353</v>
      </c>
      <c r="B168" s="40" t="s">
        <v>992</v>
      </c>
      <c r="C168" s="40" t="s">
        <v>812</v>
      </c>
      <c r="D168" s="46" t="s">
        <v>352</v>
      </c>
      <c r="E168" s="26">
        <v>5.1288816869460003</v>
      </c>
      <c r="F168" s="26">
        <v>1.5346509055870001</v>
      </c>
      <c r="G168" s="26">
        <v>3.5942307813590002</v>
      </c>
      <c r="H168" s="26">
        <v>-4.0788885389349998</v>
      </c>
      <c r="I168" s="26">
        <v>3.3246634727570754</v>
      </c>
      <c r="J168" s="49">
        <v>0.5</v>
      </c>
      <c r="K168" s="47" t="s">
        <v>1230</v>
      </c>
      <c r="L168" s="26">
        <v>1.5346509055870001</v>
      </c>
      <c r="M168" s="47" t="s">
        <v>1230</v>
      </c>
      <c r="N168" s="47" t="s">
        <v>1230</v>
      </c>
      <c r="O168" s="49" t="s">
        <v>1230</v>
      </c>
      <c r="P168" s="47" t="s">
        <v>1230</v>
      </c>
      <c r="Q168" s="26">
        <v>3.5942307813590002</v>
      </c>
      <c r="R168" s="47" t="s">
        <v>1230</v>
      </c>
      <c r="S168" s="47" t="s">
        <v>1230</v>
      </c>
      <c r="T168" s="49" t="s">
        <v>1230</v>
      </c>
      <c r="U168" s="47" t="s">
        <v>1230</v>
      </c>
      <c r="V168" s="26">
        <v>5.1288816869460003</v>
      </c>
      <c r="W168" s="47" t="s">
        <v>1230</v>
      </c>
      <c r="X168" s="47" t="s">
        <v>1230</v>
      </c>
      <c r="Y168" s="49" t="s">
        <v>1230</v>
      </c>
      <c r="Z168" s="58" t="s">
        <v>1230</v>
      </c>
    </row>
    <row r="169" spans="1:26" x14ac:dyDescent="0.25">
      <c r="A169" s="40" t="s">
        <v>355</v>
      </c>
      <c r="B169" s="40" t="s">
        <v>993</v>
      </c>
      <c r="C169" s="40" t="s">
        <v>812</v>
      </c>
      <c r="D169" s="46" t="s">
        <v>354</v>
      </c>
      <c r="E169" s="26">
        <v>3.3436792866709997</v>
      </c>
      <c r="F169" s="26" t="s">
        <v>1230</v>
      </c>
      <c r="G169" s="26">
        <v>4.3493855889379995</v>
      </c>
      <c r="H169" s="26">
        <v>-17.058528212584999</v>
      </c>
      <c r="I169" s="26">
        <v>4.0231816697676495</v>
      </c>
      <c r="J169" s="49">
        <v>0.5</v>
      </c>
      <c r="K169" s="47" t="s">
        <v>1230</v>
      </c>
      <c r="L169" s="26" t="s">
        <v>1230</v>
      </c>
      <c r="M169" s="47" t="s">
        <v>1230</v>
      </c>
      <c r="N169" s="47" t="s">
        <v>1230</v>
      </c>
      <c r="O169" s="49" t="s">
        <v>1230</v>
      </c>
      <c r="P169" s="47" t="s">
        <v>1230</v>
      </c>
      <c r="Q169" s="26">
        <v>4.3493855889379995</v>
      </c>
      <c r="R169" s="47" t="s">
        <v>1230</v>
      </c>
      <c r="S169" s="47" t="s">
        <v>1230</v>
      </c>
      <c r="T169" s="49" t="s">
        <v>1230</v>
      </c>
      <c r="U169" s="47" t="s">
        <v>1230</v>
      </c>
      <c r="V169" s="26">
        <v>3.3436792866709997</v>
      </c>
      <c r="W169" s="47" t="s">
        <v>1230</v>
      </c>
      <c r="X169" s="47" t="s">
        <v>1230</v>
      </c>
      <c r="Y169" s="49" t="s">
        <v>1230</v>
      </c>
      <c r="Z169" s="58">
        <v>-1.0057063022669999</v>
      </c>
    </row>
    <row r="170" spans="1:26" x14ac:dyDescent="0.25">
      <c r="A170" s="40" t="s">
        <v>357</v>
      </c>
      <c r="B170" s="40" t="s">
        <v>994</v>
      </c>
      <c r="C170" s="40" t="s">
        <v>833</v>
      </c>
      <c r="D170" s="46" t="s">
        <v>995</v>
      </c>
      <c r="E170" s="26">
        <v>37.157718141025001</v>
      </c>
      <c r="F170" s="26">
        <v>4.4466797076370002</v>
      </c>
      <c r="G170" s="26">
        <v>32.711038433387998</v>
      </c>
      <c r="H170" s="26">
        <v>13.217181720380001</v>
      </c>
      <c r="I170" s="26">
        <v>30.2577105508839</v>
      </c>
      <c r="J170" s="49">
        <v>0</v>
      </c>
      <c r="K170" s="47">
        <v>3.9108633598160001</v>
      </c>
      <c r="L170" s="26">
        <v>-0.34662362312599998</v>
      </c>
      <c r="M170" s="47">
        <v>0.88243997094599991</v>
      </c>
      <c r="N170" s="47" t="s">
        <v>1230</v>
      </c>
      <c r="O170" s="49" t="s">
        <v>1230</v>
      </c>
      <c r="P170" s="47">
        <v>26.545739884448</v>
      </c>
      <c r="Q170" s="26">
        <v>4.3187314155200003</v>
      </c>
      <c r="R170" s="47">
        <v>1.84656713342</v>
      </c>
      <c r="S170" s="47" t="s">
        <v>1230</v>
      </c>
      <c r="T170" s="49" t="s">
        <v>1230</v>
      </c>
      <c r="U170" s="47">
        <v>30.456603244263999</v>
      </c>
      <c r="V170" s="26">
        <v>3.9721077923949997</v>
      </c>
      <c r="W170" s="47">
        <v>2.729007104366</v>
      </c>
      <c r="X170" s="47" t="s">
        <v>1230</v>
      </c>
      <c r="Y170" s="49" t="s">
        <v>1230</v>
      </c>
      <c r="Z170" s="58" t="s">
        <v>1230</v>
      </c>
    </row>
    <row r="171" spans="1:26" x14ac:dyDescent="0.25">
      <c r="A171" s="40" t="s">
        <v>359</v>
      </c>
      <c r="B171" s="40" t="s">
        <v>996</v>
      </c>
      <c r="C171" s="40" t="s">
        <v>833</v>
      </c>
      <c r="D171" s="46" t="s">
        <v>358</v>
      </c>
      <c r="E171" s="26">
        <v>3.2953356117929999</v>
      </c>
      <c r="F171" s="26">
        <v>1.7736720308709999</v>
      </c>
      <c r="G171" s="26">
        <v>1.521663580922</v>
      </c>
      <c r="H171" s="26">
        <v>0.58534873203500004</v>
      </c>
      <c r="I171" s="26">
        <v>1.4075388123528501</v>
      </c>
      <c r="J171" s="49">
        <v>0</v>
      </c>
      <c r="K171" s="47" t="s">
        <v>1230</v>
      </c>
      <c r="L171" s="26" t="s">
        <v>1230</v>
      </c>
      <c r="M171" s="47" t="s">
        <v>1230</v>
      </c>
      <c r="N171" s="47" t="s">
        <v>1230</v>
      </c>
      <c r="O171" s="49" t="s">
        <v>1230</v>
      </c>
      <c r="P171" s="47" t="s">
        <v>1230</v>
      </c>
      <c r="Q171" s="26" t="s">
        <v>1230</v>
      </c>
      <c r="R171" s="47" t="s">
        <v>1230</v>
      </c>
      <c r="S171" s="47" t="s">
        <v>1230</v>
      </c>
      <c r="T171" s="49" t="s">
        <v>1230</v>
      </c>
      <c r="U171" s="47" t="s">
        <v>1230</v>
      </c>
      <c r="V171" s="26" t="s">
        <v>1230</v>
      </c>
      <c r="W171" s="47" t="s">
        <v>1230</v>
      </c>
      <c r="X171" s="47" t="s">
        <v>1230</v>
      </c>
      <c r="Y171" s="49" t="s">
        <v>1230</v>
      </c>
      <c r="Z171" s="58" t="s">
        <v>1230</v>
      </c>
    </row>
    <row r="172" spans="1:26" x14ac:dyDescent="0.25">
      <c r="A172" s="40" t="s">
        <v>361</v>
      </c>
      <c r="B172" s="40" t="s">
        <v>997</v>
      </c>
      <c r="C172" s="40" t="s">
        <v>824</v>
      </c>
      <c r="D172" s="46" t="s">
        <v>360</v>
      </c>
      <c r="E172" s="26">
        <v>109.166795144706</v>
      </c>
      <c r="F172" s="26">
        <v>24.066500269366998</v>
      </c>
      <c r="G172" s="26">
        <v>85.100294875339003</v>
      </c>
      <c r="H172" s="26">
        <v>2.8190640551339996</v>
      </c>
      <c r="I172" s="26">
        <v>78.717772759688586</v>
      </c>
      <c r="J172" s="49">
        <v>0</v>
      </c>
      <c r="K172" s="47">
        <v>21.161491737459997</v>
      </c>
      <c r="L172" s="26">
        <v>2.9050085319070003</v>
      </c>
      <c r="M172" s="47" t="s">
        <v>1230</v>
      </c>
      <c r="N172" s="47" t="s">
        <v>1230</v>
      </c>
      <c r="O172" s="49" t="s">
        <v>1230</v>
      </c>
      <c r="P172" s="47">
        <v>63.495356277466996</v>
      </c>
      <c r="Q172" s="26">
        <v>21.604938597872</v>
      </c>
      <c r="R172" s="47" t="s">
        <v>1230</v>
      </c>
      <c r="S172" s="47" t="s">
        <v>1230</v>
      </c>
      <c r="T172" s="49" t="s">
        <v>1230</v>
      </c>
      <c r="U172" s="47">
        <v>84.656848014926993</v>
      </c>
      <c r="V172" s="26">
        <v>24.509947129779</v>
      </c>
      <c r="W172" s="47" t="s">
        <v>1230</v>
      </c>
      <c r="X172" s="47" t="s">
        <v>1230</v>
      </c>
      <c r="Y172" s="49" t="s">
        <v>1230</v>
      </c>
      <c r="Z172" s="58" t="s">
        <v>1230</v>
      </c>
    </row>
    <row r="173" spans="1:26" x14ac:dyDescent="0.25">
      <c r="A173" s="40" t="s">
        <v>363</v>
      </c>
      <c r="B173" s="40" t="s">
        <v>998</v>
      </c>
      <c r="C173" s="40" t="s">
        <v>824</v>
      </c>
      <c r="D173" s="46" t="s">
        <v>362</v>
      </c>
      <c r="E173" s="26">
        <v>62.580452773853004</v>
      </c>
      <c r="F173" s="26">
        <v>9.9457953046750003</v>
      </c>
      <c r="G173" s="26">
        <v>52.634657469178002</v>
      </c>
      <c r="H173" s="26">
        <v>-53.486318175282001</v>
      </c>
      <c r="I173" s="26">
        <v>48.68705815898965</v>
      </c>
      <c r="J173" s="49">
        <v>0.5</v>
      </c>
      <c r="K173" s="47">
        <v>8.6217636196859999</v>
      </c>
      <c r="L173" s="26">
        <v>1.3240316849889999</v>
      </c>
      <c r="M173" s="47" t="s">
        <v>1230</v>
      </c>
      <c r="N173" s="47" t="s">
        <v>1230</v>
      </c>
      <c r="O173" s="49" t="s">
        <v>1230</v>
      </c>
      <c r="P173" s="47">
        <v>29.279828856538998</v>
      </c>
      <c r="Q173" s="26">
        <v>23.354828612639</v>
      </c>
      <c r="R173" s="47" t="s">
        <v>1230</v>
      </c>
      <c r="S173" s="47" t="s">
        <v>1230</v>
      </c>
      <c r="T173" s="49" t="s">
        <v>1230</v>
      </c>
      <c r="U173" s="47">
        <v>37.901592476225005</v>
      </c>
      <c r="V173" s="26">
        <v>24.678860297627999</v>
      </c>
      <c r="W173" s="47" t="s">
        <v>1230</v>
      </c>
      <c r="X173" s="47" t="s">
        <v>1230</v>
      </c>
      <c r="Y173" s="49" t="s">
        <v>1230</v>
      </c>
      <c r="Z173" s="58" t="s">
        <v>1230</v>
      </c>
    </row>
    <row r="174" spans="1:26" x14ac:dyDescent="0.25">
      <c r="A174" s="40" t="s">
        <v>365</v>
      </c>
      <c r="B174" s="40" t="s">
        <v>999</v>
      </c>
      <c r="C174" s="40" t="s">
        <v>862</v>
      </c>
      <c r="D174" s="46" t="s">
        <v>364</v>
      </c>
      <c r="E174" s="26">
        <v>197.046716135027</v>
      </c>
      <c r="F174" s="26">
        <v>9.4871107361159996</v>
      </c>
      <c r="G174" s="26">
        <v>187.559605398911</v>
      </c>
      <c r="H174" s="26">
        <v>137.74082861150501</v>
      </c>
      <c r="I174" s="26">
        <v>173.49263499399268</v>
      </c>
      <c r="J174" s="49">
        <v>0</v>
      </c>
      <c r="K174" s="47">
        <v>9.4871107361159996</v>
      </c>
      <c r="L174" s="26" t="s">
        <v>1230</v>
      </c>
      <c r="M174" s="47" t="s">
        <v>1230</v>
      </c>
      <c r="N174" s="47" t="s">
        <v>1230</v>
      </c>
      <c r="O174" s="49" t="s">
        <v>1230</v>
      </c>
      <c r="P174" s="47">
        <v>187.559605398911</v>
      </c>
      <c r="Q174" s="26" t="s">
        <v>1230</v>
      </c>
      <c r="R174" s="47" t="s">
        <v>1230</v>
      </c>
      <c r="S174" s="47" t="s">
        <v>1230</v>
      </c>
      <c r="T174" s="49" t="s">
        <v>1230</v>
      </c>
      <c r="U174" s="47">
        <v>197.046716135027</v>
      </c>
      <c r="V174" s="26" t="s">
        <v>1230</v>
      </c>
      <c r="W174" s="47" t="s">
        <v>1230</v>
      </c>
      <c r="X174" s="47" t="s">
        <v>1230</v>
      </c>
      <c r="Y174" s="49" t="s">
        <v>1230</v>
      </c>
      <c r="Z174" s="58" t="s">
        <v>1230</v>
      </c>
    </row>
    <row r="175" spans="1:26" x14ac:dyDescent="0.25">
      <c r="A175" s="40" t="s">
        <v>367</v>
      </c>
      <c r="B175" s="40" t="s">
        <v>1000</v>
      </c>
      <c r="C175" s="40" t="s">
        <v>819</v>
      </c>
      <c r="D175" s="46" t="s">
        <v>1001</v>
      </c>
      <c r="E175" s="26">
        <v>21.195272480752998</v>
      </c>
      <c r="F175" s="26">
        <v>6.3189792943630003</v>
      </c>
      <c r="G175" s="26">
        <v>14.876293186389999</v>
      </c>
      <c r="H175" s="26">
        <v>8.4557083963220006</v>
      </c>
      <c r="I175" s="26">
        <v>13.76057119741075</v>
      </c>
      <c r="J175" s="49">
        <v>0</v>
      </c>
      <c r="K175" s="47" t="s">
        <v>1230</v>
      </c>
      <c r="L175" s="26" t="s">
        <v>1230</v>
      </c>
      <c r="M175" s="47">
        <v>6.3189792943630003</v>
      </c>
      <c r="N175" s="47" t="s">
        <v>1230</v>
      </c>
      <c r="O175" s="49" t="s">
        <v>1230</v>
      </c>
      <c r="P175" s="47" t="s">
        <v>1230</v>
      </c>
      <c r="Q175" s="26" t="s">
        <v>1230</v>
      </c>
      <c r="R175" s="47">
        <v>14.876293186389999</v>
      </c>
      <c r="S175" s="47" t="s">
        <v>1230</v>
      </c>
      <c r="T175" s="49" t="s">
        <v>1230</v>
      </c>
      <c r="U175" s="47" t="s">
        <v>1230</v>
      </c>
      <c r="V175" s="26" t="s">
        <v>1230</v>
      </c>
      <c r="W175" s="47">
        <v>21.195272480753001</v>
      </c>
      <c r="X175" s="47" t="s">
        <v>1230</v>
      </c>
      <c r="Y175" s="49" t="s">
        <v>1230</v>
      </c>
      <c r="Z175" s="58" t="s">
        <v>1230</v>
      </c>
    </row>
    <row r="176" spans="1:26" x14ac:dyDescent="0.25">
      <c r="A176" s="40" t="s">
        <v>369</v>
      </c>
      <c r="B176" s="40" t="s">
        <v>1002</v>
      </c>
      <c r="C176" s="40" t="s">
        <v>812</v>
      </c>
      <c r="D176" s="46" t="s">
        <v>368</v>
      </c>
      <c r="E176" s="26">
        <v>2.2718855027329998</v>
      </c>
      <c r="F176" s="26" t="s">
        <v>1230</v>
      </c>
      <c r="G176" s="26">
        <v>2.519793304462</v>
      </c>
      <c r="H176" s="26">
        <v>-8.4091976876099999</v>
      </c>
      <c r="I176" s="26">
        <v>2.33080880662735</v>
      </c>
      <c r="J176" s="49">
        <v>0.5</v>
      </c>
      <c r="K176" s="47" t="s">
        <v>1230</v>
      </c>
      <c r="L176" s="26" t="s">
        <v>1230</v>
      </c>
      <c r="M176" s="47" t="s">
        <v>1230</v>
      </c>
      <c r="N176" s="47" t="s">
        <v>1230</v>
      </c>
      <c r="O176" s="49" t="s">
        <v>1230</v>
      </c>
      <c r="P176" s="47" t="s">
        <v>1230</v>
      </c>
      <c r="Q176" s="26">
        <v>2.519793304462</v>
      </c>
      <c r="R176" s="47" t="s">
        <v>1230</v>
      </c>
      <c r="S176" s="47" t="s">
        <v>1230</v>
      </c>
      <c r="T176" s="49" t="s">
        <v>1230</v>
      </c>
      <c r="U176" s="47" t="s">
        <v>1230</v>
      </c>
      <c r="V176" s="26">
        <v>2.2718855027329998</v>
      </c>
      <c r="W176" s="47" t="s">
        <v>1230</v>
      </c>
      <c r="X176" s="47" t="s">
        <v>1230</v>
      </c>
      <c r="Y176" s="49" t="s">
        <v>1230</v>
      </c>
      <c r="Z176" s="58">
        <v>-0.24790780172900001</v>
      </c>
    </row>
    <row r="177" spans="1:26" x14ac:dyDescent="0.25">
      <c r="A177" s="40" t="s">
        <v>371</v>
      </c>
      <c r="B177" s="40" t="s">
        <v>1003</v>
      </c>
      <c r="C177" s="40" t="s">
        <v>812</v>
      </c>
      <c r="D177" s="46" t="s">
        <v>370</v>
      </c>
      <c r="E177" s="26">
        <v>6.0955448755620001</v>
      </c>
      <c r="F177" s="26">
        <v>0.61420724793199999</v>
      </c>
      <c r="G177" s="26">
        <v>5.4813376276300003</v>
      </c>
      <c r="H177" s="26">
        <v>-11.172271735014</v>
      </c>
      <c r="I177" s="26">
        <v>5.0702373055577503</v>
      </c>
      <c r="J177" s="49">
        <v>0.5</v>
      </c>
      <c r="K177" s="47" t="s">
        <v>1230</v>
      </c>
      <c r="L177" s="26">
        <v>0.61420724793199999</v>
      </c>
      <c r="M177" s="47" t="s">
        <v>1230</v>
      </c>
      <c r="N177" s="47" t="s">
        <v>1230</v>
      </c>
      <c r="O177" s="49" t="s">
        <v>1230</v>
      </c>
      <c r="P177" s="47" t="s">
        <v>1230</v>
      </c>
      <c r="Q177" s="26">
        <v>5.4813376276300003</v>
      </c>
      <c r="R177" s="47" t="s">
        <v>1230</v>
      </c>
      <c r="S177" s="47" t="s">
        <v>1230</v>
      </c>
      <c r="T177" s="49" t="s">
        <v>1230</v>
      </c>
      <c r="U177" s="47" t="s">
        <v>1230</v>
      </c>
      <c r="V177" s="26">
        <v>6.0955448755620001</v>
      </c>
      <c r="W177" s="47" t="s">
        <v>1230</v>
      </c>
      <c r="X177" s="47" t="s">
        <v>1230</v>
      </c>
      <c r="Y177" s="49" t="s">
        <v>1230</v>
      </c>
      <c r="Z177" s="58" t="s">
        <v>1230</v>
      </c>
    </row>
    <row r="178" spans="1:26" x14ac:dyDescent="0.25">
      <c r="A178" s="40" t="s">
        <v>373</v>
      </c>
      <c r="B178" s="40" t="s">
        <v>1004</v>
      </c>
      <c r="C178" s="40" t="s">
        <v>833</v>
      </c>
      <c r="D178" s="46" t="s">
        <v>372</v>
      </c>
      <c r="E178" s="26">
        <v>105.42274816912301</v>
      </c>
      <c r="F178" s="26">
        <v>23.988165960488001</v>
      </c>
      <c r="G178" s="26">
        <v>81.434582208635007</v>
      </c>
      <c r="H178" s="26">
        <v>40.792455246053002</v>
      </c>
      <c r="I178" s="26">
        <v>75.32698854298738</v>
      </c>
      <c r="J178" s="49">
        <v>0</v>
      </c>
      <c r="K178" s="47">
        <v>22.487733976973999</v>
      </c>
      <c r="L178" s="26">
        <v>1.5004319835139999</v>
      </c>
      <c r="M178" s="47" t="s">
        <v>1230</v>
      </c>
      <c r="N178" s="47" t="s">
        <v>1230</v>
      </c>
      <c r="O178" s="49" t="s">
        <v>1230</v>
      </c>
      <c r="P178" s="47">
        <v>69.100251082845006</v>
      </c>
      <c r="Q178" s="26">
        <v>12.334331125789999</v>
      </c>
      <c r="R178" s="47" t="s">
        <v>1230</v>
      </c>
      <c r="S178" s="47" t="s">
        <v>1230</v>
      </c>
      <c r="T178" s="49" t="s">
        <v>1230</v>
      </c>
      <c r="U178" s="47">
        <v>91.587985059819005</v>
      </c>
      <c r="V178" s="26">
        <v>13.834763109302999</v>
      </c>
      <c r="W178" s="47" t="s">
        <v>1230</v>
      </c>
      <c r="X178" s="47" t="s">
        <v>1230</v>
      </c>
      <c r="Y178" s="49" t="s">
        <v>1230</v>
      </c>
      <c r="Z178" s="58" t="s">
        <v>1230</v>
      </c>
    </row>
    <row r="179" spans="1:26" x14ac:dyDescent="0.25">
      <c r="A179" s="40" t="s">
        <v>375</v>
      </c>
      <c r="B179" s="40" t="s">
        <v>1005</v>
      </c>
      <c r="C179" s="40" t="s">
        <v>824</v>
      </c>
      <c r="D179" s="46" t="s">
        <v>374</v>
      </c>
      <c r="E179" s="26">
        <v>19.512852695710997</v>
      </c>
      <c r="F179" s="26" t="s">
        <v>1230</v>
      </c>
      <c r="G179" s="26">
        <v>22.025263271527997</v>
      </c>
      <c r="H179" s="26">
        <v>-4.4331939561820004</v>
      </c>
      <c r="I179" s="26">
        <v>20.3733685261634</v>
      </c>
      <c r="J179" s="49">
        <v>0.16755300000000001</v>
      </c>
      <c r="K179" s="47" t="s">
        <v>1230</v>
      </c>
      <c r="L179" s="26" t="s">
        <v>1230</v>
      </c>
      <c r="M179" s="47" t="s">
        <v>1230</v>
      </c>
      <c r="N179" s="47" t="s">
        <v>1230</v>
      </c>
      <c r="O179" s="49" t="s">
        <v>1230</v>
      </c>
      <c r="P179" s="47">
        <v>15.714377981608999</v>
      </c>
      <c r="Q179" s="26">
        <v>6.3108852899189998</v>
      </c>
      <c r="R179" s="47" t="s">
        <v>1230</v>
      </c>
      <c r="S179" s="47" t="s">
        <v>1230</v>
      </c>
      <c r="T179" s="49" t="s">
        <v>1230</v>
      </c>
      <c r="U179" s="47">
        <v>15.931587867859001</v>
      </c>
      <c r="V179" s="26">
        <v>3.5812648278519998</v>
      </c>
      <c r="W179" s="47" t="s">
        <v>1230</v>
      </c>
      <c r="X179" s="47" t="s">
        <v>1230</v>
      </c>
      <c r="Y179" s="49" t="s">
        <v>1230</v>
      </c>
      <c r="Z179" s="58">
        <v>-2.5124105758170003</v>
      </c>
    </row>
    <row r="180" spans="1:26" x14ac:dyDescent="0.25">
      <c r="A180" s="40" t="s">
        <v>377</v>
      </c>
      <c r="B180" s="40" t="s">
        <v>1006</v>
      </c>
      <c r="C180" s="40" t="s">
        <v>827</v>
      </c>
      <c r="D180" s="46" t="s">
        <v>376</v>
      </c>
      <c r="E180" s="26">
        <v>95.353465366264004</v>
      </c>
      <c r="F180" s="26">
        <v>12.823684595516999</v>
      </c>
      <c r="G180" s="26">
        <v>82.52978077074701</v>
      </c>
      <c r="H180" s="26">
        <v>28.514103327266998</v>
      </c>
      <c r="I180" s="26">
        <v>76.340047212940988</v>
      </c>
      <c r="J180" s="49">
        <v>0</v>
      </c>
      <c r="K180" s="47">
        <v>13.233862083726001</v>
      </c>
      <c r="L180" s="26">
        <v>-0.41017748820899996</v>
      </c>
      <c r="M180" s="47" t="s">
        <v>1230</v>
      </c>
      <c r="N180" s="47" t="s">
        <v>1230</v>
      </c>
      <c r="O180" s="49" t="s">
        <v>1230</v>
      </c>
      <c r="P180" s="47">
        <v>70.010094885222003</v>
      </c>
      <c r="Q180" s="26">
        <v>12.519685885525</v>
      </c>
      <c r="R180" s="47" t="s">
        <v>1230</v>
      </c>
      <c r="S180" s="47" t="s">
        <v>1230</v>
      </c>
      <c r="T180" s="49" t="s">
        <v>1230</v>
      </c>
      <c r="U180" s="47">
        <v>83.243956968948012</v>
      </c>
      <c r="V180" s="26">
        <v>12.109508397315999</v>
      </c>
      <c r="W180" s="47" t="s">
        <v>1230</v>
      </c>
      <c r="X180" s="47" t="s">
        <v>1230</v>
      </c>
      <c r="Y180" s="49" t="s">
        <v>1230</v>
      </c>
      <c r="Z180" s="58" t="s">
        <v>1230</v>
      </c>
    </row>
    <row r="181" spans="1:26" x14ac:dyDescent="0.25">
      <c r="A181" s="40" t="s">
        <v>379</v>
      </c>
      <c r="B181" s="40" t="s">
        <v>1007</v>
      </c>
      <c r="C181" s="40" t="s">
        <v>827</v>
      </c>
      <c r="D181" s="46" t="s">
        <v>378</v>
      </c>
      <c r="E181" s="26">
        <v>83.592858293060004</v>
      </c>
      <c r="F181" s="26">
        <v>21.317682446795999</v>
      </c>
      <c r="G181" s="26">
        <v>62.275175846263998</v>
      </c>
      <c r="H181" s="26">
        <v>40.624168351905006</v>
      </c>
      <c r="I181" s="26">
        <v>57.604537657794197</v>
      </c>
      <c r="J181" s="49">
        <v>0</v>
      </c>
      <c r="K181" s="47">
        <v>20.048911997859999</v>
      </c>
      <c r="L181" s="26">
        <v>1.2687704489360001</v>
      </c>
      <c r="M181" s="47" t="s">
        <v>1230</v>
      </c>
      <c r="N181" s="47" t="s">
        <v>1230</v>
      </c>
      <c r="O181" s="49" t="s">
        <v>1230</v>
      </c>
      <c r="P181" s="47">
        <v>54.779188546844999</v>
      </c>
      <c r="Q181" s="26">
        <v>7.4959872994190002</v>
      </c>
      <c r="R181" s="47" t="s">
        <v>1230</v>
      </c>
      <c r="S181" s="47" t="s">
        <v>1230</v>
      </c>
      <c r="T181" s="49" t="s">
        <v>1230</v>
      </c>
      <c r="U181" s="47">
        <v>74.828100544705009</v>
      </c>
      <c r="V181" s="26">
        <v>8.7647577483549988</v>
      </c>
      <c r="W181" s="47" t="s">
        <v>1230</v>
      </c>
      <c r="X181" s="47" t="s">
        <v>1230</v>
      </c>
      <c r="Y181" s="49" t="s">
        <v>1230</v>
      </c>
      <c r="Z181" s="58" t="s">
        <v>1230</v>
      </c>
    </row>
    <row r="182" spans="1:26" x14ac:dyDescent="0.25">
      <c r="A182" s="40" t="s">
        <v>381</v>
      </c>
      <c r="B182" s="40" t="s">
        <v>1008</v>
      </c>
      <c r="C182" s="40" t="s">
        <v>824</v>
      </c>
      <c r="D182" s="46" t="s">
        <v>380</v>
      </c>
      <c r="E182" s="26">
        <v>143.01800179620599</v>
      </c>
      <c r="F182" s="26">
        <v>31.690973866486001</v>
      </c>
      <c r="G182" s="26">
        <v>111.32702792972</v>
      </c>
      <c r="H182" s="26">
        <v>62.703061988378003</v>
      </c>
      <c r="I182" s="26">
        <v>102.97750083499101</v>
      </c>
      <c r="J182" s="49">
        <v>0</v>
      </c>
      <c r="K182" s="47">
        <v>27.675225314447001</v>
      </c>
      <c r="L182" s="26">
        <v>4.0157485520390006</v>
      </c>
      <c r="M182" s="47" t="s">
        <v>1230</v>
      </c>
      <c r="N182" s="47" t="s">
        <v>1230</v>
      </c>
      <c r="O182" s="49" t="s">
        <v>1230</v>
      </c>
      <c r="P182" s="47">
        <v>84.591392755857001</v>
      </c>
      <c r="Q182" s="26">
        <v>26.735635173863002</v>
      </c>
      <c r="R182" s="47" t="s">
        <v>1230</v>
      </c>
      <c r="S182" s="47" t="s">
        <v>1230</v>
      </c>
      <c r="T182" s="49" t="s">
        <v>1230</v>
      </c>
      <c r="U182" s="47">
        <v>112.26661807030401</v>
      </c>
      <c r="V182" s="26">
        <v>30.751383725901999</v>
      </c>
      <c r="W182" s="47" t="s">
        <v>1230</v>
      </c>
      <c r="X182" s="47" t="s">
        <v>1230</v>
      </c>
      <c r="Y182" s="49" t="s">
        <v>1230</v>
      </c>
      <c r="Z182" s="58" t="s">
        <v>1230</v>
      </c>
    </row>
    <row r="183" spans="1:26" x14ac:dyDescent="0.25">
      <c r="A183" s="40" t="s">
        <v>383</v>
      </c>
      <c r="B183" s="40" t="s">
        <v>1009</v>
      </c>
      <c r="C183" s="40" t="s">
        <v>862</v>
      </c>
      <c r="D183" s="46" t="s">
        <v>382</v>
      </c>
      <c r="E183" s="26">
        <v>222.031618467974</v>
      </c>
      <c r="F183" s="26">
        <v>32.893985291161002</v>
      </c>
      <c r="G183" s="26">
        <v>189.13763317681301</v>
      </c>
      <c r="H183" s="26">
        <v>157.17154248243202</v>
      </c>
      <c r="I183" s="26">
        <v>174.95231068855205</v>
      </c>
      <c r="J183" s="49">
        <v>0</v>
      </c>
      <c r="K183" s="47">
        <v>32.893985291161002</v>
      </c>
      <c r="L183" s="26" t="s">
        <v>1230</v>
      </c>
      <c r="M183" s="47" t="s">
        <v>1230</v>
      </c>
      <c r="N183" s="47" t="s">
        <v>1230</v>
      </c>
      <c r="O183" s="49" t="s">
        <v>1230</v>
      </c>
      <c r="P183" s="47">
        <v>189.13763317681301</v>
      </c>
      <c r="Q183" s="26" t="s">
        <v>1230</v>
      </c>
      <c r="R183" s="47" t="s">
        <v>1230</v>
      </c>
      <c r="S183" s="47" t="s">
        <v>1230</v>
      </c>
      <c r="T183" s="49" t="s">
        <v>1230</v>
      </c>
      <c r="U183" s="47">
        <v>222.031618467974</v>
      </c>
      <c r="V183" s="26" t="s">
        <v>1230</v>
      </c>
      <c r="W183" s="47" t="s">
        <v>1230</v>
      </c>
      <c r="X183" s="47" t="s">
        <v>1230</v>
      </c>
      <c r="Y183" s="49" t="s">
        <v>1230</v>
      </c>
      <c r="Z183" s="58" t="s">
        <v>1230</v>
      </c>
    </row>
    <row r="184" spans="1:26" x14ac:dyDescent="0.25">
      <c r="A184" s="40" t="s">
        <v>385</v>
      </c>
      <c r="B184" s="40" t="s">
        <v>1010</v>
      </c>
      <c r="C184" s="40" t="s">
        <v>819</v>
      </c>
      <c r="D184" s="46" t="s">
        <v>1011</v>
      </c>
      <c r="E184" s="26">
        <v>24.039363799983001</v>
      </c>
      <c r="F184" s="26">
        <v>8.3860863859560002</v>
      </c>
      <c r="G184" s="26">
        <v>15.653277414027</v>
      </c>
      <c r="H184" s="26">
        <v>11.199148718308001</v>
      </c>
      <c r="I184" s="26">
        <v>14.479281607974976</v>
      </c>
      <c r="J184" s="49">
        <v>0</v>
      </c>
      <c r="K184" s="47" t="s">
        <v>1230</v>
      </c>
      <c r="L184" s="26" t="s">
        <v>1230</v>
      </c>
      <c r="M184" s="47">
        <v>8.3860863859560002</v>
      </c>
      <c r="N184" s="47" t="s">
        <v>1230</v>
      </c>
      <c r="O184" s="49" t="s">
        <v>1230</v>
      </c>
      <c r="P184" s="47" t="s">
        <v>1230</v>
      </c>
      <c r="Q184" s="26" t="s">
        <v>1230</v>
      </c>
      <c r="R184" s="47">
        <v>15.653277414027</v>
      </c>
      <c r="S184" s="47" t="s">
        <v>1230</v>
      </c>
      <c r="T184" s="49" t="s">
        <v>1230</v>
      </c>
      <c r="U184" s="47" t="s">
        <v>1230</v>
      </c>
      <c r="V184" s="26" t="s">
        <v>1230</v>
      </c>
      <c r="W184" s="47">
        <v>24.039363799982997</v>
      </c>
      <c r="X184" s="47" t="s">
        <v>1230</v>
      </c>
      <c r="Y184" s="49" t="s">
        <v>1230</v>
      </c>
      <c r="Z184" s="58" t="s">
        <v>1230</v>
      </c>
    </row>
    <row r="185" spans="1:26" x14ac:dyDescent="0.25">
      <c r="A185" s="40" t="s">
        <v>387</v>
      </c>
      <c r="B185" s="40" t="s">
        <v>1012</v>
      </c>
      <c r="C185" s="40" t="s">
        <v>812</v>
      </c>
      <c r="D185" s="46" t="s">
        <v>386</v>
      </c>
      <c r="E185" s="26">
        <v>5.9261220542439998</v>
      </c>
      <c r="F185" s="26">
        <v>0.199690822346</v>
      </c>
      <c r="G185" s="26">
        <v>5.7264312318980002</v>
      </c>
      <c r="H185" s="26">
        <v>-20.707808860087997</v>
      </c>
      <c r="I185" s="26">
        <v>5.2969488895056509</v>
      </c>
      <c r="J185" s="49">
        <v>0.5</v>
      </c>
      <c r="K185" s="47" t="s">
        <v>1230</v>
      </c>
      <c r="L185" s="26">
        <v>0.199690822346</v>
      </c>
      <c r="M185" s="47" t="s">
        <v>1230</v>
      </c>
      <c r="N185" s="47" t="s">
        <v>1230</v>
      </c>
      <c r="O185" s="49" t="s">
        <v>1230</v>
      </c>
      <c r="P185" s="47" t="s">
        <v>1230</v>
      </c>
      <c r="Q185" s="26">
        <v>5.7264312318980002</v>
      </c>
      <c r="R185" s="47" t="s">
        <v>1230</v>
      </c>
      <c r="S185" s="47" t="s">
        <v>1230</v>
      </c>
      <c r="T185" s="49" t="s">
        <v>1230</v>
      </c>
      <c r="U185" s="47" t="s">
        <v>1230</v>
      </c>
      <c r="V185" s="26">
        <v>5.9261220542439998</v>
      </c>
      <c r="W185" s="47" t="s">
        <v>1230</v>
      </c>
      <c r="X185" s="47" t="s">
        <v>1230</v>
      </c>
      <c r="Y185" s="49" t="s">
        <v>1230</v>
      </c>
      <c r="Z185" s="58" t="s">
        <v>1230</v>
      </c>
    </row>
    <row r="186" spans="1:26" x14ac:dyDescent="0.25">
      <c r="A186" s="40" t="s">
        <v>389</v>
      </c>
      <c r="B186" s="40" t="s">
        <v>1013</v>
      </c>
      <c r="C186" s="40" t="s">
        <v>827</v>
      </c>
      <c r="D186" s="46" t="s">
        <v>388</v>
      </c>
      <c r="E186" s="26">
        <v>185.91003116351899</v>
      </c>
      <c r="F186" s="26">
        <v>27.760911271907002</v>
      </c>
      <c r="G186" s="26">
        <v>158.149119891612</v>
      </c>
      <c r="H186" s="26">
        <v>-14.311901530964001</v>
      </c>
      <c r="I186" s="26">
        <v>146.28793589974111</v>
      </c>
      <c r="J186" s="49">
        <v>8.2986000000000004E-2</v>
      </c>
      <c r="K186" s="47">
        <v>27.984442181418999</v>
      </c>
      <c r="L186" s="26">
        <v>-0.22353090951200003</v>
      </c>
      <c r="M186" s="47" t="s">
        <v>1230</v>
      </c>
      <c r="N186" s="47" t="s">
        <v>1230</v>
      </c>
      <c r="O186" s="49" t="s">
        <v>1230</v>
      </c>
      <c r="P186" s="47">
        <v>130.98321626795502</v>
      </c>
      <c r="Q186" s="26">
        <v>27.165903623656998</v>
      </c>
      <c r="R186" s="47" t="s">
        <v>1230</v>
      </c>
      <c r="S186" s="47" t="s">
        <v>1230</v>
      </c>
      <c r="T186" s="49" t="s">
        <v>1230</v>
      </c>
      <c r="U186" s="47">
        <v>158.967658449374</v>
      </c>
      <c r="V186" s="26">
        <v>26.942372714146</v>
      </c>
      <c r="W186" s="47" t="s">
        <v>1230</v>
      </c>
      <c r="X186" s="47" t="s">
        <v>1230</v>
      </c>
      <c r="Y186" s="49" t="s">
        <v>1230</v>
      </c>
      <c r="Z186" s="58" t="s">
        <v>1230</v>
      </c>
    </row>
    <row r="187" spans="1:26" x14ac:dyDescent="0.25">
      <c r="A187" s="40" t="s">
        <v>391</v>
      </c>
      <c r="B187" s="40" t="s">
        <v>1014</v>
      </c>
      <c r="C187" s="40" t="s">
        <v>833</v>
      </c>
      <c r="D187" s="46" t="s">
        <v>390</v>
      </c>
      <c r="E187" s="26">
        <v>129.550743929975</v>
      </c>
      <c r="F187" s="26">
        <v>28.406728737508001</v>
      </c>
      <c r="G187" s="26">
        <v>101.14401519246701</v>
      </c>
      <c r="H187" s="26">
        <v>45.031180378574</v>
      </c>
      <c r="I187" s="26">
        <v>93.558214053031975</v>
      </c>
      <c r="J187" s="49">
        <v>0</v>
      </c>
      <c r="K187" s="47">
        <v>26.450479950295001</v>
      </c>
      <c r="L187" s="26">
        <v>1.956248787214</v>
      </c>
      <c r="M187" s="47" t="s">
        <v>1230</v>
      </c>
      <c r="N187" s="47" t="s">
        <v>1230</v>
      </c>
      <c r="O187" s="49" t="s">
        <v>1230</v>
      </c>
      <c r="P187" s="47">
        <v>83.754010755061003</v>
      </c>
      <c r="Q187" s="26">
        <v>17.390004437405999</v>
      </c>
      <c r="R187" s="47" t="s">
        <v>1230</v>
      </c>
      <c r="S187" s="47" t="s">
        <v>1230</v>
      </c>
      <c r="T187" s="49" t="s">
        <v>1230</v>
      </c>
      <c r="U187" s="47">
        <v>110.20449070535601</v>
      </c>
      <c r="V187" s="26">
        <v>19.34625322462</v>
      </c>
      <c r="W187" s="47" t="s">
        <v>1230</v>
      </c>
      <c r="X187" s="47" t="s">
        <v>1230</v>
      </c>
      <c r="Y187" s="49" t="s">
        <v>1230</v>
      </c>
      <c r="Z187" s="58" t="s">
        <v>1230</v>
      </c>
    </row>
    <row r="188" spans="1:26" x14ac:dyDescent="0.25">
      <c r="A188" s="40" t="s">
        <v>393</v>
      </c>
      <c r="B188" s="40" t="s">
        <v>1015</v>
      </c>
      <c r="C188" s="40" t="s">
        <v>862</v>
      </c>
      <c r="D188" s="46" t="s">
        <v>392</v>
      </c>
      <c r="E188" s="26">
        <v>59.618499127397996</v>
      </c>
      <c r="F188" s="26" t="s">
        <v>1230</v>
      </c>
      <c r="G188" s="26">
        <v>61.763205204301997</v>
      </c>
      <c r="H188" s="26">
        <v>40.153365461139003</v>
      </c>
      <c r="I188" s="26">
        <v>57.130964813979347</v>
      </c>
      <c r="J188" s="49">
        <v>0</v>
      </c>
      <c r="K188" s="47" t="s">
        <v>1230</v>
      </c>
      <c r="L188" s="26" t="s">
        <v>1230</v>
      </c>
      <c r="M188" s="47" t="s">
        <v>1230</v>
      </c>
      <c r="N188" s="47" t="s">
        <v>1230</v>
      </c>
      <c r="O188" s="49" t="s">
        <v>1230</v>
      </c>
      <c r="P188" s="47">
        <v>61.763205204301997</v>
      </c>
      <c r="Q188" s="26" t="s">
        <v>1230</v>
      </c>
      <c r="R188" s="47" t="s">
        <v>1230</v>
      </c>
      <c r="S188" s="47" t="s">
        <v>1230</v>
      </c>
      <c r="T188" s="49" t="s">
        <v>1230</v>
      </c>
      <c r="U188" s="47">
        <v>59.618499127397996</v>
      </c>
      <c r="V188" s="26" t="s">
        <v>1230</v>
      </c>
      <c r="W188" s="47" t="s">
        <v>1230</v>
      </c>
      <c r="X188" s="47" t="s">
        <v>1230</v>
      </c>
      <c r="Y188" s="49" t="s">
        <v>1230</v>
      </c>
      <c r="Z188" s="58">
        <v>-2.1447060769039998</v>
      </c>
    </row>
    <row r="189" spans="1:26" x14ac:dyDescent="0.25">
      <c r="A189" s="40" t="s">
        <v>395</v>
      </c>
      <c r="B189" s="40" t="s">
        <v>1016</v>
      </c>
      <c r="C189" s="40" t="s">
        <v>819</v>
      </c>
      <c r="D189" s="46" t="s">
        <v>1017</v>
      </c>
      <c r="E189" s="26">
        <v>13.240531526230001</v>
      </c>
      <c r="F189" s="26">
        <v>4.2491377999750002</v>
      </c>
      <c r="G189" s="26">
        <v>8.9913937262549997</v>
      </c>
      <c r="H189" s="26">
        <v>5.3315462470129997</v>
      </c>
      <c r="I189" s="26">
        <v>8.3170391967858741</v>
      </c>
      <c r="J189" s="49">
        <v>0</v>
      </c>
      <c r="K189" s="47" t="s">
        <v>1230</v>
      </c>
      <c r="L189" s="26" t="s">
        <v>1230</v>
      </c>
      <c r="M189" s="47">
        <v>4.2491377999750002</v>
      </c>
      <c r="N189" s="47" t="s">
        <v>1230</v>
      </c>
      <c r="O189" s="49" t="s">
        <v>1230</v>
      </c>
      <c r="P189" s="47" t="s">
        <v>1230</v>
      </c>
      <c r="Q189" s="26" t="s">
        <v>1230</v>
      </c>
      <c r="R189" s="47">
        <v>8.9913937262549997</v>
      </c>
      <c r="S189" s="47" t="s">
        <v>1230</v>
      </c>
      <c r="T189" s="49" t="s">
        <v>1230</v>
      </c>
      <c r="U189" s="47" t="s">
        <v>1230</v>
      </c>
      <c r="V189" s="26" t="s">
        <v>1230</v>
      </c>
      <c r="W189" s="47">
        <v>13.240531526230001</v>
      </c>
      <c r="X189" s="47" t="s">
        <v>1230</v>
      </c>
      <c r="Y189" s="49" t="s">
        <v>1230</v>
      </c>
      <c r="Z189" s="58" t="s">
        <v>1230</v>
      </c>
    </row>
    <row r="190" spans="1:26" x14ac:dyDescent="0.25">
      <c r="A190" s="40" t="s">
        <v>397</v>
      </c>
      <c r="B190" s="40" t="s">
        <v>1018</v>
      </c>
      <c r="C190" s="40" t="s">
        <v>812</v>
      </c>
      <c r="D190" s="46" t="s">
        <v>396</v>
      </c>
      <c r="E190" s="26">
        <v>1.8248788027159999</v>
      </c>
      <c r="F190" s="26" t="s">
        <v>1230</v>
      </c>
      <c r="G190" s="26">
        <v>2.2388227829309999</v>
      </c>
      <c r="H190" s="26">
        <v>-7.8082569710200005</v>
      </c>
      <c r="I190" s="26">
        <v>2.0709110742111752</v>
      </c>
      <c r="J190" s="49">
        <v>0.5</v>
      </c>
      <c r="K190" s="47" t="s">
        <v>1230</v>
      </c>
      <c r="L190" s="26" t="s">
        <v>1230</v>
      </c>
      <c r="M190" s="47" t="s">
        <v>1230</v>
      </c>
      <c r="N190" s="47" t="s">
        <v>1230</v>
      </c>
      <c r="O190" s="49" t="s">
        <v>1230</v>
      </c>
      <c r="P190" s="47" t="s">
        <v>1230</v>
      </c>
      <c r="Q190" s="26">
        <v>2.2388227829309999</v>
      </c>
      <c r="R190" s="47" t="s">
        <v>1230</v>
      </c>
      <c r="S190" s="47" t="s">
        <v>1230</v>
      </c>
      <c r="T190" s="49" t="s">
        <v>1230</v>
      </c>
      <c r="U190" s="47" t="s">
        <v>1230</v>
      </c>
      <c r="V190" s="26">
        <v>1.8248788027159999</v>
      </c>
      <c r="W190" s="47" t="s">
        <v>1230</v>
      </c>
      <c r="X190" s="47" t="s">
        <v>1230</v>
      </c>
      <c r="Y190" s="49" t="s">
        <v>1230</v>
      </c>
      <c r="Z190" s="58">
        <v>-0.41394398021500001</v>
      </c>
    </row>
    <row r="191" spans="1:26" x14ac:dyDescent="0.25">
      <c r="A191" s="40" t="s">
        <v>399</v>
      </c>
      <c r="B191" s="40" t="s">
        <v>1019</v>
      </c>
      <c r="C191" s="40" t="s">
        <v>824</v>
      </c>
      <c r="D191" s="46" t="s">
        <v>398</v>
      </c>
      <c r="E191" s="26">
        <v>122.529027299612</v>
      </c>
      <c r="F191" s="26">
        <v>27.547074096267</v>
      </c>
      <c r="G191" s="26">
        <v>94.981953203345</v>
      </c>
      <c r="H191" s="26">
        <v>73.942271128157003</v>
      </c>
      <c r="I191" s="26">
        <v>87.858306713094123</v>
      </c>
      <c r="J191" s="49">
        <v>0</v>
      </c>
      <c r="K191" s="47">
        <v>25.212323672282</v>
      </c>
      <c r="L191" s="26">
        <v>2.3347504239849997</v>
      </c>
      <c r="M191" s="47" t="s">
        <v>1230</v>
      </c>
      <c r="N191" s="47" t="s">
        <v>1230</v>
      </c>
      <c r="O191" s="49" t="s">
        <v>1230</v>
      </c>
      <c r="P191" s="47">
        <v>77.139070043860002</v>
      </c>
      <c r="Q191" s="26">
        <v>17.842883159485002</v>
      </c>
      <c r="R191" s="47" t="s">
        <v>1230</v>
      </c>
      <c r="S191" s="47" t="s">
        <v>1230</v>
      </c>
      <c r="T191" s="49" t="s">
        <v>1230</v>
      </c>
      <c r="U191" s="47">
        <v>102.351393716142</v>
      </c>
      <c r="V191" s="26">
        <v>20.177633583470001</v>
      </c>
      <c r="W191" s="47" t="s">
        <v>1230</v>
      </c>
      <c r="X191" s="47" t="s">
        <v>1230</v>
      </c>
      <c r="Y191" s="49" t="s">
        <v>1230</v>
      </c>
      <c r="Z191" s="58" t="s">
        <v>1230</v>
      </c>
    </row>
    <row r="192" spans="1:26" x14ac:dyDescent="0.25">
      <c r="A192" s="40" t="s">
        <v>401</v>
      </c>
      <c r="B192" s="40" t="s">
        <v>1020</v>
      </c>
      <c r="C192" s="40" t="s">
        <v>812</v>
      </c>
      <c r="D192" s="46" t="s">
        <v>400</v>
      </c>
      <c r="E192" s="26">
        <v>1.6595453920490004</v>
      </c>
      <c r="F192" s="26" t="s">
        <v>1230</v>
      </c>
      <c r="G192" s="26">
        <v>2.1129406915640003</v>
      </c>
      <c r="H192" s="26">
        <v>-11.785265387819999</v>
      </c>
      <c r="I192" s="26">
        <v>1.9544701396967004</v>
      </c>
      <c r="J192" s="49">
        <v>0.5</v>
      </c>
      <c r="K192" s="47" t="s">
        <v>1230</v>
      </c>
      <c r="L192" s="26" t="s">
        <v>1230</v>
      </c>
      <c r="M192" s="47" t="s">
        <v>1230</v>
      </c>
      <c r="N192" s="47" t="s">
        <v>1230</v>
      </c>
      <c r="O192" s="49" t="s">
        <v>1230</v>
      </c>
      <c r="P192" s="47" t="s">
        <v>1230</v>
      </c>
      <c r="Q192" s="26">
        <v>2.1129406915640003</v>
      </c>
      <c r="R192" s="47" t="s">
        <v>1230</v>
      </c>
      <c r="S192" s="47" t="s">
        <v>1230</v>
      </c>
      <c r="T192" s="49" t="s">
        <v>1230</v>
      </c>
      <c r="U192" s="47" t="s">
        <v>1230</v>
      </c>
      <c r="V192" s="26">
        <v>1.6595453920490004</v>
      </c>
      <c r="W192" s="47" t="s">
        <v>1230</v>
      </c>
      <c r="X192" s="47" t="s">
        <v>1230</v>
      </c>
      <c r="Y192" s="49" t="s">
        <v>1230</v>
      </c>
      <c r="Z192" s="58">
        <v>-0.45339529951500002</v>
      </c>
    </row>
    <row r="193" spans="1:26" x14ac:dyDescent="0.25">
      <c r="A193" s="40" t="s">
        <v>403</v>
      </c>
      <c r="B193" s="40" t="s">
        <v>1021</v>
      </c>
      <c r="C193" s="40" t="s">
        <v>812</v>
      </c>
      <c r="D193" s="46" t="s">
        <v>402</v>
      </c>
      <c r="E193" s="26">
        <v>3.8296743589600002</v>
      </c>
      <c r="F193" s="26">
        <v>2.2354044195999997E-2</v>
      </c>
      <c r="G193" s="26">
        <v>3.807320314764</v>
      </c>
      <c r="H193" s="26">
        <v>-13.251460371143001</v>
      </c>
      <c r="I193" s="26">
        <v>3.5217712911567003</v>
      </c>
      <c r="J193" s="49">
        <v>0.5</v>
      </c>
      <c r="K193" s="47" t="s">
        <v>1230</v>
      </c>
      <c r="L193" s="26">
        <v>2.2354044195999997E-2</v>
      </c>
      <c r="M193" s="47" t="s">
        <v>1230</v>
      </c>
      <c r="N193" s="47" t="s">
        <v>1230</v>
      </c>
      <c r="O193" s="49" t="s">
        <v>1230</v>
      </c>
      <c r="P193" s="47" t="s">
        <v>1230</v>
      </c>
      <c r="Q193" s="26">
        <v>3.807320314764</v>
      </c>
      <c r="R193" s="47" t="s">
        <v>1230</v>
      </c>
      <c r="S193" s="47" t="s">
        <v>1230</v>
      </c>
      <c r="T193" s="49" t="s">
        <v>1230</v>
      </c>
      <c r="U193" s="47" t="s">
        <v>1230</v>
      </c>
      <c r="V193" s="26">
        <v>3.8296743589600002</v>
      </c>
      <c r="W193" s="47" t="s">
        <v>1230</v>
      </c>
      <c r="X193" s="47" t="s">
        <v>1230</v>
      </c>
      <c r="Y193" s="49" t="s">
        <v>1230</v>
      </c>
      <c r="Z193" s="58" t="s">
        <v>1230</v>
      </c>
    </row>
    <row r="194" spans="1:26" x14ac:dyDescent="0.25">
      <c r="A194" s="40" t="s">
        <v>405</v>
      </c>
      <c r="B194" s="40" t="s">
        <v>1022</v>
      </c>
      <c r="C194" s="40" t="s">
        <v>862</v>
      </c>
      <c r="D194" s="46" t="s">
        <v>404</v>
      </c>
      <c r="E194" s="26">
        <v>131.401787663172</v>
      </c>
      <c r="F194" s="26">
        <v>20.138593857811998</v>
      </c>
      <c r="G194" s="26">
        <v>111.26319380536</v>
      </c>
      <c r="H194" s="26">
        <v>91.010007399006</v>
      </c>
      <c r="I194" s="26">
        <v>102.918454269958</v>
      </c>
      <c r="J194" s="49">
        <v>0</v>
      </c>
      <c r="K194" s="47">
        <v>16.921022840665003</v>
      </c>
      <c r="L194" s="26" t="s">
        <v>1230</v>
      </c>
      <c r="M194" s="47">
        <v>3.2175710171469998</v>
      </c>
      <c r="N194" s="47" t="s">
        <v>1230</v>
      </c>
      <c r="O194" s="49" t="s">
        <v>1230</v>
      </c>
      <c r="P194" s="47">
        <v>104.778654183892</v>
      </c>
      <c r="Q194" s="26" t="s">
        <v>1230</v>
      </c>
      <c r="R194" s="47">
        <v>6.4845396214680004</v>
      </c>
      <c r="S194" s="47" t="s">
        <v>1230</v>
      </c>
      <c r="T194" s="49" t="s">
        <v>1230</v>
      </c>
      <c r="U194" s="47">
        <v>121.69967702455699</v>
      </c>
      <c r="V194" s="26" t="s">
        <v>1230</v>
      </c>
      <c r="W194" s="47">
        <v>9.7021106386140001</v>
      </c>
      <c r="X194" s="47" t="s">
        <v>1230</v>
      </c>
      <c r="Y194" s="49" t="s">
        <v>1230</v>
      </c>
      <c r="Z194" s="58" t="s">
        <v>1230</v>
      </c>
    </row>
    <row r="195" spans="1:26" x14ac:dyDescent="0.25">
      <c r="A195" s="40" t="s">
        <v>407</v>
      </c>
      <c r="B195" s="40" t="s">
        <v>1023</v>
      </c>
      <c r="C195" s="40" t="s">
        <v>827</v>
      </c>
      <c r="D195" s="46" t="s">
        <v>406</v>
      </c>
      <c r="E195" s="26">
        <v>228.69482622768101</v>
      </c>
      <c r="F195" s="26">
        <v>52.306239002021996</v>
      </c>
      <c r="G195" s="26">
        <v>176.38858722565902</v>
      </c>
      <c r="H195" s="26">
        <v>77.835423664250996</v>
      </c>
      <c r="I195" s="26">
        <v>163.1594431837346</v>
      </c>
      <c r="J195" s="49">
        <v>0</v>
      </c>
      <c r="K195" s="47">
        <v>48.664752310841003</v>
      </c>
      <c r="L195" s="26">
        <v>3.641486691181</v>
      </c>
      <c r="M195" s="47" t="s">
        <v>1230</v>
      </c>
      <c r="N195" s="47" t="s">
        <v>1230</v>
      </c>
      <c r="O195" s="49" t="s">
        <v>1230</v>
      </c>
      <c r="P195" s="47">
        <v>149.156923715316</v>
      </c>
      <c r="Q195" s="26">
        <v>27.231663510343001</v>
      </c>
      <c r="R195" s="47" t="s">
        <v>1230</v>
      </c>
      <c r="S195" s="47" t="s">
        <v>1230</v>
      </c>
      <c r="T195" s="49" t="s">
        <v>1230</v>
      </c>
      <c r="U195" s="47">
        <v>197.82167602615698</v>
      </c>
      <c r="V195" s="26">
        <v>30.873150201523</v>
      </c>
      <c r="W195" s="47" t="s">
        <v>1230</v>
      </c>
      <c r="X195" s="47" t="s">
        <v>1230</v>
      </c>
      <c r="Y195" s="49" t="s">
        <v>1230</v>
      </c>
      <c r="Z195" s="58" t="s">
        <v>1230</v>
      </c>
    </row>
    <row r="196" spans="1:26" x14ac:dyDescent="0.25">
      <c r="A196" s="40" t="s">
        <v>409</v>
      </c>
      <c r="B196" s="40" t="s">
        <v>1024</v>
      </c>
      <c r="C196" s="40" t="s">
        <v>833</v>
      </c>
      <c r="D196" s="46" t="s">
        <v>408</v>
      </c>
      <c r="E196" s="26">
        <v>59.351575834867006</v>
      </c>
      <c r="F196" s="26">
        <v>10.704461024909001</v>
      </c>
      <c r="G196" s="26">
        <v>48.647114809958005</v>
      </c>
      <c r="H196" s="26">
        <v>13.754694865409</v>
      </c>
      <c r="I196" s="26">
        <v>44.998581199211159</v>
      </c>
      <c r="J196" s="49">
        <v>0</v>
      </c>
      <c r="K196" s="47">
        <v>10.333733628536999</v>
      </c>
      <c r="L196" s="26">
        <v>0.37072739637199997</v>
      </c>
      <c r="M196" s="47" t="s">
        <v>1230</v>
      </c>
      <c r="N196" s="47" t="s">
        <v>1230</v>
      </c>
      <c r="O196" s="49" t="s">
        <v>1230</v>
      </c>
      <c r="P196" s="47">
        <v>39.898456707367004</v>
      </c>
      <c r="Q196" s="26">
        <v>8.7486581025920014</v>
      </c>
      <c r="R196" s="47" t="s">
        <v>1230</v>
      </c>
      <c r="S196" s="47" t="s">
        <v>1230</v>
      </c>
      <c r="T196" s="49" t="s">
        <v>1230</v>
      </c>
      <c r="U196" s="47">
        <v>50.232190335902999</v>
      </c>
      <c r="V196" s="26">
        <v>9.1193854989640002</v>
      </c>
      <c r="W196" s="47" t="s">
        <v>1230</v>
      </c>
      <c r="X196" s="47" t="s">
        <v>1230</v>
      </c>
      <c r="Y196" s="49" t="s">
        <v>1230</v>
      </c>
      <c r="Z196" s="58" t="s">
        <v>1230</v>
      </c>
    </row>
    <row r="197" spans="1:26" x14ac:dyDescent="0.25">
      <c r="A197" s="40" t="s">
        <v>411</v>
      </c>
      <c r="B197" s="40" t="s">
        <v>1025</v>
      </c>
      <c r="C197" s="40" t="s">
        <v>812</v>
      </c>
      <c r="D197" s="46" t="s">
        <v>410</v>
      </c>
      <c r="E197" s="26">
        <v>1.6653348182469998</v>
      </c>
      <c r="F197" s="26" t="s">
        <v>1230</v>
      </c>
      <c r="G197" s="26">
        <v>3.2539586975989998</v>
      </c>
      <c r="H197" s="26">
        <v>-19.358222196762</v>
      </c>
      <c r="I197" s="26">
        <v>3.0099117952790748</v>
      </c>
      <c r="J197" s="49">
        <v>0.5</v>
      </c>
      <c r="K197" s="47" t="s">
        <v>1230</v>
      </c>
      <c r="L197" s="26" t="s">
        <v>1230</v>
      </c>
      <c r="M197" s="47" t="s">
        <v>1230</v>
      </c>
      <c r="N197" s="47" t="s">
        <v>1230</v>
      </c>
      <c r="O197" s="49" t="s">
        <v>1230</v>
      </c>
      <c r="P197" s="47" t="s">
        <v>1230</v>
      </c>
      <c r="Q197" s="26">
        <v>3.2539586975989998</v>
      </c>
      <c r="R197" s="47" t="s">
        <v>1230</v>
      </c>
      <c r="S197" s="47" t="s">
        <v>1230</v>
      </c>
      <c r="T197" s="49" t="s">
        <v>1230</v>
      </c>
      <c r="U197" s="47" t="s">
        <v>1230</v>
      </c>
      <c r="V197" s="26">
        <v>1.6653348182469998</v>
      </c>
      <c r="W197" s="47" t="s">
        <v>1230</v>
      </c>
      <c r="X197" s="47" t="s">
        <v>1230</v>
      </c>
      <c r="Y197" s="49" t="s">
        <v>1230</v>
      </c>
      <c r="Z197" s="58">
        <v>-1.588623879352</v>
      </c>
    </row>
    <row r="198" spans="1:26" x14ac:dyDescent="0.25">
      <c r="A198" s="40" t="s">
        <v>413</v>
      </c>
      <c r="B198" s="40" t="s">
        <v>1026</v>
      </c>
      <c r="C198" s="40" t="s">
        <v>812</v>
      </c>
      <c r="D198" s="46" t="s">
        <v>412</v>
      </c>
      <c r="E198" s="26">
        <v>1.1960521400890001</v>
      </c>
      <c r="F198" s="26" t="s">
        <v>1230</v>
      </c>
      <c r="G198" s="26">
        <v>1.5297261807210001</v>
      </c>
      <c r="H198" s="26">
        <v>-3.8403853296159998</v>
      </c>
      <c r="I198" s="26">
        <v>1.4149967171669251</v>
      </c>
      <c r="J198" s="49">
        <v>0.5</v>
      </c>
      <c r="K198" s="47" t="s">
        <v>1230</v>
      </c>
      <c r="L198" s="26" t="s">
        <v>1230</v>
      </c>
      <c r="M198" s="47" t="s">
        <v>1230</v>
      </c>
      <c r="N198" s="47" t="s">
        <v>1230</v>
      </c>
      <c r="O198" s="49" t="s">
        <v>1230</v>
      </c>
      <c r="P198" s="47" t="s">
        <v>1230</v>
      </c>
      <c r="Q198" s="26">
        <v>1.5297261807210001</v>
      </c>
      <c r="R198" s="47" t="s">
        <v>1230</v>
      </c>
      <c r="S198" s="47" t="s">
        <v>1230</v>
      </c>
      <c r="T198" s="49" t="s">
        <v>1230</v>
      </c>
      <c r="U198" s="47" t="s">
        <v>1230</v>
      </c>
      <c r="V198" s="26">
        <v>1.1960521400890001</v>
      </c>
      <c r="W198" s="47" t="s">
        <v>1230</v>
      </c>
      <c r="X198" s="47" t="s">
        <v>1230</v>
      </c>
      <c r="Y198" s="49" t="s">
        <v>1230</v>
      </c>
      <c r="Z198" s="58">
        <v>-0.33367404063200001</v>
      </c>
    </row>
    <row r="199" spans="1:26" x14ac:dyDescent="0.25">
      <c r="A199" s="40" t="s">
        <v>415</v>
      </c>
      <c r="B199" s="40" t="s">
        <v>1027</v>
      </c>
      <c r="C199" s="40" t="s">
        <v>812</v>
      </c>
      <c r="D199" s="46" t="s">
        <v>414</v>
      </c>
      <c r="E199" s="26">
        <v>1.64162530701</v>
      </c>
      <c r="F199" s="26" t="s">
        <v>1230</v>
      </c>
      <c r="G199" s="26">
        <v>1.8250839505909999</v>
      </c>
      <c r="H199" s="26">
        <v>-4.9845694632980004</v>
      </c>
      <c r="I199" s="26">
        <v>1.688202654296675</v>
      </c>
      <c r="J199" s="49">
        <v>0.5</v>
      </c>
      <c r="K199" s="47" t="s">
        <v>1230</v>
      </c>
      <c r="L199" s="26" t="s">
        <v>1230</v>
      </c>
      <c r="M199" s="47" t="s">
        <v>1230</v>
      </c>
      <c r="N199" s="47" t="s">
        <v>1230</v>
      </c>
      <c r="O199" s="49" t="s">
        <v>1230</v>
      </c>
      <c r="P199" s="47" t="s">
        <v>1230</v>
      </c>
      <c r="Q199" s="26">
        <v>1.8250839505909999</v>
      </c>
      <c r="R199" s="47" t="s">
        <v>1230</v>
      </c>
      <c r="S199" s="47" t="s">
        <v>1230</v>
      </c>
      <c r="T199" s="49" t="s">
        <v>1230</v>
      </c>
      <c r="U199" s="47" t="s">
        <v>1230</v>
      </c>
      <c r="V199" s="26">
        <v>1.64162530701</v>
      </c>
      <c r="W199" s="47" t="s">
        <v>1230</v>
      </c>
      <c r="X199" s="47" t="s">
        <v>1230</v>
      </c>
      <c r="Y199" s="49" t="s">
        <v>1230</v>
      </c>
      <c r="Z199" s="58">
        <v>-0.183458643581</v>
      </c>
    </row>
    <row r="200" spans="1:26" x14ac:dyDescent="0.25">
      <c r="A200" s="40" t="s">
        <v>417</v>
      </c>
      <c r="B200" s="40" t="s">
        <v>1028</v>
      </c>
      <c r="C200" s="40" t="s">
        <v>827</v>
      </c>
      <c r="D200" s="46" t="s">
        <v>416</v>
      </c>
      <c r="E200" s="26">
        <v>235.48662485543502</v>
      </c>
      <c r="F200" s="26">
        <v>57.041093724423995</v>
      </c>
      <c r="G200" s="26">
        <v>178.44553113101102</v>
      </c>
      <c r="H200" s="26">
        <v>14.57532441805</v>
      </c>
      <c r="I200" s="26">
        <v>165.0621162961852</v>
      </c>
      <c r="J200" s="49">
        <v>0</v>
      </c>
      <c r="K200" s="47">
        <v>52.165777554210997</v>
      </c>
      <c r="L200" s="26">
        <v>4.8753161702129999</v>
      </c>
      <c r="M200" s="47" t="s">
        <v>1230</v>
      </c>
      <c r="N200" s="47" t="s">
        <v>1230</v>
      </c>
      <c r="O200" s="49" t="s">
        <v>1230</v>
      </c>
      <c r="P200" s="47">
        <v>149.47114352943098</v>
      </c>
      <c r="Q200" s="26">
        <v>28.974387601580002</v>
      </c>
      <c r="R200" s="47" t="s">
        <v>1230</v>
      </c>
      <c r="S200" s="47" t="s">
        <v>1230</v>
      </c>
      <c r="T200" s="49" t="s">
        <v>1230</v>
      </c>
      <c r="U200" s="47">
        <v>201.63692108364199</v>
      </c>
      <c r="V200" s="26">
        <v>33.849703771793003</v>
      </c>
      <c r="W200" s="47" t="s">
        <v>1230</v>
      </c>
      <c r="X200" s="47" t="s">
        <v>1230</v>
      </c>
      <c r="Y200" s="49" t="s">
        <v>1230</v>
      </c>
      <c r="Z200" s="58" t="s">
        <v>1230</v>
      </c>
    </row>
    <row r="201" spans="1:26" x14ac:dyDescent="0.25">
      <c r="A201" s="40" t="s">
        <v>419</v>
      </c>
      <c r="B201" s="40" t="s">
        <v>1029</v>
      </c>
      <c r="C201" s="40" t="s">
        <v>812</v>
      </c>
      <c r="D201" s="46" t="s">
        <v>418</v>
      </c>
      <c r="E201" s="26">
        <v>3.9694465023899999</v>
      </c>
      <c r="F201" s="26">
        <v>0.24414350216399999</v>
      </c>
      <c r="G201" s="26">
        <v>3.7253030002259999</v>
      </c>
      <c r="H201" s="26">
        <v>-7.4851310528530002</v>
      </c>
      <c r="I201" s="26">
        <v>3.44590527520905</v>
      </c>
      <c r="J201" s="49">
        <v>0.5</v>
      </c>
      <c r="K201" s="47" t="s">
        <v>1230</v>
      </c>
      <c r="L201" s="26">
        <v>0.24414350216399999</v>
      </c>
      <c r="M201" s="47" t="s">
        <v>1230</v>
      </c>
      <c r="N201" s="47" t="s">
        <v>1230</v>
      </c>
      <c r="O201" s="49" t="s">
        <v>1230</v>
      </c>
      <c r="P201" s="47" t="s">
        <v>1230</v>
      </c>
      <c r="Q201" s="26">
        <v>3.7253030002259999</v>
      </c>
      <c r="R201" s="47" t="s">
        <v>1230</v>
      </c>
      <c r="S201" s="47" t="s">
        <v>1230</v>
      </c>
      <c r="T201" s="49" t="s">
        <v>1230</v>
      </c>
      <c r="U201" s="47" t="s">
        <v>1230</v>
      </c>
      <c r="V201" s="26">
        <v>3.9694465023899999</v>
      </c>
      <c r="W201" s="47" t="s">
        <v>1230</v>
      </c>
      <c r="X201" s="47" t="s">
        <v>1230</v>
      </c>
      <c r="Y201" s="49" t="s">
        <v>1230</v>
      </c>
      <c r="Z201" s="58" t="s">
        <v>1230</v>
      </c>
    </row>
    <row r="202" spans="1:26" x14ac:dyDescent="0.25">
      <c r="A202" s="40" t="s">
        <v>421</v>
      </c>
      <c r="B202" s="40" t="s">
        <v>1030</v>
      </c>
      <c r="C202" s="40" t="s">
        <v>833</v>
      </c>
      <c r="D202" s="46" t="s">
        <v>420</v>
      </c>
      <c r="E202" s="26">
        <v>54.180054491318003</v>
      </c>
      <c r="F202" s="26">
        <v>6.0526862518820002</v>
      </c>
      <c r="G202" s="26">
        <v>48.127368239436002</v>
      </c>
      <c r="H202" s="26">
        <v>4.8533934117329993</v>
      </c>
      <c r="I202" s="26">
        <v>44.517815621478306</v>
      </c>
      <c r="J202" s="49">
        <v>0</v>
      </c>
      <c r="K202" s="47">
        <v>7.2214647979020006</v>
      </c>
      <c r="L202" s="26">
        <v>-1.16877854602</v>
      </c>
      <c r="M202" s="47" t="s">
        <v>1230</v>
      </c>
      <c r="N202" s="47" t="s">
        <v>1230</v>
      </c>
      <c r="O202" s="49" t="s">
        <v>1230</v>
      </c>
      <c r="P202" s="47">
        <v>39.602852521739997</v>
      </c>
      <c r="Q202" s="26">
        <v>8.5245157176959996</v>
      </c>
      <c r="R202" s="47" t="s">
        <v>1230</v>
      </c>
      <c r="S202" s="47" t="s">
        <v>1230</v>
      </c>
      <c r="T202" s="49" t="s">
        <v>1230</v>
      </c>
      <c r="U202" s="47">
        <v>46.824317319641999</v>
      </c>
      <c r="V202" s="26">
        <v>7.3557371716760001</v>
      </c>
      <c r="W202" s="47" t="s">
        <v>1230</v>
      </c>
      <c r="X202" s="47" t="s">
        <v>1230</v>
      </c>
      <c r="Y202" s="49" t="s">
        <v>1230</v>
      </c>
      <c r="Z202" s="58" t="s">
        <v>1230</v>
      </c>
    </row>
    <row r="203" spans="1:26" x14ac:dyDescent="0.25">
      <c r="A203" s="40" t="s">
        <v>423</v>
      </c>
      <c r="B203" s="40" t="s">
        <v>1031</v>
      </c>
      <c r="C203" s="40" t="s">
        <v>812</v>
      </c>
      <c r="D203" s="46" t="s">
        <v>422</v>
      </c>
      <c r="E203" s="26">
        <v>1.156211247151</v>
      </c>
      <c r="F203" s="26" t="s">
        <v>1230</v>
      </c>
      <c r="G203" s="26">
        <v>1.3252400736959999</v>
      </c>
      <c r="H203" s="26">
        <v>-4.3285875398059996</v>
      </c>
      <c r="I203" s="26">
        <v>1.2258470681688001</v>
      </c>
      <c r="J203" s="49">
        <v>0.5</v>
      </c>
      <c r="K203" s="47" t="s">
        <v>1230</v>
      </c>
      <c r="L203" s="26" t="s">
        <v>1230</v>
      </c>
      <c r="M203" s="47" t="s">
        <v>1230</v>
      </c>
      <c r="N203" s="47" t="s">
        <v>1230</v>
      </c>
      <c r="O203" s="49" t="s">
        <v>1230</v>
      </c>
      <c r="P203" s="47" t="s">
        <v>1230</v>
      </c>
      <c r="Q203" s="26">
        <v>1.3252400736959999</v>
      </c>
      <c r="R203" s="47" t="s">
        <v>1230</v>
      </c>
      <c r="S203" s="47" t="s">
        <v>1230</v>
      </c>
      <c r="T203" s="49" t="s">
        <v>1230</v>
      </c>
      <c r="U203" s="47" t="s">
        <v>1230</v>
      </c>
      <c r="V203" s="26">
        <v>1.156211247151</v>
      </c>
      <c r="W203" s="47" t="s">
        <v>1230</v>
      </c>
      <c r="X203" s="47" t="s">
        <v>1230</v>
      </c>
      <c r="Y203" s="49" t="s">
        <v>1230</v>
      </c>
      <c r="Z203" s="58">
        <v>-0.16902882654499998</v>
      </c>
    </row>
    <row r="204" spans="1:26" x14ac:dyDescent="0.25">
      <c r="A204" s="40" t="s">
        <v>425</v>
      </c>
      <c r="B204" s="40" t="s">
        <v>1032</v>
      </c>
      <c r="C204" s="40" t="s">
        <v>812</v>
      </c>
      <c r="D204" s="46" t="s">
        <v>424</v>
      </c>
      <c r="E204" s="26">
        <v>2.8467478564980002</v>
      </c>
      <c r="F204" s="26" t="s">
        <v>1230</v>
      </c>
      <c r="G204" s="26">
        <v>2.9011910881110001</v>
      </c>
      <c r="H204" s="26">
        <v>-10.257563791954</v>
      </c>
      <c r="I204" s="26">
        <v>2.6836017565026755</v>
      </c>
      <c r="J204" s="49">
        <v>0.5</v>
      </c>
      <c r="K204" s="47" t="s">
        <v>1230</v>
      </c>
      <c r="L204" s="26" t="s">
        <v>1230</v>
      </c>
      <c r="M204" s="47" t="s">
        <v>1230</v>
      </c>
      <c r="N204" s="47" t="s">
        <v>1230</v>
      </c>
      <c r="O204" s="49" t="s">
        <v>1230</v>
      </c>
      <c r="P204" s="47" t="s">
        <v>1230</v>
      </c>
      <c r="Q204" s="26">
        <v>2.9011910881110001</v>
      </c>
      <c r="R204" s="47" t="s">
        <v>1230</v>
      </c>
      <c r="S204" s="47" t="s">
        <v>1230</v>
      </c>
      <c r="T204" s="49" t="s">
        <v>1230</v>
      </c>
      <c r="U204" s="47" t="s">
        <v>1230</v>
      </c>
      <c r="V204" s="26">
        <v>2.8467478564980002</v>
      </c>
      <c r="W204" s="47" t="s">
        <v>1230</v>
      </c>
      <c r="X204" s="47" t="s">
        <v>1230</v>
      </c>
      <c r="Y204" s="49" t="s">
        <v>1230</v>
      </c>
      <c r="Z204" s="58">
        <v>-5.4443231613000007E-2</v>
      </c>
    </row>
    <row r="205" spans="1:26" x14ac:dyDescent="0.25">
      <c r="A205" s="40" t="s">
        <v>427</v>
      </c>
      <c r="B205" s="40" t="s">
        <v>1033</v>
      </c>
      <c r="C205" s="40" t="s">
        <v>819</v>
      </c>
      <c r="D205" s="46" t="s">
        <v>426</v>
      </c>
      <c r="E205" s="26">
        <v>31.099635996326999</v>
      </c>
      <c r="F205" s="26">
        <v>10.999894761844001</v>
      </c>
      <c r="G205" s="26">
        <v>20.099741234482998</v>
      </c>
      <c r="H205" s="26">
        <v>15.771687812095999</v>
      </c>
      <c r="I205" s="26">
        <v>18.592260641896775</v>
      </c>
      <c r="J205" s="49">
        <v>0</v>
      </c>
      <c r="K205" s="47" t="s">
        <v>1230</v>
      </c>
      <c r="L205" s="26" t="s">
        <v>1230</v>
      </c>
      <c r="M205" s="47">
        <v>10.999894761844001</v>
      </c>
      <c r="N205" s="47" t="s">
        <v>1230</v>
      </c>
      <c r="O205" s="49" t="s">
        <v>1230</v>
      </c>
      <c r="P205" s="47" t="s">
        <v>1230</v>
      </c>
      <c r="Q205" s="26" t="s">
        <v>1230</v>
      </c>
      <c r="R205" s="47">
        <v>20.099741234482998</v>
      </c>
      <c r="S205" s="47" t="s">
        <v>1230</v>
      </c>
      <c r="T205" s="49" t="s">
        <v>1230</v>
      </c>
      <c r="U205" s="47" t="s">
        <v>1230</v>
      </c>
      <c r="V205" s="26" t="s">
        <v>1230</v>
      </c>
      <c r="W205" s="47">
        <v>31.099635996327002</v>
      </c>
      <c r="X205" s="47" t="s">
        <v>1230</v>
      </c>
      <c r="Y205" s="49" t="s">
        <v>1230</v>
      </c>
      <c r="Z205" s="58" t="s">
        <v>1230</v>
      </c>
    </row>
    <row r="206" spans="1:26" x14ac:dyDescent="0.25">
      <c r="A206" s="40" t="s">
        <v>429</v>
      </c>
      <c r="B206" s="40" t="s">
        <v>1034</v>
      </c>
      <c r="C206" s="40" t="s">
        <v>824</v>
      </c>
      <c r="D206" s="46" t="s">
        <v>428</v>
      </c>
      <c r="E206" s="26">
        <v>40.972242853432</v>
      </c>
      <c r="F206" s="26">
        <v>5.0762543133169995</v>
      </c>
      <c r="G206" s="26">
        <v>35.895988540114999</v>
      </c>
      <c r="H206" s="26">
        <v>9.7084679672599989</v>
      </c>
      <c r="I206" s="26">
        <v>33.203789399606379</v>
      </c>
      <c r="J206" s="49">
        <v>0</v>
      </c>
      <c r="K206" s="47">
        <v>6.1382976601310002</v>
      </c>
      <c r="L206" s="26">
        <v>-1.062043346814</v>
      </c>
      <c r="M206" s="47" t="s">
        <v>1230</v>
      </c>
      <c r="N206" s="47" t="s">
        <v>1230</v>
      </c>
      <c r="O206" s="49" t="s">
        <v>1230</v>
      </c>
      <c r="P206" s="47">
        <v>26.542378207102999</v>
      </c>
      <c r="Q206" s="26">
        <v>9.353610333012</v>
      </c>
      <c r="R206" s="47" t="s">
        <v>1230</v>
      </c>
      <c r="S206" s="47" t="s">
        <v>1230</v>
      </c>
      <c r="T206" s="49" t="s">
        <v>1230</v>
      </c>
      <c r="U206" s="47">
        <v>32.680675867235003</v>
      </c>
      <c r="V206" s="26">
        <v>8.2915669861970009</v>
      </c>
      <c r="W206" s="47" t="s">
        <v>1230</v>
      </c>
      <c r="X206" s="47" t="s">
        <v>1230</v>
      </c>
      <c r="Y206" s="49" t="s">
        <v>1230</v>
      </c>
      <c r="Z206" s="58" t="s">
        <v>1230</v>
      </c>
    </row>
    <row r="207" spans="1:26" x14ac:dyDescent="0.25">
      <c r="A207" s="40" t="s">
        <v>431</v>
      </c>
      <c r="B207" s="40" t="s">
        <v>1035</v>
      </c>
      <c r="C207" s="40" t="s">
        <v>812</v>
      </c>
      <c r="D207" s="46" t="s">
        <v>430</v>
      </c>
      <c r="E207" s="26">
        <v>2.0328111601110002</v>
      </c>
      <c r="F207" s="26" t="s">
        <v>1230</v>
      </c>
      <c r="G207" s="26">
        <v>2.2090905100840001</v>
      </c>
      <c r="H207" s="26">
        <v>-4.0345685606519996</v>
      </c>
      <c r="I207" s="26">
        <v>2.0434087218277002</v>
      </c>
      <c r="J207" s="49">
        <v>0.5</v>
      </c>
      <c r="K207" s="47" t="s">
        <v>1230</v>
      </c>
      <c r="L207" s="26" t="s">
        <v>1230</v>
      </c>
      <c r="M207" s="47" t="s">
        <v>1230</v>
      </c>
      <c r="N207" s="47" t="s">
        <v>1230</v>
      </c>
      <c r="O207" s="49" t="s">
        <v>1230</v>
      </c>
      <c r="P207" s="47" t="s">
        <v>1230</v>
      </c>
      <c r="Q207" s="26">
        <v>2.2090905100840001</v>
      </c>
      <c r="R207" s="47" t="s">
        <v>1230</v>
      </c>
      <c r="S207" s="47" t="s">
        <v>1230</v>
      </c>
      <c r="T207" s="49" t="s">
        <v>1230</v>
      </c>
      <c r="U207" s="47" t="s">
        <v>1230</v>
      </c>
      <c r="V207" s="26">
        <v>2.0328111601110002</v>
      </c>
      <c r="W207" s="47" t="s">
        <v>1230</v>
      </c>
      <c r="X207" s="47" t="s">
        <v>1230</v>
      </c>
      <c r="Y207" s="49" t="s">
        <v>1230</v>
      </c>
      <c r="Z207" s="58">
        <v>-0.17627934997300002</v>
      </c>
    </row>
    <row r="208" spans="1:26" x14ac:dyDescent="0.25">
      <c r="A208" s="40" t="s">
        <v>433</v>
      </c>
      <c r="B208" s="40" t="s">
        <v>1036</v>
      </c>
      <c r="C208" s="40" t="s">
        <v>812</v>
      </c>
      <c r="D208" s="46" t="s">
        <v>432</v>
      </c>
      <c r="E208" s="26">
        <v>1.9327951472830003</v>
      </c>
      <c r="F208" s="26" t="s">
        <v>1230</v>
      </c>
      <c r="G208" s="26">
        <v>2.2701023094350004</v>
      </c>
      <c r="H208" s="26">
        <v>-6.9577318908299999</v>
      </c>
      <c r="I208" s="26">
        <v>2.0998446362273753</v>
      </c>
      <c r="J208" s="49">
        <v>0.5</v>
      </c>
      <c r="K208" s="47" t="s">
        <v>1230</v>
      </c>
      <c r="L208" s="26" t="s">
        <v>1230</v>
      </c>
      <c r="M208" s="47" t="s">
        <v>1230</v>
      </c>
      <c r="N208" s="47" t="s">
        <v>1230</v>
      </c>
      <c r="O208" s="49" t="s">
        <v>1230</v>
      </c>
      <c r="P208" s="47" t="s">
        <v>1230</v>
      </c>
      <c r="Q208" s="26">
        <v>2.2701023094350004</v>
      </c>
      <c r="R208" s="47" t="s">
        <v>1230</v>
      </c>
      <c r="S208" s="47" t="s">
        <v>1230</v>
      </c>
      <c r="T208" s="49" t="s">
        <v>1230</v>
      </c>
      <c r="U208" s="47" t="s">
        <v>1230</v>
      </c>
      <c r="V208" s="26">
        <v>1.9327951472830003</v>
      </c>
      <c r="W208" s="47" t="s">
        <v>1230</v>
      </c>
      <c r="X208" s="47" t="s">
        <v>1230</v>
      </c>
      <c r="Y208" s="49" t="s">
        <v>1230</v>
      </c>
      <c r="Z208" s="58">
        <v>-0.33730716215200002</v>
      </c>
    </row>
    <row r="209" spans="1:26" x14ac:dyDescent="0.25">
      <c r="A209" s="40" t="s">
        <v>435</v>
      </c>
      <c r="B209" s="40" t="s">
        <v>1037</v>
      </c>
      <c r="C209" s="40" t="s">
        <v>812</v>
      </c>
      <c r="D209" s="46" t="s">
        <v>434</v>
      </c>
      <c r="E209" s="26">
        <v>1.3717043050940001</v>
      </c>
      <c r="F209" s="26" t="s">
        <v>1230</v>
      </c>
      <c r="G209" s="26">
        <v>2.1384150496430001</v>
      </c>
      <c r="H209" s="26">
        <v>-15.952462262765</v>
      </c>
      <c r="I209" s="26">
        <v>1.9780339209197753</v>
      </c>
      <c r="J209" s="49">
        <v>0.5</v>
      </c>
      <c r="K209" s="47" t="s">
        <v>1230</v>
      </c>
      <c r="L209" s="26" t="s">
        <v>1230</v>
      </c>
      <c r="M209" s="47" t="s">
        <v>1230</v>
      </c>
      <c r="N209" s="47" t="s">
        <v>1230</v>
      </c>
      <c r="O209" s="49" t="s">
        <v>1230</v>
      </c>
      <c r="P209" s="47" t="s">
        <v>1230</v>
      </c>
      <c r="Q209" s="26">
        <v>2.1384150496430001</v>
      </c>
      <c r="R209" s="47" t="s">
        <v>1230</v>
      </c>
      <c r="S209" s="47" t="s">
        <v>1230</v>
      </c>
      <c r="T209" s="49" t="s">
        <v>1230</v>
      </c>
      <c r="U209" s="47" t="s">
        <v>1230</v>
      </c>
      <c r="V209" s="26">
        <v>1.3717043050940001</v>
      </c>
      <c r="W209" s="47" t="s">
        <v>1230</v>
      </c>
      <c r="X209" s="47" t="s">
        <v>1230</v>
      </c>
      <c r="Y209" s="49" t="s">
        <v>1230</v>
      </c>
      <c r="Z209" s="58">
        <v>-0.76671074454900001</v>
      </c>
    </row>
    <row r="210" spans="1:26" x14ac:dyDescent="0.25">
      <c r="A210" s="40" t="s">
        <v>437</v>
      </c>
      <c r="B210" s="40" t="s">
        <v>1038</v>
      </c>
      <c r="C210" s="40" t="s">
        <v>833</v>
      </c>
      <c r="D210" s="46" t="s">
        <v>436</v>
      </c>
      <c r="E210" s="26">
        <v>57.893917209002993</v>
      </c>
      <c r="F210" s="26">
        <v>11.958845192978</v>
      </c>
      <c r="G210" s="26">
        <v>45.935072016024996</v>
      </c>
      <c r="H210" s="26">
        <v>27.482785333328998</v>
      </c>
      <c r="I210" s="26">
        <v>42.489941614823124</v>
      </c>
      <c r="J210" s="49">
        <v>0</v>
      </c>
      <c r="K210" s="47">
        <v>11.282900986573999</v>
      </c>
      <c r="L210" s="26">
        <v>0.6759442064040001</v>
      </c>
      <c r="M210" s="47" t="s">
        <v>1230</v>
      </c>
      <c r="N210" s="47" t="s">
        <v>1230</v>
      </c>
      <c r="O210" s="49" t="s">
        <v>1230</v>
      </c>
      <c r="P210" s="47">
        <v>39.252490402772999</v>
      </c>
      <c r="Q210" s="26">
        <v>6.6825816132520002</v>
      </c>
      <c r="R210" s="47" t="s">
        <v>1230</v>
      </c>
      <c r="S210" s="47" t="s">
        <v>1230</v>
      </c>
      <c r="T210" s="49" t="s">
        <v>1230</v>
      </c>
      <c r="U210" s="47">
        <v>50.535391389347005</v>
      </c>
      <c r="V210" s="26">
        <v>7.3585258196559993</v>
      </c>
      <c r="W210" s="47" t="s">
        <v>1230</v>
      </c>
      <c r="X210" s="47" t="s">
        <v>1230</v>
      </c>
      <c r="Y210" s="49" t="s">
        <v>1230</v>
      </c>
      <c r="Z210" s="58" t="s">
        <v>1230</v>
      </c>
    </row>
    <row r="211" spans="1:26" x14ac:dyDescent="0.25">
      <c r="A211" s="40" t="s">
        <v>439</v>
      </c>
      <c r="B211" s="40" t="s">
        <v>1039</v>
      </c>
      <c r="C211" s="40" t="s">
        <v>833</v>
      </c>
      <c r="D211" s="46" t="s">
        <v>438</v>
      </c>
      <c r="E211" s="26">
        <v>51.889587639013996</v>
      </c>
      <c r="F211" s="26">
        <v>5.5024786824099996</v>
      </c>
      <c r="G211" s="26">
        <v>46.387108956603996</v>
      </c>
      <c r="H211" s="26">
        <v>-28.416411655413999</v>
      </c>
      <c r="I211" s="26">
        <v>42.908075784858696</v>
      </c>
      <c r="J211" s="49">
        <v>0.37988100000000002</v>
      </c>
      <c r="K211" s="47">
        <v>6.1386374714980008</v>
      </c>
      <c r="L211" s="26">
        <v>-0.63615878908799994</v>
      </c>
      <c r="M211" s="47" t="s">
        <v>1230</v>
      </c>
      <c r="N211" s="47" t="s">
        <v>1230</v>
      </c>
      <c r="O211" s="49" t="s">
        <v>1230</v>
      </c>
      <c r="P211" s="47">
        <v>38.485449760306004</v>
      </c>
      <c r="Q211" s="26">
        <v>7.9016591962980005</v>
      </c>
      <c r="R211" s="47" t="s">
        <v>1230</v>
      </c>
      <c r="S211" s="47" t="s">
        <v>1230</v>
      </c>
      <c r="T211" s="49" t="s">
        <v>1230</v>
      </c>
      <c r="U211" s="47">
        <v>44.624087231803998</v>
      </c>
      <c r="V211" s="26">
        <v>7.2655004072100002</v>
      </c>
      <c r="W211" s="47" t="s">
        <v>1230</v>
      </c>
      <c r="X211" s="47" t="s">
        <v>1230</v>
      </c>
      <c r="Y211" s="49" t="s">
        <v>1230</v>
      </c>
      <c r="Z211" s="58" t="s">
        <v>1230</v>
      </c>
    </row>
    <row r="212" spans="1:26" x14ac:dyDescent="0.25">
      <c r="A212" s="40" t="s">
        <v>441</v>
      </c>
      <c r="B212" s="40" t="s">
        <v>1040</v>
      </c>
      <c r="C212" s="40" t="s">
        <v>812</v>
      </c>
      <c r="D212" s="46" t="s">
        <v>440</v>
      </c>
      <c r="E212" s="26">
        <v>0.46026070359600002</v>
      </c>
      <c r="F212" s="26" t="s">
        <v>1230</v>
      </c>
      <c r="G212" s="26">
        <v>1.2838939989910001</v>
      </c>
      <c r="H212" s="26">
        <v>-16.516425711095</v>
      </c>
      <c r="I212" s="26">
        <v>1.1876019490666749</v>
      </c>
      <c r="J212" s="49">
        <v>0.5</v>
      </c>
      <c r="K212" s="47" t="s">
        <v>1230</v>
      </c>
      <c r="L212" s="26" t="s">
        <v>1230</v>
      </c>
      <c r="M212" s="47" t="s">
        <v>1230</v>
      </c>
      <c r="N212" s="47" t="s">
        <v>1230</v>
      </c>
      <c r="O212" s="49" t="s">
        <v>1230</v>
      </c>
      <c r="P212" s="47" t="s">
        <v>1230</v>
      </c>
      <c r="Q212" s="26">
        <v>1.2838939989910001</v>
      </c>
      <c r="R212" s="47" t="s">
        <v>1230</v>
      </c>
      <c r="S212" s="47" t="s">
        <v>1230</v>
      </c>
      <c r="T212" s="49" t="s">
        <v>1230</v>
      </c>
      <c r="U212" s="47" t="s">
        <v>1230</v>
      </c>
      <c r="V212" s="26">
        <v>0.46026070359600002</v>
      </c>
      <c r="W212" s="47" t="s">
        <v>1230</v>
      </c>
      <c r="X212" s="47" t="s">
        <v>1230</v>
      </c>
      <c r="Y212" s="49" t="s">
        <v>1230</v>
      </c>
      <c r="Z212" s="58">
        <v>-0.82363329539500008</v>
      </c>
    </row>
    <row r="213" spans="1:26" x14ac:dyDescent="0.25">
      <c r="A213" s="40" t="s">
        <v>443</v>
      </c>
      <c r="B213" s="40" t="s">
        <v>1041</v>
      </c>
      <c r="C213" s="40" t="s">
        <v>812</v>
      </c>
      <c r="D213" s="46" t="s">
        <v>442</v>
      </c>
      <c r="E213" s="26">
        <v>3.378410158786</v>
      </c>
      <c r="F213" s="26" t="s">
        <v>1230</v>
      </c>
      <c r="G213" s="26">
        <v>3.9901995381719999</v>
      </c>
      <c r="H213" s="26">
        <v>-23.221882782492997</v>
      </c>
      <c r="I213" s="26">
        <v>3.6909345728091001</v>
      </c>
      <c r="J213" s="49">
        <v>0.5</v>
      </c>
      <c r="K213" s="47" t="s">
        <v>1230</v>
      </c>
      <c r="L213" s="26" t="s">
        <v>1230</v>
      </c>
      <c r="M213" s="47" t="s">
        <v>1230</v>
      </c>
      <c r="N213" s="47" t="s">
        <v>1230</v>
      </c>
      <c r="O213" s="49" t="s">
        <v>1230</v>
      </c>
      <c r="P213" s="47" t="s">
        <v>1230</v>
      </c>
      <c r="Q213" s="26">
        <v>3.9901995381719999</v>
      </c>
      <c r="R213" s="47" t="s">
        <v>1230</v>
      </c>
      <c r="S213" s="47" t="s">
        <v>1230</v>
      </c>
      <c r="T213" s="49" t="s">
        <v>1230</v>
      </c>
      <c r="U213" s="47" t="s">
        <v>1230</v>
      </c>
      <c r="V213" s="26">
        <v>3.378410158786</v>
      </c>
      <c r="W213" s="47" t="s">
        <v>1230</v>
      </c>
      <c r="X213" s="47" t="s">
        <v>1230</v>
      </c>
      <c r="Y213" s="49" t="s">
        <v>1230</v>
      </c>
      <c r="Z213" s="58">
        <v>-0.61178937938599998</v>
      </c>
    </row>
    <row r="214" spans="1:26" x14ac:dyDescent="0.25">
      <c r="A214" s="40" t="s">
        <v>445</v>
      </c>
      <c r="B214" s="40" t="s">
        <v>1042</v>
      </c>
      <c r="C214" s="40" t="s">
        <v>812</v>
      </c>
      <c r="D214" s="46" t="s">
        <v>444</v>
      </c>
      <c r="E214" s="26">
        <v>3.7538987713210004</v>
      </c>
      <c r="F214" s="26">
        <v>8.2785190113999998E-2</v>
      </c>
      <c r="G214" s="26">
        <v>3.6711135812070004</v>
      </c>
      <c r="H214" s="26">
        <v>-11.543855073284</v>
      </c>
      <c r="I214" s="26">
        <v>3.3957800626164754</v>
      </c>
      <c r="J214" s="49">
        <v>0.5</v>
      </c>
      <c r="K214" s="47" t="s">
        <v>1230</v>
      </c>
      <c r="L214" s="26">
        <v>8.2785190113999998E-2</v>
      </c>
      <c r="M214" s="47" t="s">
        <v>1230</v>
      </c>
      <c r="N214" s="47" t="s">
        <v>1230</v>
      </c>
      <c r="O214" s="49" t="s">
        <v>1230</v>
      </c>
      <c r="P214" s="47" t="s">
        <v>1230</v>
      </c>
      <c r="Q214" s="26">
        <v>3.6711135812070004</v>
      </c>
      <c r="R214" s="47" t="s">
        <v>1230</v>
      </c>
      <c r="S214" s="47" t="s">
        <v>1230</v>
      </c>
      <c r="T214" s="49" t="s">
        <v>1230</v>
      </c>
      <c r="U214" s="47" t="s">
        <v>1230</v>
      </c>
      <c r="V214" s="26">
        <v>3.7538987713210004</v>
      </c>
      <c r="W214" s="47" t="s">
        <v>1230</v>
      </c>
      <c r="X214" s="47" t="s">
        <v>1230</v>
      </c>
      <c r="Y214" s="49" t="s">
        <v>1230</v>
      </c>
      <c r="Z214" s="58" t="s">
        <v>1230</v>
      </c>
    </row>
    <row r="215" spans="1:26" x14ac:dyDescent="0.25">
      <c r="A215" s="40" t="s">
        <v>447</v>
      </c>
      <c r="B215" s="40" t="s">
        <v>1043</v>
      </c>
      <c r="C215" s="40" t="s">
        <v>827</v>
      </c>
      <c r="D215" s="46" t="s">
        <v>446</v>
      </c>
      <c r="E215" s="26">
        <v>116.43869469971601</v>
      </c>
      <c r="F215" s="26">
        <v>26.209606722876</v>
      </c>
      <c r="G215" s="26">
        <v>90.229087976840006</v>
      </c>
      <c r="H215" s="26">
        <v>17.426179142715</v>
      </c>
      <c r="I215" s="26">
        <v>83.461906378577012</v>
      </c>
      <c r="J215" s="49">
        <v>0</v>
      </c>
      <c r="K215" s="47">
        <v>24.686149718437001</v>
      </c>
      <c r="L215" s="26">
        <v>1.5234570044390001</v>
      </c>
      <c r="M215" s="47" t="s">
        <v>1230</v>
      </c>
      <c r="N215" s="47" t="s">
        <v>1230</v>
      </c>
      <c r="O215" s="49" t="s">
        <v>1230</v>
      </c>
      <c r="P215" s="47">
        <v>76.521754320409997</v>
      </c>
      <c r="Q215" s="26">
        <v>13.70733365643</v>
      </c>
      <c r="R215" s="47" t="s">
        <v>1230</v>
      </c>
      <c r="S215" s="47" t="s">
        <v>1230</v>
      </c>
      <c r="T215" s="49" t="s">
        <v>1230</v>
      </c>
      <c r="U215" s="47">
        <v>101.207904038847</v>
      </c>
      <c r="V215" s="26">
        <v>15.230790660869001</v>
      </c>
      <c r="W215" s="47" t="s">
        <v>1230</v>
      </c>
      <c r="X215" s="47" t="s">
        <v>1230</v>
      </c>
      <c r="Y215" s="49" t="s">
        <v>1230</v>
      </c>
      <c r="Z215" s="58" t="s">
        <v>1230</v>
      </c>
    </row>
    <row r="216" spans="1:26" x14ac:dyDescent="0.25">
      <c r="A216" s="40" t="s">
        <v>449</v>
      </c>
      <c r="B216" s="40" t="s">
        <v>1044</v>
      </c>
      <c r="C216" s="40" t="s">
        <v>812</v>
      </c>
      <c r="D216" s="46" t="s">
        <v>448</v>
      </c>
      <c r="E216" s="26">
        <v>3.7917677226990003</v>
      </c>
      <c r="F216" s="26">
        <v>6.2477237450000001E-2</v>
      </c>
      <c r="G216" s="26">
        <v>3.7292904852490003</v>
      </c>
      <c r="H216" s="26">
        <v>-9.5993958436530011</v>
      </c>
      <c r="I216" s="26">
        <v>3.4495936988553253</v>
      </c>
      <c r="J216" s="49">
        <v>0.5</v>
      </c>
      <c r="K216" s="47" t="s">
        <v>1230</v>
      </c>
      <c r="L216" s="26">
        <v>6.2477237450000001E-2</v>
      </c>
      <c r="M216" s="47" t="s">
        <v>1230</v>
      </c>
      <c r="N216" s="47" t="s">
        <v>1230</v>
      </c>
      <c r="O216" s="49" t="s">
        <v>1230</v>
      </c>
      <c r="P216" s="47" t="s">
        <v>1230</v>
      </c>
      <c r="Q216" s="26">
        <v>3.7292904852490003</v>
      </c>
      <c r="R216" s="47" t="s">
        <v>1230</v>
      </c>
      <c r="S216" s="47" t="s">
        <v>1230</v>
      </c>
      <c r="T216" s="49" t="s">
        <v>1230</v>
      </c>
      <c r="U216" s="47" t="s">
        <v>1230</v>
      </c>
      <c r="V216" s="26">
        <v>3.7917677226990003</v>
      </c>
      <c r="W216" s="47" t="s">
        <v>1230</v>
      </c>
      <c r="X216" s="47" t="s">
        <v>1230</v>
      </c>
      <c r="Y216" s="49" t="s">
        <v>1230</v>
      </c>
      <c r="Z216" s="58" t="s">
        <v>1230</v>
      </c>
    </row>
    <row r="217" spans="1:26" x14ac:dyDescent="0.25">
      <c r="A217" s="40" t="s">
        <v>451</v>
      </c>
      <c r="B217" s="40" t="s">
        <v>1045</v>
      </c>
      <c r="C217" s="40" t="s">
        <v>824</v>
      </c>
      <c r="D217" s="46" t="s">
        <v>450</v>
      </c>
      <c r="E217" s="26">
        <v>147.46669741817499</v>
      </c>
      <c r="F217" s="26">
        <v>36.196887437397002</v>
      </c>
      <c r="G217" s="26">
        <v>111.26980998077799</v>
      </c>
      <c r="H217" s="26">
        <v>74.189038711731996</v>
      </c>
      <c r="I217" s="26">
        <v>102.92457423221965</v>
      </c>
      <c r="J217" s="49">
        <v>0</v>
      </c>
      <c r="K217" s="47">
        <v>31.763854949894</v>
      </c>
      <c r="L217" s="26">
        <v>4.4330324875029996</v>
      </c>
      <c r="M217" s="47" t="s">
        <v>1230</v>
      </c>
      <c r="N217" s="47" t="s">
        <v>1230</v>
      </c>
      <c r="O217" s="49" t="s">
        <v>1230</v>
      </c>
      <c r="P217" s="47">
        <v>87.238336207497994</v>
      </c>
      <c r="Q217" s="26">
        <v>24.031473773279998</v>
      </c>
      <c r="R217" s="47" t="s">
        <v>1230</v>
      </c>
      <c r="S217" s="47" t="s">
        <v>1230</v>
      </c>
      <c r="T217" s="49" t="s">
        <v>1230</v>
      </c>
      <c r="U217" s="47">
        <v>119.00219115739199</v>
      </c>
      <c r="V217" s="26">
        <v>28.464506260781999</v>
      </c>
      <c r="W217" s="47" t="s">
        <v>1230</v>
      </c>
      <c r="X217" s="47" t="s">
        <v>1230</v>
      </c>
      <c r="Y217" s="49" t="s">
        <v>1230</v>
      </c>
      <c r="Z217" s="58" t="s">
        <v>1230</v>
      </c>
    </row>
    <row r="218" spans="1:26" x14ac:dyDescent="0.25">
      <c r="A218" s="40" t="s">
        <v>453</v>
      </c>
      <c r="B218" s="40" t="s">
        <v>1046</v>
      </c>
      <c r="C218" s="40" t="s">
        <v>862</v>
      </c>
      <c r="D218" s="46" t="s">
        <v>452</v>
      </c>
      <c r="E218" s="26">
        <v>193.54929678220799</v>
      </c>
      <c r="F218" s="26">
        <v>38.809892395595995</v>
      </c>
      <c r="G218" s="26">
        <v>154.73940438661199</v>
      </c>
      <c r="H218" s="26">
        <v>127.57294390721799</v>
      </c>
      <c r="I218" s="26">
        <v>143.13394905761612</v>
      </c>
      <c r="J218" s="49">
        <v>0</v>
      </c>
      <c r="K218" s="47">
        <v>34.790641103753998</v>
      </c>
      <c r="L218" s="26" t="s">
        <v>1230</v>
      </c>
      <c r="M218" s="47">
        <v>4.019251291842</v>
      </c>
      <c r="N218" s="47" t="s">
        <v>1230</v>
      </c>
      <c r="O218" s="49" t="s">
        <v>1230</v>
      </c>
      <c r="P218" s="47">
        <v>146.86941120469498</v>
      </c>
      <c r="Q218" s="26" t="s">
        <v>1230</v>
      </c>
      <c r="R218" s="47">
        <v>7.8699931819169997</v>
      </c>
      <c r="S218" s="47" t="s">
        <v>1230</v>
      </c>
      <c r="T218" s="49" t="s">
        <v>1230</v>
      </c>
      <c r="U218" s="47">
        <v>181.66005230845002</v>
      </c>
      <c r="V218" s="26" t="s">
        <v>1230</v>
      </c>
      <c r="W218" s="47">
        <v>11.889244473759</v>
      </c>
      <c r="X218" s="47" t="s">
        <v>1230</v>
      </c>
      <c r="Y218" s="49" t="s">
        <v>1230</v>
      </c>
      <c r="Z218" s="58" t="s">
        <v>1230</v>
      </c>
    </row>
    <row r="219" spans="1:26" x14ac:dyDescent="0.25">
      <c r="A219" s="40" t="s">
        <v>455</v>
      </c>
      <c r="B219" s="40" t="s">
        <v>1047</v>
      </c>
      <c r="C219" s="40" t="s">
        <v>812</v>
      </c>
      <c r="D219" s="46" t="s">
        <v>454</v>
      </c>
      <c r="E219" s="26">
        <v>3.001145253577</v>
      </c>
      <c r="F219" s="26">
        <v>1.5787431734999999E-2</v>
      </c>
      <c r="G219" s="26">
        <v>2.9853578218419998</v>
      </c>
      <c r="H219" s="26">
        <v>-9.9994701065390004</v>
      </c>
      <c r="I219" s="26">
        <v>2.7614559852038503</v>
      </c>
      <c r="J219" s="49">
        <v>0.5</v>
      </c>
      <c r="K219" s="47" t="s">
        <v>1230</v>
      </c>
      <c r="L219" s="26">
        <v>1.5787431734999999E-2</v>
      </c>
      <c r="M219" s="47" t="s">
        <v>1230</v>
      </c>
      <c r="N219" s="47" t="s">
        <v>1230</v>
      </c>
      <c r="O219" s="49" t="s">
        <v>1230</v>
      </c>
      <c r="P219" s="47" t="s">
        <v>1230</v>
      </c>
      <c r="Q219" s="26">
        <v>2.9853578218419998</v>
      </c>
      <c r="R219" s="47" t="s">
        <v>1230</v>
      </c>
      <c r="S219" s="47" t="s">
        <v>1230</v>
      </c>
      <c r="T219" s="49" t="s">
        <v>1230</v>
      </c>
      <c r="U219" s="47" t="s">
        <v>1230</v>
      </c>
      <c r="V219" s="26">
        <v>3.001145253577</v>
      </c>
      <c r="W219" s="47" t="s">
        <v>1230</v>
      </c>
      <c r="X219" s="47" t="s">
        <v>1230</v>
      </c>
      <c r="Y219" s="49" t="s">
        <v>1230</v>
      </c>
      <c r="Z219" s="58" t="s">
        <v>1230</v>
      </c>
    </row>
    <row r="220" spans="1:26" x14ac:dyDescent="0.25">
      <c r="A220" s="40" t="s">
        <v>457</v>
      </c>
      <c r="B220" s="40" t="s">
        <v>1048</v>
      </c>
      <c r="C220" s="40" t="s">
        <v>812</v>
      </c>
      <c r="D220" s="46" t="s">
        <v>456</v>
      </c>
      <c r="E220" s="26">
        <v>1.602247188742</v>
      </c>
      <c r="F220" s="26" t="s">
        <v>1230</v>
      </c>
      <c r="G220" s="26">
        <v>1.6563381655880001</v>
      </c>
      <c r="H220" s="26">
        <v>-4.5018021332550004</v>
      </c>
      <c r="I220" s="26">
        <v>1.5321128031689</v>
      </c>
      <c r="J220" s="49">
        <v>0.5</v>
      </c>
      <c r="K220" s="47" t="s">
        <v>1230</v>
      </c>
      <c r="L220" s="26" t="s">
        <v>1230</v>
      </c>
      <c r="M220" s="47" t="s">
        <v>1230</v>
      </c>
      <c r="N220" s="47" t="s">
        <v>1230</v>
      </c>
      <c r="O220" s="49" t="s">
        <v>1230</v>
      </c>
      <c r="P220" s="47" t="s">
        <v>1230</v>
      </c>
      <c r="Q220" s="26">
        <v>1.6563381655880001</v>
      </c>
      <c r="R220" s="47" t="s">
        <v>1230</v>
      </c>
      <c r="S220" s="47" t="s">
        <v>1230</v>
      </c>
      <c r="T220" s="49" t="s">
        <v>1230</v>
      </c>
      <c r="U220" s="47" t="s">
        <v>1230</v>
      </c>
      <c r="V220" s="26">
        <v>1.602247188742</v>
      </c>
      <c r="W220" s="47" t="s">
        <v>1230</v>
      </c>
      <c r="X220" s="47" t="s">
        <v>1230</v>
      </c>
      <c r="Y220" s="49" t="s">
        <v>1230</v>
      </c>
      <c r="Z220" s="58">
        <v>-5.4090976845999998E-2</v>
      </c>
    </row>
    <row r="221" spans="1:26" x14ac:dyDescent="0.25">
      <c r="A221" s="40" t="s">
        <v>459</v>
      </c>
      <c r="B221" s="40" t="s">
        <v>1049</v>
      </c>
      <c r="C221" s="40" t="s">
        <v>812</v>
      </c>
      <c r="D221" s="46" t="s">
        <v>458</v>
      </c>
      <c r="E221" s="26">
        <v>2.7292009454819999</v>
      </c>
      <c r="F221" s="26" t="s">
        <v>1230</v>
      </c>
      <c r="G221" s="26">
        <v>2.796868913725</v>
      </c>
      <c r="H221" s="26">
        <v>-3.2544024470939998</v>
      </c>
      <c r="I221" s="26">
        <v>2.5871037451956247</v>
      </c>
      <c r="J221" s="49">
        <v>0.5</v>
      </c>
      <c r="K221" s="47" t="s">
        <v>1230</v>
      </c>
      <c r="L221" s="26" t="s">
        <v>1230</v>
      </c>
      <c r="M221" s="47" t="s">
        <v>1230</v>
      </c>
      <c r="N221" s="47" t="s">
        <v>1230</v>
      </c>
      <c r="O221" s="49" t="s">
        <v>1230</v>
      </c>
      <c r="P221" s="47" t="s">
        <v>1230</v>
      </c>
      <c r="Q221" s="26">
        <v>2.796868913725</v>
      </c>
      <c r="R221" s="47" t="s">
        <v>1230</v>
      </c>
      <c r="S221" s="47" t="s">
        <v>1230</v>
      </c>
      <c r="T221" s="49" t="s">
        <v>1230</v>
      </c>
      <c r="U221" s="47" t="s">
        <v>1230</v>
      </c>
      <c r="V221" s="26">
        <v>2.7292009454819999</v>
      </c>
      <c r="W221" s="47" t="s">
        <v>1230</v>
      </c>
      <c r="X221" s="47" t="s">
        <v>1230</v>
      </c>
      <c r="Y221" s="49" t="s">
        <v>1230</v>
      </c>
      <c r="Z221" s="58">
        <v>-6.766796824299999E-2</v>
      </c>
    </row>
    <row r="222" spans="1:26" x14ac:dyDescent="0.25">
      <c r="A222" s="40" t="s">
        <v>461</v>
      </c>
      <c r="B222" s="40" t="s">
        <v>1050</v>
      </c>
      <c r="C222" s="40" t="s">
        <v>833</v>
      </c>
      <c r="D222" s="46" t="s">
        <v>460</v>
      </c>
      <c r="E222" s="26">
        <v>48.655251320045998</v>
      </c>
      <c r="F222" s="26">
        <v>8.9951116476109991</v>
      </c>
      <c r="G222" s="26">
        <v>39.660139672435001</v>
      </c>
      <c r="H222" s="26">
        <v>8.5973952303800001</v>
      </c>
      <c r="I222" s="26">
        <v>36.68562919700237</v>
      </c>
      <c r="J222" s="49">
        <v>0</v>
      </c>
      <c r="K222" s="47">
        <v>8.8226432274469992</v>
      </c>
      <c r="L222" s="26">
        <v>0.172468420165</v>
      </c>
      <c r="M222" s="47" t="s">
        <v>1230</v>
      </c>
      <c r="N222" s="47" t="s">
        <v>1230</v>
      </c>
      <c r="O222" s="49" t="s">
        <v>1230</v>
      </c>
      <c r="P222" s="47">
        <v>33.636987981216997</v>
      </c>
      <c r="Q222" s="26">
        <v>6.0231516912179996</v>
      </c>
      <c r="R222" s="47" t="s">
        <v>1230</v>
      </c>
      <c r="S222" s="47" t="s">
        <v>1230</v>
      </c>
      <c r="T222" s="49" t="s">
        <v>1230</v>
      </c>
      <c r="U222" s="47">
        <v>42.459631208664</v>
      </c>
      <c r="V222" s="26">
        <v>6.1956201113830005</v>
      </c>
      <c r="W222" s="47" t="s">
        <v>1230</v>
      </c>
      <c r="X222" s="47" t="s">
        <v>1230</v>
      </c>
      <c r="Y222" s="49" t="s">
        <v>1230</v>
      </c>
      <c r="Z222" s="58" t="s">
        <v>1230</v>
      </c>
    </row>
    <row r="223" spans="1:26" x14ac:dyDescent="0.25">
      <c r="A223" s="40" t="s">
        <v>463</v>
      </c>
      <c r="B223" s="40" t="s">
        <v>1051</v>
      </c>
      <c r="C223" s="40" t="s">
        <v>812</v>
      </c>
      <c r="D223" s="46" t="s">
        <v>462</v>
      </c>
      <c r="E223" s="26">
        <v>1.6502460265080001</v>
      </c>
      <c r="F223" s="26" t="s">
        <v>1230</v>
      </c>
      <c r="G223" s="26">
        <v>2.7210433781570003</v>
      </c>
      <c r="H223" s="26">
        <v>-12.968307659482001</v>
      </c>
      <c r="I223" s="26">
        <v>2.5169651247952252</v>
      </c>
      <c r="J223" s="49">
        <v>0.5</v>
      </c>
      <c r="K223" s="47" t="s">
        <v>1230</v>
      </c>
      <c r="L223" s="26" t="s">
        <v>1230</v>
      </c>
      <c r="M223" s="47" t="s">
        <v>1230</v>
      </c>
      <c r="N223" s="47" t="s">
        <v>1230</v>
      </c>
      <c r="O223" s="49" t="s">
        <v>1230</v>
      </c>
      <c r="P223" s="47" t="s">
        <v>1230</v>
      </c>
      <c r="Q223" s="26">
        <v>2.7210433781570003</v>
      </c>
      <c r="R223" s="47" t="s">
        <v>1230</v>
      </c>
      <c r="S223" s="47" t="s">
        <v>1230</v>
      </c>
      <c r="T223" s="49" t="s">
        <v>1230</v>
      </c>
      <c r="U223" s="47" t="s">
        <v>1230</v>
      </c>
      <c r="V223" s="26">
        <v>1.6502460265080001</v>
      </c>
      <c r="W223" s="47" t="s">
        <v>1230</v>
      </c>
      <c r="X223" s="47" t="s">
        <v>1230</v>
      </c>
      <c r="Y223" s="49" t="s">
        <v>1230</v>
      </c>
      <c r="Z223" s="58">
        <v>-1.0707973516490001</v>
      </c>
    </row>
    <row r="224" spans="1:26" x14ac:dyDescent="0.25">
      <c r="A224" s="40" t="s">
        <v>465</v>
      </c>
      <c r="B224" s="40" t="s">
        <v>1052</v>
      </c>
      <c r="C224" s="40" t="s">
        <v>812</v>
      </c>
      <c r="D224" s="46" t="s">
        <v>464</v>
      </c>
      <c r="E224" s="26">
        <v>3.0178710619390001</v>
      </c>
      <c r="F224" s="26" t="s">
        <v>1230</v>
      </c>
      <c r="G224" s="26">
        <v>3.1081126180230001</v>
      </c>
      <c r="H224" s="26">
        <v>-6.5838102175580007</v>
      </c>
      <c r="I224" s="26">
        <v>2.8750041716712755</v>
      </c>
      <c r="J224" s="49">
        <v>0.5</v>
      </c>
      <c r="K224" s="47" t="s">
        <v>1230</v>
      </c>
      <c r="L224" s="26" t="s">
        <v>1230</v>
      </c>
      <c r="M224" s="47" t="s">
        <v>1230</v>
      </c>
      <c r="N224" s="47" t="s">
        <v>1230</v>
      </c>
      <c r="O224" s="49" t="s">
        <v>1230</v>
      </c>
      <c r="P224" s="47" t="s">
        <v>1230</v>
      </c>
      <c r="Q224" s="26">
        <v>3.1081126180230001</v>
      </c>
      <c r="R224" s="47" t="s">
        <v>1230</v>
      </c>
      <c r="S224" s="47" t="s">
        <v>1230</v>
      </c>
      <c r="T224" s="49" t="s">
        <v>1230</v>
      </c>
      <c r="U224" s="47" t="s">
        <v>1230</v>
      </c>
      <c r="V224" s="26">
        <v>3.0178710619390001</v>
      </c>
      <c r="W224" s="47" t="s">
        <v>1230</v>
      </c>
      <c r="X224" s="47" t="s">
        <v>1230</v>
      </c>
      <c r="Y224" s="49" t="s">
        <v>1230</v>
      </c>
      <c r="Z224" s="58">
        <v>-9.0241556084000002E-2</v>
      </c>
    </row>
    <row r="225" spans="1:26" x14ac:dyDescent="0.25">
      <c r="A225" s="40" t="s">
        <v>467</v>
      </c>
      <c r="B225" s="40" t="s">
        <v>1053</v>
      </c>
      <c r="C225" s="40" t="s">
        <v>833</v>
      </c>
      <c r="D225" s="46" t="s">
        <v>466</v>
      </c>
      <c r="E225" s="26">
        <v>39.209759314457003</v>
      </c>
      <c r="F225" s="26">
        <v>6.0984831913540001</v>
      </c>
      <c r="G225" s="26">
        <v>33.111276123103003</v>
      </c>
      <c r="H225" s="26">
        <v>-3.7246797265829996</v>
      </c>
      <c r="I225" s="26">
        <v>30.627930413870274</v>
      </c>
      <c r="J225" s="49">
        <v>0.101115</v>
      </c>
      <c r="K225" s="47">
        <v>6.1743682118539995</v>
      </c>
      <c r="L225" s="26">
        <v>-7.5885020499999997E-2</v>
      </c>
      <c r="M225" s="47" t="s">
        <v>1230</v>
      </c>
      <c r="N225" s="47" t="s">
        <v>1230</v>
      </c>
      <c r="O225" s="49" t="s">
        <v>1230</v>
      </c>
      <c r="P225" s="47">
        <v>27.195742985424001</v>
      </c>
      <c r="Q225" s="26">
        <v>5.9155331376790006</v>
      </c>
      <c r="R225" s="47" t="s">
        <v>1230</v>
      </c>
      <c r="S225" s="47" t="s">
        <v>1230</v>
      </c>
      <c r="T225" s="49" t="s">
        <v>1230</v>
      </c>
      <c r="U225" s="47">
        <v>33.370111197278</v>
      </c>
      <c r="V225" s="26">
        <v>5.8396481171790002</v>
      </c>
      <c r="W225" s="47" t="s">
        <v>1230</v>
      </c>
      <c r="X225" s="47" t="s">
        <v>1230</v>
      </c>
      <c r="Y225" s="49" t="s">
        <v>1230</v>
      </c>
      <c r="Z225" s="58" t="s">
        <v>1230</v>
      </c>
    </row>
    <row r="226" spans="1:26" x14ac:dyDescent="0.25">
      <c r="A226" s="40" t="s">
        <v>469</v>
      </c>
      <c r="B226" s="40" t="s">
        <v>1054</v>
      </c>
      <c r="C226" s="40" t="s">
        <v>812</v>
      </c>
      <c r="D226" s="46" t="s">
        <v>468</v>
      </c>
      <c r="E226" s="26">
        <v>3.30777722279</v>
      </c>
      <c r="F226" s="26">
        <v>8.8359355858999997E-2</v>
      </c>
      <c r="G226" s="26">
        <v>3.2194178669309998</v>
      </c>
      <c r="H226" s="26">
        <v>-7.9399767951069995</v>
      </c>
      <c r="I226" s="26">
        <v>2.9779615269111748</v>
      </c>
      <c r="J226" s="49">
        <v>0.5</v>
      </c>
      <c r="K226" s="47" t="s">
        <v>1230</v>
      </c>
      <c r="L226" s="26">
        <v>8.8359355858999997E-2</v>
      </c>
      <c r="M226" s="47" t="s">
        <v>1230</v>
      </c>
      <c r="N226" s="47" t="s">
        <v>1230</v>
      </c>
      <c r="O226" s="49" t="s">
        <v>1230</v>
      </c>
      <c r="P226" s="47" t="s">
        <v>1230</v>
      </c>
      <c r="Q226" s="26">
        <v>3.2194178669309998</v>
      </c>
      <c r="R226" s="47" t="s">
        <v>1230</v>
      </c>
      <c r="S226" s="47" t="s">
        <v>1230</v>
      </c>
      <c r="T226" s="49" t="s">
        <v>1230</v>
      </c>
      <c r="U226" s="47" t="s">
        <v>1230</v>
      </c>
      <c r="V226" s="26">
        <v>3.30777722279</v>
      </c>
      <c r="W226" s="47" t="s">
        <v>1230</v>
      </c>
      <c r="X226" s="47" t="s">
        <v>1230</v>
      </c>
      <c r="Y226" s="49" t="s">
        <v>1230</v>
      </c>
      <c r="Z226" s="58" t="s">
        <v>1230</v>
      </c>
    </row>
    <row r="227" spans="1:26" x14ac:dyDescent="0.25">
      <c r="A227" s="40" t="s">
        <v>471</v>
      </c>
      <c r="B227" s="40" t="s">
        <v>1055</v>
      </c>
      <c r="C227" s="40" t="s">
        <v>833</v>
      </c>
      <c r="D227" s="46" t="s">
        <v>470</v>
      </c>
      <c r="E227" s="26">
        <v>33.858113015944994</v>
      </c>
      <c r="F227" s="26">
        <v>2.1323018066759998</v>
      </c>
      <c r="G227" s="26">
        <v>31.725811209268997</v>
      </c>
      <c r="H227" s="26">
        <v>3.129880777571</v>
      </c>
      <c r="I227" s="26">
        <v>29.346375368573828</v>
      </c>
      <c r="J227" s="49">
        <v>0</v>
      </c>
      <c r="K227" s="47">
        <v>3.2745473600659998</v>
      </c>
      <c r="L227" s="26">
        <v>-1.14224555339</v>
      </c>
      <c r="M227" s="47" t="s">
        <v>1230</v>
      </c>
      <c r="N227" s="47" t="s">
        <v>1230</v>
      </c>
      <c r="O227" s="49" t="s">
        <v>1230</v>
      </c>
      <c r="P227" s="47">
        <v>26.738036568399998</v>
      </c>
      <c r="Q227" s="26">
        <v>4.9877746408689996</v>
      </c>
      <c r="R227" s="47" t="s">
        <v>1230</v>
      </c>
      <c r="S227" s="47" t="s">
        <v>1230</v>
      </c>
      <c r="T227" s="49" t="s">
        <v>1230</v>
      </c>
      <c r="U227" s="47">
        <v>30.012583928466</v>
      </c>
      <c r="V227" s="26">
        <v>3.845529087479</v>
      </c>
      <c r="W227" s="47" t="s">
        <v>1230</v>
      </c>
      <c r="X227" s="47" t="s">
        <v>1230</v>
      </c>
      <c r="Y227" s="49" t="s">
        <v>1230</v>
      </c>
      <c r="Z227" s="58" t="s">
        <v>1230</v>
      </c>
    </row>
    <row r="228" spans="1:26" x14ac:dyDescent="0.25">
      <c r="A228" s="40" t="s">
        <v>473</v>
      </c>
      <c r="B228" s="40" t="s">
        <v>1056</v>
      </c>
      <c r="C228" s="40" t="s">
        <v>827</v>
      </c>
      <c r="D228" s="46" t="s">
        <v>472</v>
      </c>
      <c r="E228" s="26">
        <v>59.411850855732993</v>
      </c>
      <c r="F228" s="26">
        <v>11.197507936133999</v>
      </c>
      <c r="G228" s="26">
        <v>48.214342919598998</v>
      </c>
      <c r="H228" s="26">
        <v>20.510991445363999</v>
      </c>
      <c r="I228" s="26">
        <v>44.598267200629067</v>
      </c>
      <c r="J228" s="49">
        <v>0</v>
      </c>
      <c r="K228" s="47">
        <v>11.071561820150999</v>
      </c>
      <c r="L228" s="26">
        <v>0.12594611598299998</v>
      </c>
      <c r="M228" s="47" t="s">
        <v>1230</v>
      </c>
      <c r="N228" s="47" t="s">
        <v>1230</v>
      </c>
      <c r="O228" s="49" t="s">
        <v>1230</v>
      </c>
      <c r="P228" s="47">
        <v>41.264648029343</v>
      </c>
      <c r="Q228" s="26">
        <v>6.9496948902559996</v>
      </c>
      <c r="R228" s="47" t="s">
        <v>1230</v>
      </c>
      <c r="S228" s="47" t="s">
        <v>1230</v>
      </c>
      <c r="T228" s="49" t="s">
        <v>1230</v>
      </c>
      <c r="U228" s="47">
        <v>52.336209849494004</v>
      </c>
      <c r="V228" s="26">
        <v>7.0756410062389996</v>
      </c>
      <c r="W228" s="47" t="s">
        <v>1230</v>
      </c>
      <c r="X228" s="47" t="s">
        <v>1230</v>
      </c>
      <c r="Y228" s="49" t="s">
        <v>1230</v>
      </c>
      <c r="Z228" s="58" t="s">
        <v>1230</v>
      </c>
    </row>
    <row r="229" spans="1:26" x14ac:dyDescent="0.25">
      <c r="A229" s="40" t="s">
        <v>475</v>
      </c>
      <c r="B229" s="40" t="s">
        <v>1057</v>
      </c>
      <c r="C229" s="40" t="s">
        <v>812</v>
      </c>
      <c r="D229" s="46" t="s">
        <v>474</v>
      </c>
      <c r="E229" s="26">
        <v>1.8088223400350001</v>
      </c>
      <c r="F229" s="26" t="s">
        <v>1230</v>
      </c>
      <c r="G229" s="26">
        <v>1.9181953071910001</v>
      </c>
      <c r="H229" s="26">
        <v>-15.468928221919001</v>
      </c>
      <c r="I229" s="26">
        <v>1.7743306591516752</v>
      </c>
      <c r="J229" s="49">
        <v>0.5</v>
      </c>
      <c r="K229" s="47" t="s">
        <v>1230</v>
      </c>
      <c r="L229" s="26" t="s">
        <v>1230</v>
      </c>
      <c r="M229" s="47" t="s">
        <v>1230</v>
      </c>
      <c r="N229" s="47" t="s">
        <v>1230</v>
      </c>
      <c r="O229" s="49" t="s">
        <v>1230</v>
      </c>
      <c r="P229" s="47" t="s">
        <v>1230</v>
      </c>
      <c r="Q229" s="26">
        <v>1.9181953071910001</v>
      </c>
      <c r="R229" s="47" t="s">
        <v>1230</v>
      </c>
      <c r="S229" s="47" t="s">
        <v>1230</v>
      </c>
      <c r="T229" s="49" t="s">
        <v>1230</v>
      </c>
      <c r="U229" s="47" t="s">
        <v>1230</v>
      </c>
      <c r="V229" s="26">
        <v>1.8088223400350001</v>
      </c>
      <c r="W229" s="47" t="s">
        <v>1230</v>
      </c>
      <c r="X229" s="47" t="s">
        <v>1230</v>
      </c>
      <c r="Y229" s="49" t="s">
        <v>1230</v>
      </c>
      <c r="Z229" s="58">
        <v>-0.10937296715599999</v>
      </c>
    </row>
    <row r="230" spans="1:26" x14ac:dyDescent="0.25">
      <c r="A230" s="40" t="s">
        <v>477</v>
      </c>
      <c r="B230" s="40" t="s">
        <v>1058</v>
      </c>
      <c r="C230" s="40" t="s">
        <v>812</v>
      </c>
      <c r="D230" s="46" t="s">
        <v>476</v>
      </c>
      <c r="E230" s="26">
        <v>2.2577867292540001</v>
      </c>
      <c r="F230" s="26" t="s">
        <v>1230</v>
      </c>
      <c r="G230" s="26">
        <v>2.3992890469030002</v>
      </c>
      <c r="H230" s="26">
        <v>-18.181010468866003</v>
      </c>
      <c r="I230" s="26">
        <v>2.2193423683852753</v>
      </c>
      <c r="J230" s="49">
        <v>0.5</v>
      </c>
      <c r="K230" s="47" t="s">
        <v>1230</v>
      </c>
      <c r="L230" s="26" t="s">
        <v>1230</v>
      </c>
      <c r="M230" s="47" t="s">
        <v>1230</v>
      </c>
      <c r="N230" s="47" t="s">
        <v>1230</v>
      </c>
      <c r="O230" s="49" t="s">
        <v>1230</v>
      </c>
      <c r="P230" s="47" t="s">
        <v>1230</v>
      </c>
      <c r="Q230" s="26">
        <v>2.3992890469030002</v>
      </c>
      <c r="R230" s="47" t="s">
        <v>1230</v>
      </c>
      <c r="S230" s="47" t="s">
        <v>1230</v>
      </c>
      <c r="T230" s="49" t="s">
        <v>1230</v>
      </c>
      <c r="U230" s="47" t="s">
        <v>1230</v>
      </c>
      <c r="V230" s="26">
        <v>2.2577867292540001</v>
      </c>
      <c r="W230" s="47" t="s">
        <v>1230</v>
      </c>
      <c r="X230" s="47" t="s">
        <v>1230</v>
      </c>
      <c r="Y230" s="49" t="s">
        <v>1230</v>
      </c>
      <c r="Z230" s="58">
        <v>-0.14150231764900001</v>
      </c>
    </row>
    <row r="231" spans="1:26" x14ac:dyDescent="0.25">
      <c r="A231" s="40" t="s">
        <v>479</v>
      </c>
      <c r="B231" s="40" t="s">
        <v>1059</v>
      </c>
      <c r="C231" s="40" t="s">
        <v>862</v>
      </c>
      <c r="D231" s="46" t="s">
        <v>478</v>
      </c>
      <c r="E231" s="26">
        <v>63.899147499843004</v>
      </c>
      <c r="F231" s="26" t="s">
        <v>1230</v>
      </c>
      <c r="G231" s="26">
        <v>67.594482154740007</v>
      </c>
      <c r="H231" s="26">
        <v>47.728336011678003</v>
      </c>
      <c r="I231" s="26">
        <v>62.524895993134507</v>
      </c>
      <c r="J231" s="49">
        <v>0</v>
      </c>
      <c r="K231" s="47" t="s">
        <v>1230</v>
      </c>
      <c r="L231" s="26" t="s">
        <v>1230</v>
      </c>
      <c r="M231" s="47" t="s">
        <v>1230</v>
      </c>
      <c r="N231" s="47" t="s">
        <v>1230</v>
      </c>
      <c r="O231" s="49" t="s">
        <v>1230</v>
      </c>
      <c r="P231" s="47">
        <v>67.594482154740007</v>
      </c>
      <c r="Q231" s="26" t="s">
        <v>1230</v>
      </c>
      <c r="R231" s="47" t="s">
        <v>1230</v>
      </c>
      <c r="S231" s="47" t="s">
        <v>1230</v>
      </c>
      <c r="T231" s="49" t="s">
        <v>1230</v>
      </c>
      <c r="U231" s="47">
        <v>63.899147499843004</v>
      </c>
      <c r="V231" s="26" t="s">
        <v>1230</v>
      </c>
      <c r="W231" s="47" t="s">
        <v>1230</v>
      </c>
      <c r="X231" s="47" t="s">
        <v>1230</v>
      </c>
      <c r="Y231" s="49" t="s">
        <v>1230</v>
      </c>
      <c r="Z231" s="58">
        <v>-3.6953346548970001</v>
      </c>
    </row>
    <row r="232" spans="1:26" x14ac:dyDescent="0.25">
      <c r="A232" s="40" t="s">
        <v>481</v>
      </c>
      <c r="B232" s="40" t="s">
        <v>1060</v>
      </c>
      <c r="C232" s="40" t="s">
        <v>819</v>
      </c>
      <c r="D232" s="46" t="s">
        <v>1061</v>
      </c>
      <c r="E232" s="26">
        <v>8.6426194120129995</v>
      </c>
      <c r="F232" s="26">
        <v>2.4989876874259997</v>
      </c>
      <c r="G232" s="26">
        <v>6.1436317245870002</v>
      </c>
      <c r="H232" s="26">
        <v>2.9499154749619998</v>
      </c>
      <c r="I232" s="26">
        <v>5.6828593452429752</v>
      </c>
      <c r="J232" s="49">
        <v>0</v>
      </c>
      <c r="K232" s="47" t="s">
        <v>1230</v>
      </c>
      <c r="L232" s="26" t="s">
        <v>1230</v>
      </c>
      <c r="M232" s="47">
        <v>2.4989876874259997</v>
      </c>
      <c r="N232" s="47" t="s">
        <v>1230</v>
      </c>
      <c r="O232" s="49" t="s">
        <v>1230</v>
      </c>
      <c r="P232" s="47" t="s">
        <v>1230</v>
      </c>
      <c r="Q232" s="26" t="s">
        <v>1230</v>
      </c>
      <c r="R232" s="47">
        <v>6.1436317245870002</v>
      </c>
      <c r="S232" s="47" t="s">
        <v>1230</v>
      </c>
      <c r="T232" s="49" t="s">
        <v>1230</v>
      </c>
      <c r="U232" s="47" t="s">
        <v>1230</v>
      </c>
      <c r="V232" s="26" t="s">
        <v>1230</v>
      </c>
      <c r="W232" s="47">
        <v>8.6426194120129995</v>
      </c>
      <c r="X232" s="47" t="s">
        <v>1230</v>
      </c>
      <c r="Y232" s="49" t="s">
        <v>1230</v>
      </c>
      <c r="Z232" s="58" t="s">
        <v>1230</v>
      </c>
    </row>
    <row r="233" spans="1:26" x14ac:dyDescent="0.25">
      <c r="A233" s="40" t="s">
        <v>483</v>
      </c>
      <c r="B233" s="40" t="s">
        <v>1062</v>
      </c>
      <c r="C233" s="40" t="s">
        <v>812</v>
      </c>
      <c r="D233" s="46" t="s">
        <v>482</v>
      </c>
      <c r="E233" s="26">
        <v>6.6923139267189997</v>
      </c>
      <c r="F233" s="26" t="s">
        <v>1230</v>
      </c>
      <c r="G233" s="26">
        <v>6.8193917614909996</v>
      </c>
      <c r="H233" s="26">
        <v>-31.036487696243</v>
      </c>
      <c r="I233" s="26">
        <v>6.3079373793791751</v>
      </c>
      <c r="J233" s="49">
        <v>0.5</v>
      </c>
      <c r="K233" s="47" t="s">
        <v>1230</v>
      </c>
      <c r="L233" s="26" t="s">
        <v>1230</v>
      </c>
      <c r="M233" s="47" t="s">
        <v>1230</v>
      </c>
      <c r="N233" s="47" t="s">
        <v>1230</v>
      </c>
      <c r="O233" s="49" t="s">
        <v>1230</v>
      </c>
      <c r="P233" s="47" t="s">
        <v>1230</v>
      </c>
      <c r="Q233" s="26">
        <v>6.8193917614909996</v>
      </c>
      <c r="R233" s="47" t="s">
        <v>1230</v>
      </c>
      <c r="S233" s="47" t="s">
        <v>1230</v>
      </c>
      <c r="T233" s="49" t="s">
        <v>1230</v>
      </c>
      <c r="U233" s="47" t="s">
        <v>1230</v>
      </c>
      <c r="V233" s="26">
        <v>6.6923139267189997</v>
      </c>
      <c r="W233" s="47" t="s">
        <v>1230</v>
      </c>
      <c r="X233" s="47" t="s">
        <v>1230</v>
      </c>
      <c r="Y233" s="49" t="s">
        <v>1230</v>
      </c>
      <c r="Z233" s="58">
        <v>-0.12707783477199999</v>
      </c>
    </row>
    <row r="234" spans="1:26" x14ac:dyDescent="0.25">
      <c r="A234" s="40" t="s">
        <v>485</v>
      </c>
      <c r="B234" s="40" t="s">
        <v>1063</v>
      </c>
      <c r="C234" s="40" t="s">
        <v>862</v>
      </c>
      <c r="D234" s="46" t="s">
        <v>484</v>
      </c>
      <c r="E234" s="26">
        <v>101.835191530244</v>
      </c>
      <c r="F234" s="26">
        <v>9.983366906062999</v>
      </c>
      <c r="G234" s="26">
        <v>91.851824624181006</v>
      </c>
      <c r="H234" s="26">
        <v>66.256147533391001</v>
      </c>
      <c r="I234" s="26">
        <v>84.962937777367429</v>
      </c>
      <c r="J234" s="49">
        <v>0</v>
      </c>
      <c r="K234" s="47">
        <v>7.7536581409940002</v>
      </c>
      <c r="L234" s="26" t="s">
        <v>1230</v>
      </c>
      <c r="M234" s="47">
        <v>2.2297087650690002</v>
      </c>
      <c r="N234" s="47" t="s">
        <v>1230</v>
      </c>
      <c r="O234" s="49" t="s">
        <v>1230</v>
      </c>
      <c r="P234" s="47">
        <v>86.461312161976991</v>
      </c>
      <c r="Q234" s="26" t="s">
        <v>1230</v>
      </c>
      <c r="R234" s="47">
        <v>5.3905124622039997</v>
      </c>
      <c r="S234" s="47" t="s">
        <v>1230</v>
      </c>
      <c r="T234" s="49" t="s">
        <v>1230</v>
      </c>
      <c r="U234" s="47">
        <v>94.214970302970002</v>
      </c>
      <c r="V234" s="26" t="s">
        <v>1230</v>
      </c>
      <c r="W234" s="47">
        <v>7.6202212272730003</v>
      </c>
      <c r="X234" s="47" t="s">
        <v>1230</v>
      </c>
      <c r="Y234" s="49" t="s">
        <v>1230</v>
      </c>
      <c r="Z234" s="58" t="s">
        <v>1230</v>
      </c>
    </row>
    <row r="235" spans="1:26" x14ac:dyDescent="0.25">
      <c r="A235" s="40" t="s">
        <v>487</v>
      </c>
      <c r="B235" s="40" t="s">
        <v>1064</v>
      </c>
      <c r="C235" s="40" t="s">
        <v>833</v>
      </c>
      <c r="D235" s="46" t="s">
        <v>486</v>
      </c>
      <c r="E235" s="26">
        <v>79.073584499077995</v>
      </c>
      <c r="F235" s="26">
        <v>10.283147245431</v>
      </c>
      <c r="G235" s="26">
        <v>68.790437253646999</v>
      </c>
      <c r="H235" s="26">
        <v>27.530829508295</v>
      </c>
      <c r="I235" s="26">
        <v>63.631154459623481</v>
      </c>
      <c r="J235" s="49">
        <v>0</v>
      </c>
      <c r="K235" s="47">
        <v>9.5530911514260008</v>
      </c>
      <c r="L235" s="26">
        <v>-1.0093464518540001</v>
      </c>
      <c r="M235" s="47">
        <v>1.7394025458589999</v>
      </c>
      <c r="N235" s="47" t="s">
        <v>1230</v>
      </c>
      <c r="O235" s="49" t="s">
        <v>1230</v>
      </c>
      <c r="P235" s="47">
        <v>55.049508719195998</v>
      </c>
      <c r="Q235" s="26">
        <v>10.052273097498</v>
      </c>
      <c r="R235" s="47">
        <v>3.6886554369539999</v>
      </c>
      <c r="S235" s="47" t="s">
        <v>1230</v>
      </c>
      <c r="T235" s="49" t="s">
        <v>1230</v>
      </c>
      <c r="U235" s="47">
        <v>64.602599870622001</v>
      </c>
      <c r="V235" s="26">
        <v>9.0429266456440001</v>
      </c>
      <c r="W235" s="47">
        <v>5.4280579828120006</v>
      </c>
      <c r="X235" s="47" t="s">
        <v>1230</v>
      </c>
      <c r="Y235" s="49" t="s">
        <v>1230</v>
      </c>
      <c r="Z235" s="58" t="s">
        <v>1230</v>
      </c>
    </row>
    <row r="236" spans="1:26" x14ac:dyDescent="0.25">
      <c r="A236" s="40" t="s">
        <v>489</v>
      </c>
      <c r="B236" s="40" t="s">
        <v>1065</v>
      </c>
      <c r="C236" s="40" t="s">
        <v>812</v>
      </c>
      <c r="D236" s="46" t="s">
        <v>488</v>
      </c>
      <c r="E236" s="26">
        <v>6.1884236315779999</v>
      </c>
      <c r="F236" s="26">
        <v>0.212620927998</v>
      </c>
      <c r="G236" s="26">
        <v>5.9758027035800003</v>
      </c>
      <c r="H236" s="26">
        <v>-26.757222865166</v>
      </c>
      <c r="I236" s="26">
        <v>5.5276175008115001</v>
      </c>
      <c r="J236" s="49">
        <v>0.5</v>
      </c>
      <c r="K236" s="47" t="s">
        <v>1230</v>
      </c>
      <c r="L236" s="26">
        <v>0.212620927998</v>
      </c>
      <c r="M236" s="47" t="s">
        <v>1230</v>
      </c>
      <c r="N236" s="47" t="s">
        <v>1230</v>
      </c>
      <c r="O236" s="49" t="s">
        <v>1230</v>
      </c>
      <c r="P236" s="47" t="s">
        <v>1230</v>
      </c>
      <c r="Q236" s="26">
        <v>5.9758027035800003</v>
      </c>
      <c r="R236" s="47" t="s">
        <v>1230</v>
      </c>
      <c r="S236" s="47" t="s">
        <v>1230</v>
      </c>
      <c r="T236" s="49" t="s">
        <v>1230</v>
      </c>
      <c r="U236" s="47" t="s">
        <v>1230</v>
      </c>
      <c r="V236" s="26">
        <v>6.1884236315779999</v>
      </c>
      <c r="W236" s="47" t="s">
        <v>1230</v>
      </c>
      <c r="X236" s="47" t="s">
        <v>1230</v>
      </c>
      <c r="Y236" s="49" t="s">
        <v>1230</v>
      </c>
      <c r="Z236" s="58" t="s">
        <v>1230</v>
      </c>
    </row>
    <row r="237" spans="1:26" x14ac:dyDescent="0.25">
      <c r="A237" s="40" t="s">
        <v>491</v>
      </c>
      <c r="B237" s="40" t="s">
        <v>1066</v>
      </c>
      <c r="C237" s="40" t="s">
        <v>833</v>
      </c>
      <c r="D237" s="46" t="s">
        <v>490</v>
      </c>
      <c r="E237" s="26">
        <v>121.73662774320101</v>
      </c>
      <c r="F237" s="26">
        <v>25.331965500792002</v>
      </c>
      <c r="G237" s="26">
        <v>96.404662242409003</v>
      </c>
      <c r="H237" s="26">
        <v>27.368707311247</v>
      </c>
      <c r="I237" s="26">
        <v>89.174312574228338</v>
      </c>
      <c r="J237" s="49">
        <v>0</v>
      </c>
      <c r="K237" s="47">
        <v>23.696998748576998</v>
      </c>
      <c r="L237" s="26">
        <v>1.6349667522140001</v>
      </c>
      <c r="M237" s="47" t="s">
        <v>1230</v>
      </c>
      <c r="N237" s="47" t="s">
        <v>1230</v>
      </c>
      <c r="O237" s="49" t="s">
        <v>1230</v>
      </c>
      <c r="P237" s="47">
        <v>80.392871214064996</v>
      </c>
      <c r="Q237" s="26">
        <v>16.011791028342998</v>
      </c>
      <c r="R237" s="47" t="s">
        <v>1230</v>
      </c>
      <c r="S237" s="47" t="s">
        <v>1230</v>
      </c>
      <c r="T237" s="49" t="s">
        <v>1230</v>
      </c>
      <c r="U237" s="47">
        <v>104.089869962642</v>
      </c>
      <c r="V237" s="26">
        <v>17.646757780558001</v>
      </c>
      <c r="W237" s="47" t="s">
        <v>1230</v>
      </c>
      <c r="X237" s="47" t="s">
        <v>1230</v>
      </c>
      <c r="Y237" s="49" t="s">
        <v>1230</v>
      </c>
      <c r="Z237" s="58" t="s">
        <v>1230</v>
      </c>
    </row>
    <row r="238" spans="1:26" x14ac:dyDescent="0.25">
      <c r="A238" s="40" t="s">
        <v>493</v>
      </c>
      <c r="B238" s="40" t="s">
        <v>1067</v>
      </c>
      <c r="C238" s="40" t="s">
        <v>862</v>
      </c>
      <c r="D238" s="46" t="s">
        <v>492</v>
      </c>
      <c r="E238" s="26">
        <v>115.65366215938201</v>
      </c>
      <c r="F238" s="26">
        <v>6.9511680059829999</v>
      </c>
      <c r="G238" s="26">
        <v>108.702494153399</v>
      </c>
      <c r="H238" s="26">
        <v>88.992693677486002</v>
      </c>
      <c r="I238" s="26">
        <v>100.5498070918941</v>
      </c>
      <c r="J238" s="49">
        <v>0</v>
      </c>
      <c r="K238" s="47">
        <v>6.9511680059829999</v>
      </c>
      <c r="L238" s="26" t="s">
        <v>1230</v>
      </c>
      <c r="M238" s="47" t="s">
        <v>1230</v>
      </c>
      <c r="N238" s="47" t="s">
        <v>1230</v>
      </c>
      <c r="O238" s="49" t="s">
        <v>1230</v>
      </c>
      <c r="P238" s="47">
        <v>108.702494153399</v>
      </c>
      <c r="Q238" s="26" t="s">
        <v>1230</v>
      </c>
      <c r="R238" s="47" t="s">
        <v>1230</v>
      </c>
      <c r="S238" s="47" t="s">
        <v>1230</v>
      </c>
      <c r="T238" s="49" t="s">
        <v>1230</v>
      </c>
      <c r="U238" s="47">
        <v>115.65366215938201</v>
      </c>
      <c r="V238" s="26" t="s">
        <v>1230</v>
      </c>
      <c r="W238" s="47" t="s">
        <v>1230</v>
      </c>
      <c r="X238" s="47" t="s">
        <v>1230</v>
      </c>
      <c r="Y238" s="49" t="s">
        <v>1230</v>
      </c>
      <c r="Z238" s="58" t="s">
        <v>1230</v>
      </c>
    </row>
    <row r="239" spans="1:26" x14ac:dyDescent="0.25">
      <c r="A239" s="40" t="s">
        <v>495</v>
      </c>
      <c r="B239" s="40" t="s">
        <v>1068</v>
      </c>
      <c r="C239" s="40" t="s">
        <v>819</v>
      </c>
      <c r="D239" s="46" t="s">
        <v>1069</v>
      </c>
      <c r="E239" s="26">
        <v>16.162192732042001</v>
      </c>
      <c r="F239" s="26">
        <v>5.3353089348290004</v>
      </c>
      <c r="G239" s="26">
        <v>10.826883797213</v>
      </c>
      <c r="H239" s="26">
        <v>7.2129498444980005</v>
      </c>
      <c r="I239" s="26">
        <v>10.014867512422025</v>
      </c>
      <c r="J239" s="49">
        <v>0</v>
      </c>
      <c r="K239" s="47" t="s">
        <v>1230</v>
      </c>
      <c r="L239" s="26" t="s">
        <v>1230</v>
      </c>
      <c r="M239" s="47">
        <v>5.3353089348290004</v>
      </c>
      <c r="N239" s="47" t="s">
        <v>1230</v>
      </c>
      <c r="O239" s="49" t="s">
        <v>1230</v>
      </c>
      <c r="P239" s="47" t="s">
        <v>1230</v>
      </c>
      <c r="Q239" s="26" t="s">
        <v>1230</v>
      </c>
      <c r="R239" s="47">
        <v>10.826883797213</v>
      </c>
      <c r="S239" s="47" t="s">
        <v>1230</v>
      </c>
      <c r="T239" s="49" t="s">
        <v>1230</v>
      </c>
      <c r="U239" s="47" t="s">
        <v>1230</v>
      </c>
      <c r="V239" s="26" t="s">
        <v>1230</v>
      </c>
      <c r="W239" s="47">
        <v>16.162192732042001</v>
      </c>
      <c r="X239" s="47" t="s">
        <v>1230</v>
      </c>
      <c r="Y239" s="49" t="s">
        <v>1230</v>
      </c>
      <c r="Z239" s="58" t="s">
        <v>1230</v>
      </c>
    </row>
    <row r="240" spans="1:26" x14ac:dyDescent="0.25">
      <c r="A240" s="40" t="s">
        <v>497</v>
      </c>
      <c r="B240" s="40" t="s">
        <v>1070</v>
      </c>
      <c r="C240" s="40" t="s">
        <v>812</v>
      </c>
      <c r="D240" s="46" t="s">
        <v>496</v>
      </c>
      <c r="E240" s="26">
        <v>3.395743833414</v>
      </c>
      <c r="F240" s="26" t="s">
        <v>1230</v>
      </c>
      <c r="G240" s="26">
        <v>3.6850750572009998</v>
      </c>
      <c r="H240" s="26">
        <v>-9.4025531255920001</v>
      </c>
      <c r="I240" s="26">
        <v>3.408694427910925</v>
      </c>
      <c r="J240" s="49">
        <v>0.5</v>
      </c>
      <c r="K240" s="47" t="s">
        <v>1230</v>
      </c>
      <c r="L240" s="26" t="s">
        <v>1230</v>
      </c>
      <c r="M240" s="47" t="s">
        <v>1230</v>
      </c>
      <c r="N240" s="47" t="s">
        <v>1230</v>
      </c>
      <c r="O240" s="49" t="s">
        <v>1230</v>
      </c>
      <c r="P240" s="47" t="s">
        <v>1230</v>
      </c>
      <c r="Q240" s="26">
        <v>3.6850750572009998</v>
      </c>
      <c r="R240" s="47" t="s">
        <v>1230</v>
      </c>
      <c r="S240" s="47" t="s">
        <v>1230</v>
      </c>
      <c r="T240" s="49" t="s">
        <v>1230</v>
      </c>
      <c r="U240" s="47" t="s">
        <v>1230</v>
      </c>
      <c r="V240" s="26">
        <v>3.395743833414</v>
      </c>
      <c r="W240" s="47" t="s">
        <v>1230</v>
      </c>
      <c r="X240" s="47" t="s">
        <v>1230</v>
      </c>
      <c r="Y240" s="49" t="s">
        <v>1230</v>
      </c>
      <c r="Z240" s="58">
        <v>-0.28933122378699999</v>
      </c>
    </row>
    <row r="241" spans="1:26" x14ac:dyDescent="0.25">
      <c r="A241" s="40" t="s">
        <v>499</v>
      </c>
      <c r="B241" s="40" t="s">
        <v>1071</v>
      </c>
      <c r="C241" s="40" t="s">
        <v>812</v>
      </c>
      <c r="D241" s="46" t="s">
        <v>498</v>
      </c>
      <c r="E241" s="26">
        <v>1.4351531431360001</v>
      </c>
      <c r="F241" s="26" t="s">
        <v>1230</v>
      </c>
      <c r="G241" s="26">
        <v>1.539495227765</v>
      </c>
      <c r="H241" s="26">
        <v>-3.7551651979100003</v>
      </c>
      <c r="I241" s="26">
        <v>1.4240330856826249</v>
      </c>
      <c r="J241" s="49">
        <v>0.5</v>
      </c>
      <c r="K241" s="47" t="s">
        <v>1230</v>
      </c>
      <c r="L241" s="26" t="s">
        <v>1230</v>
      </c>
      <c r="M241" s="47" t="s">
        <v>1230</v>
      </c>
      <c r="N241" s="47" t="s">
        <v>1230</v>
      </c>
      <c r="O241" s="49" t="s">
        <v>1230</v>
      </c>
      <c r="P241" s="47" t="s">
        <v>1230</v>
      </c>
      <c r="Q241" s="26">
        <v>1.539495227765</v>
      </c>
      <c r="R241" s="47" t="s">
        <v>1230</v>
      </c>
      <c r="S241" s="47" t="s">
        <v>1230</v>
      </c>
      <c r="T241" s="49" t="s">
        <v>1230</v>
      </c>
      <c r="U241" s="47" t="s">
        <v>1230</v>
      </c>
      <c r="V241" s="26">
        <v>1.4351531431360001</v>
      </c>
      <c r="W241" s="47" t="s">
        <v>1230</v>
      </c>
      <c r="X241" s="47" t="s">
        <v>1230</v>
      </c>
      <c r="Y241" s="49" t="s">
        <v>1230</v>
      </c>
      <c r="Z241" s="58">
        <v>-0.10434208462900001</v>
      </c>
    </row>
    <row r="242" spans="1:26" x14ac:dyDescent="0.25">
      <c r="A242" s="40" t="s">
        <v>501</v>
      </c>
      <c r="B242" s="40" t="s">
        <v>1072</v>
      </c>
      <c r="C242" s="40" t="s">
        <v>827</v>
      </c>
      <c r="D242" s="46" t="s">
        <v>500</v>
      </c>
      <c r="E242" s="26">
        <v>81.376070355403996</v>
      </c>
      <c r="F242" s="26">
        <v>16.700514774927001</v>
      </c>
      <c r="G242" s="26">
        <v>64.675555580476995</v>
      </c>
      <c r="H242" s="26">
        <v>36.357763792522</v>
      </c>
      <c r="I242" s="26">
        <v>59.82488891194123</v>
      </c>
      <c r="J242" s="49">
        <v>0</v>
      </c>
      <c r="K242" s="47">
        <v>16.005817725182002</v>
      </c>
      <c r="L242" s="26">
        <v>0.69469704974500002</v>
      </c>
      <c r="M242" s="47" t="s">
        <v>1230</v>
      </c>
      <c r="N242" s="47" t="s">
        <v>1230</v>
      </c>
      <c r="O242" s="49" t="s">
        <v>1230</v>
      </c>
      <c r="P242" s="47">
        <v>55.146439600525994</v>
      </c>
      <c r="Q242" s="26">
        <v>9.5291159799509995</v>
      </c>
      <c r="R242" s="47" t="s">
        <v>1230</v>
      </c>
      <c r="S242" s="47" t="s">
        <v>1230</v>
      </c>
      <c r="T242" s="49" t="s">
        <v>1230</v>
      </c>
      <c r="U242" s="47">
        <v>71.152257325708007</v>
      </c>
      <c r="V242" s="26">
        <v>10.223813029696</v>
      </c>
      <c r="W242" s="47" t="s">
        <v>1230</v>
      </c>
      <c r="X242" s="47" t="s">
        <v>1230</v>
      </c>
      <c r="Y242" s="49" t="s">
        <v>1230</v>
      </c>
      <c r="Z242" s="58" t="s">
        <v>1230</v>
      </c>
    </row>
    <row r="243" spans="1:26" x14ac:dyDescent="0.25">
      <c r="A243" s="40" t="s">
        <v>503</v>
      </c>
      <c r="B243" s="40" t="s">
        <v>1073</v>
      </c>
      <c r="C243" s="40" t="s">
        <v>812</v>
      </c>
      <c r="D243" s="46" t="s">
        <v>502</v>
      </c>
      <c r="E243" s="26">
        <v>5.9532639498159998</v>
      </c>
      <c r="F243" s="26" t="s">
        <v>1230</v>
      </c>
      <c r="G243" s="26">
        <v>6.2485528957470002</v>
      </c>
      <c r="H243" s="26">
        <v>-30.565513682784999</v>
      </c>
      <c r="I243" s="26">
        <v>5.779911428565975</v>
      </c>
      <c r="J243" s="49">
        <v>0.5</v>
      </c>
      <c r="K243" s="47" t="s">
        <v>1230</v>
      </c>
      <c r="L243" s="26" t="s">
        <v>1230</v>
      </c>
      <c r="M243" s="47" t="s">
        <v>1230</v>
      </c>
      <c r="N243" s="47" t="s">
        <v>1230</v>
      </c>
      <c r="O243" s="49" t="s">
        <v>1230</v>
      </c>
      <c r="P243" s="47" t="s">
        <v>1230</v>
      </c>
      <c r="Q243" s="26">
        <v>6.2485528957470002</v>
      </c>
      <c r="R243" s="47" t="s">
        <v>1230</v>
      </c>
      <c r="S243" s="47" t="s">
        <v>1230</v>
      </c>
      <c r="T243" s="49" t="s">
        <v>1230</v>
      </c>
      <c r="U243" s="47" t="s">
        <v>1230</v>
      </c>
      <c r="V243" s="26">
        <v>5.9532639498159998</v>
      </c>
      <c r="W243" s="47" t="s">
        <v>1230</v>
      </c>
      <c r="X243" s="47" t="s">
        <v>1230</v>
      </c>
      <c r="Y243" s="49" t="s">
        <v>1230</v>
      </c>
      <c r="Z243" s="58">
        <v>-0.29528894593099997</v>
      </c>
    </row>
    <row r="244" spans="1:26" x14ac:dyDescent="0.25">
      <c r="A244" s="40" t="s">
        <v>505</v>
      </c>
      <c r="B244" s="40" t="s">
        <v>1074</v>
      </c>
      <c r="C244" s="40" t="s">
        <v>862</v>
      </c>
      <c r="D244" s="46" t="s">
        <v>504</v>
      </c>
      <c r="E244" s="26">
        <v>65.587503971130005</v>
      </c>
      <c r="F244" s="26" t="s">
        <v>1230</v>
      </c>
      <c r="G244" s="26">
        <v>71.826293515835999</v>
      </c>
      <c r="H244" s="26">
        <v>40.426588283455999</v>
      </c>
      <c r="I244" s="26">
        <v>66.439321502148303</v>
      </c>
      <c r="J244" s="49">
        <v>0</v>
      </c>
      <c r="K244" s="47" t="s">
        <v>1230</v>
      </c>
      <c r="L244" s="26" t="s">
        <v>1230</v>
      </c>
      <c r="M244" s="47" t="s">
        <v>1230</v>
      </c>
      <c r="N244" s="47" t="s">
        <v>1230</v>
      </c>
      <c r="O244" s="49" t="s">
        <v>1230</v>
      </c>
      <c r="P244" s="47">
        <v>66.633868542792996</v>
      </c>
      <c r="Q244" s="26" t="s">
        <v>1230</v>
      </c>
      <c r="R244" s="47">
        <v>5.192424973044</v>
      </c>
      <c r="S244" s="47" t="s">
        <v>1230</v>
      </c>
      <c r="T244" s="49" t="s">
        <v>1230</v>
      </c>
      <c r="U244" s="47">
        <v>59.461754663465001</v>
      </c>
      <c r="V244" s="26" t="s">
        <v>1230</v>
      </c>
      <c r="W244" s="47">
        <v>6.1257493076660001</v>
      </c>
      <c r="X244" s="47" t="s">
        <v>1230</v>
      </c>
      <c r="Y244" s="49" t="s">
        <v>1230</v>
      </c>
      <c r="Z244" s="58">
        <v>-6.238789544706</v>
      </c>
    </row>
    <row r="245" spans="1:26" x14ac:dyDescent="0.25">
      <c r="A245" s="40" t="s">
        <v>507</v>
      </c>
      <c r="B245" s="40" t="s">
        <v>1075</v>
      </c>
      <c r="C245" s="40" t="s">
        <v>812</v>
      </c>
      <c r="D245" s="46" t="s">
        <v>506</v>
      </c>
      <c r="E245" s="26">
        <v>5.209343519021</v>
      </c>
      <c r="F245" s="26">
        <v>1.145286494671</v>
      </c>
      <c r="G245" s="26">
        <v>4.0640570243500003</v>
      </c>
      <c r="H245" s="26">
        <v>-3.4714916093970003</v>
      </c>
      <c r="I245" s="26">
        <v>3.75925274752375</v>
      </c>
      <c r="J245" s="49">
        <v>0.46068199999999998</v>
      </c>
      <c r="K245" s="47" t="s">
        <v>1230</v>
      </c>
      <c r="L245" s="26">
        <v>1.145286494671</v>
      </c>
      <c r="M245" s="47" t="s">
        <v>1230</v>
      </c>
      <c r="N245" s="47" t="s">
        <v>1230</v>
      </c>
      <c r="O245" s="49" t="s">
        <v>1230</v>
      </c>
      <c r="P245" s="47" t="s">
        <v>1230</v>
      </c>
      <c r="Q245" s="26">
        <v>4.0640570243500003</v>
      </c>
      <c r="R245" s="47" t="s">
        <v>1230</v>
      </c>
      <c r="S245" s="47" t="s">
        <v>1230</v>
      </c>
      <c r="T245" s="49" t="s">
        <v>1230</v>
      </c>
      <c r="U245" s="47" t="s">
        <v>1230</v>
      </c>
      <c r="V245" s="26">
        <v>5.209343519021</v>
      </c>
      <c r="W245" s="47" t="s">
        <v>1230</v>
      </c>
      <c r="X245" s="47" t="s">
        <v>1230</v>
      </c>
      <c r="Y245" s="49" t="s">
        <v>1230</v>
      </c>
      <c r="Z245" s="58" t="s">
        <v>1230</v>
      </c>
    </row>
    <row r="246" spans="1:26" x14ac:dyDescent="0.25">
      <c r="A246" s="40" t="s">
        <v>509</v>
      </c>
      <c r="B246" s="40" t="s">
        <v>1076</v>
      </c>
      <c r="C246" s="40" t="s">
        <v>833</v>
      </c>
      <c r="D246" s="46" t="s">
        <v>508</v>
      </c>
      <c r="E246" s="26">
        <v>52.181578216950001</v>
      </c>
      <c r="F246" s="26">
        <v>10.246087260468</v>
      </c>
      <c r="G246" s="26">
        <v>41.935490956481999</v>
      </c>
      <c r="H246" s="26">
        <v>-2.2785946363550003</v>
      </c>
      <c r="I246" s="26">
        <v>38.790329134745853</v>
      </c>
      <c r="J246" s="49">
        <v>5.1534999999999997E-2</v>
      </c>
      <c r="K246" s="47">
        <v>9.9839474388169993</v>
      </c>
      <c r="L246" s="26">
        <v>0.26213982165100003</v>
      </c>
      <c r="M246" s="47" t="s">
        <v>1230</v>
      </c>
      <c r="N246" s="47" t="s">
        <v>1230</v>
      </c>
      <c r="O246" s="49" t="s">
        <v>1230</v>
      </c>
      <c r="P246" s="47">
        <v>35.338295008167997</v>
      </c>
      <c r="Q246" s="26">
        <v>6.5971959483129998</v>
      </c>
      <c r="R246" s="47" t="s">
        <v>1230</v>
      </c>
      <c r="S246" s="47" t="s">
        <v>1230</v>
      </c>
      <c r="T246" s="49" t="s">
        <v>1230</v>
      </c>
      <c r="U246" s="47">
        <v>45.322242446985001</v>
      </c>
      <c r="V246" s="26">
        <v>6.8593357699650008</v>
      </c>
      <c r="W246" s="47" t="s">
        <v>1230</v>
      </c>
      <c r="X246" s="47" t="s">
        <v>1230</v>
      </c>
      <c r="Y246" s="49" t="s">
        <v>1230</v>
      </c>
      <c r="Z246" s="58" t="s">
        <v>1230</v>
      </c>
    </row>
    <row r="247" spans="1:26" x14ac:dyDescent="0.25">
      <c r="A247" s="40" t="s">
        <v>511</v>
      </c>
      <c r="B247" s="40" t="s">
        <v>1077</v>
      </c>
      <c r="C247" s="40" t="s">
        <v>833</v>
      </c>
      <c r="D247" s="46" t="s">
        <v>510</v>
      </c>
      <c r="E247" s="26">
        <v>67.762613843091998</v>
      </c>
      <c r="F247" s="26">
        <v>9.5328403412909992</v>
      </c>
      <c r="G247" s="26">
        <v>58.229773501800999</v>
      </c>
      <c r="H247" s="26">
        <v>14.713632130305999</v>
      </c>
      <c r="I247" s="26">
        <v>53.862540489165923</v>
      </c>
      <c r="J247" s="49">
        <v>0</v>
      </c>
      <c r="K247" s="47">
        <v>9.5584426339549999</v>
      </c>
      <c r="L247" s="26">
        <v>-2.5602292664E-2</v>
      </c>
      <c r="M247" s="47" t="s">
        <v>1230</v>
      </c>
      <c r="N247" s="47" t="s">
        <v>1230</v>
      </c>
      <c r="O247" s="49" t="s">
        <v>1230</v>
      </c>
      <c r="P247" s="47">
        <v>49.155295900302995</v>
      </c>
      <c r="Q247" s="26">
        <v>9.0744776014979998</v>
      </c>
      <c r="R247" s="47" t="s">
        <v>1230</v>
      </c>
      <c r="S247" s="47" t="s">
        <v>1230</v>
      </c>
      <c r="T247" s="49" t="s">
        <v>1230</v>
      </c>
      <c r="U247" s="47">
        <v>58.713738534257999</v>
      </c>
      <c r="V247" s="26">
        <v>9.048875308833999</v>
      </c>
      <c r="W247" s="47" t="s">
        <v>1230</v>
      </c>
      <c r="X247" s="47" t="s">
        <v>1230</v>
      </c>
      <c r="Y247" s="49" t="s">
        <v>1230</v>
      </c>
      <c r="Z247" s="58" t="s">
        <v>1230</v>
      </c>
    </row>
    <row r="248" spans="1:26" x14ac:dyDescent="0.25">
      <c r="A248" s="40" t="s">
        <v>513</v>
      </c>
      <c r="B248" s="40" t="s">
        <v>1078</v>
      </c>
      <c r="C248" s="40" t="s">
        <v>833</v>
      </c>
      <c r="D248" s="46" t="s">
        <v>512</v>
      </c>
      <c r="E248" s="26">
        <v>15.89735458733</v>
      </c>
      <c r="F248" s="26" t="s">
        <v>1230</v>
      </c>
      <c r="G248" s="26">
        <v>17.319521582583</v>
      </c>
      <c r="H248" s="26">
        <v>-13.990923754154</v>
      </c>
      <c r="I248" s="26">
        <v>16.020557463889276</v>
      </c>
      <c r="J248" s="49">
        <v>0.44684499999999999</v>
      </c>
      <c r="K248" s="47" t="s">
        <v>1230</v>
      </c>
      <c r="L248" s="26" t="s">
        <v>1230</v>
      </c>
      <c r="M248" s="47" t="s">
        <v>1230</v>
      </c>
      <c r="N248" s="47" t="s">
        <v>1230</v>
      </c>
      <c r="O248" s="49" t="s">
        <v>1230</v>
      </c>
      <c r="P248" s="47">
        <v>14.356763761441</v>
      </c>
      <c r="Q248" s="26">
        <v>2.9627578211409999</v>
      </c>
      <c r="R248" s="47" t="s">
        <v>1230</v>
      </c>
      <c r="S248" s="47" t="s">
        <v>1230</v>
      </c>
      <c r="T248" s="49" t="s">
        <v>1230</v>
      </c>
      <c r="U248" s="47">
        <v>13.884667035105</v>
      </c>
      <c r="V248" s="26">
        <v>2.012687552224</v>
      </c>
      <c r="W248" s="47" t="s">
        <v>1230</v>
      </c>
      <c r="X248" s="47" t="s">
        <v>1230</v>
      </c>
      <c r="Y248" s="49" t="s">
        <v>1230</v>
      </c>
      <c r="Z248" s="58">
        <v>-1.4221669952529998</v>
      </c>
    </row>
    <row r="249" spans="1:26" x14ac:dyDescent="0.25">
      <c r="A249" s="40" t="s">
        <v>515</v>
      </c>
      <c r="B249" s="40" t="s">
        <v>1079</v>
      </c>
      <c r="C249" s="40" t="s">
        <v>833</v>
      </c>
      <c r="D249" s="46" t="s">
        <v>514</v>
      </c>
      <c r="E249" s="26">
        <v>59.916201936608999</v>
      </c>
      <c r="F249" s="26">
        <v>11.482606824684</v>
      </c>
      <c r="G249" s="26">
        <v>48.433595111925001</v>
      </c>
      <c r="H249" s="26">
        <v>6.3962258333969997</v>
      </c>
      <c r="I249" s="26">
        <v>44.80107547853062</v>
      </c>
      <c r="J249" s="49">
        <v>0</v>
      </c>
      <c r="K249" s="47">
        <v>10.934791103941999</v>
      </c>
      <c r="L249" s="26">
        <v>0.54781572074200002</v>
      </c>
      <c r="M249" s="47" t="s">
        <v>1230</v>
      </c>
      <c r="N249" s="47" t="s">
        <v>1230</v>
      </c>
      <c r="O249" s="49" t="s">
        <v>1230</v>
      </c>
      <c r="P249" s="47">
        <v>36.814471433839003</v>
      </c>
      <c r="Q249" s="26">
        <v>11.619123678086</v>
      </c>
      <c r="R249" s="47" t="s">
        <v>1230</v>
      </c>
      <c r="S249" s="47" t="s">
        <v>1230</v>
      </c>
      <c r="T249" s="49" t="s">
        <v>1230</v>
      </c>
      <c r="U249" s="47">
        <v>47.749262537781</v>
      </c>
      <c r="V249" s="26">
        <v>12.166939398827999</v>
      </c>
      <c r="W249" s="47" t="s">
        <v>1230</v>
      </c>
      <c r="X249" s="47" t="s">
        <v>1230</v>
      </c>
      <c r="Y249" s="49" t="s">
        <v>1230</v>
      </c>
      <c r="Z249" s="58" t="s">
        <v>1230</v>
      </c>
    </row>
    <row r="250" spans="1:26" x14ac:dyDescent="0.25">
      <c r="A250" s="40" t="s">
        <v>517</v>
      </c>
      <c r="B250" s="40" t="s">
        <v>1080</v>
      </c>
      <c r="C250" s="40" t="s">
        <v>812</v>
      </c>
      <c r="D250" s="46" t="s">
        <v>516</v>
      </c>
      <c r="E250" s="26">
        <v>5.4165416962800004</v>
      </c>
      <c r="F250" s="26" t="s">
        <v>1230</v>
      </c>
      <c r="G250" s="26">
        <v>5.5495736150230002</v>
      </c>
      <c r="H250" s="26">
        <v>-18.282291105109</v>
      </c>
      <c r="I250" s="26">
        <v>5.1333555938962752</v>
      </c>
      <c r="J250" s="49">
        <v>0.5</v>
      </c>
      <c r="K250" s="47" t="s">
        <v>1230</v>
      </c>
      <c r="L250" s="26" t="s">
        <v>1230</v>
      </c>
      <c r="M250" s="47" t="s">
        <v>1230</v>
      </c>
      <c r="N250" s="47" t="s">
        <v>1230</v>
      </c>
      <c r="O250" s="49" t="s">
        <v>1230</v>
      </c>
      <c r="P250" s="47" t="s">
        <v>1230</v>
      </c>
      <c r="Q250" s="26">
        <v>5.5495736150230002</v>
      </c>
      <c r="R250" s="47" t="s">
        <v>1230</v>
      </c>
      <c r="S250" s="47" t="s">
        <v>1230</v>
      </c>
      <c r="T250" s="49" t="s">
        <v>1230</v>
      </c>
      <c r="U250" s="47" t="s">
        <v>1230</v>
      </c>
      <c r="V250" s="26">
        <v>5.4165416962800004</v>
      </c>
      <c r="W250" s="47" t="s">
        <v>1230</v>
      </c>
      <c r="X250" s="47" t="s">
        <v>1230</v>
      </c>
      <c r="Y250" s="49" t="s">
        <v>1230</v>
      </c>
      <c r="Z250" s="58">
        <v>-0.13303191874299999</v>
      </c>
    </row>
    <row r="251" spans="1:26" x14ac:dyDescent="0.25">
      <c r="A251" s="40" t="s">
        <v>519</v>
      </c>
      <c r="B251" s="40" t="s">
        <v>1081</v>
      </c>
      <c r="C251" s="40" t="s">
        <v>812</v>
      </c>
      <c r="D251" s="46" t="s">
        <v>518</v>
      </c>
      <c r="E251" s="26">
        <v>0.88873455104800003</v>
      </c>
      <c r="F251" s="26" t="s">
        <v>1230</v>
      </c>
      <c r="G251" s="26">
        <v>1.153646112476</v>
      </c>
      <c r="H251" s="26">
        <v>-6.4444174930970002</v>
      </c>
      <c r="I251" s="26">
        <v>1.0671226540403</v>
      </c>
      <c r="J251" s="49">
        <v>0.5</v>
      </c>
      <c r="K251" s="47" t="s">
        <v>1230</v>
      </c>
      <c r="L251" s="26" t="s">
        <v>1230</v>
      </c>
      <c r="M251" s="47" t="s">
        <v>1230</v>
      </c>
      <c r="N251" s="47" t="s">
        <v>1230</v>
      </c>
      <c r="O251" s="49" t="s">
        <v>1230</v>
      </c>
      <c r="P251" s="47" t="s">
        <v>1230</v>
      </c>
      <c r="Q251" s="26">
        <v>1.153646112476</v>
      </c>
      <c r="R251" s="47" t="s">
        <v>1230</v>
      </c>
      <c r="S251" s="47" t="s">
        <v>1230</v>
      </c>
      <c r="T251" s="49" t="s">
        <v>1230</v>
      </c>
      <c r="U251" s="47" t="s">
        <v>1230</v>
      </c>
      <c r="V251" s="26">
        <v>0.88873455104800003</v>
      </c>
      <c r="W251" s="47" t="s">
        <v>1230</v>
      </c>
      <c r="X251" s="47" t="s">
        <v>1230</v>
      </c>
      <c r="Y251" s="49" t="s">
        <v>1230</v>
      </c>
      <c r="Z251" s="58">
        <v>-0.26491156142799999</v>
      </c>
    </row>
    <row r="252" spans="1:26" x14ac:dyDescent="0.25">
      <c r="A252" s="40" t="s">
        <v>205</v>
      </c>
      <c r="B252" s="40" t="s">
        <v>1082</v>
      </c>
      <c r="C252" s="40" t="s">
        <v>819</v>
      </c>
      <c r="D252" s="46" t="s">
        <v>1083</v>
      </c>
      <c r="E252" s="26">
        <v>22.187717715962002</v>
      </c>
      <c r="F252" s="26">
        <v>6.2864766637629996</v>
      </c>
      <c r="G252" s="26">
        <v>15.901241052199001</v>
      </c>
      <c r="H252" s="26">
        <v>10.470750175819001</v>
      </c>
      <c r="I252" s="26">
        <v>14.708647973284076</v>
      </c>
      <c r="J252" s="49">
        <v>0</v>
      </c>
      <c r="K252" s="47" t="s">
        <v>1230</v>
      </c>
      <c r="L252" s="26" t="s">
        <v>1230</v>
      </c>
      <c r="M252" s="47">
        <v>6.2864766637629996</v>
      </c>
      <c r="N252" s="47" t="s">
        <v>1230</v>
      </c>
      <c r="O252" s="49" t="s">
        <v>1230</v>
      </c>
      <c r="P252" s="47" t="s">
        <v>1230</v>
      </c>
      <c r="Q252" s="26" t="s">
        <v>1230</v>
      </c>
      <c r="R252" s="47">
        <v>15.901241052199001</v>
      </c>
      <c r="S252" s="47" t="s">
        <v>1230</v>
      </c>
      <c r="T252" s="49" t="s">
        <v>1230</v>
      </c>
      <c r="U252" s="47" t="s">
        <v>1230</v>
      </c>
      <c r="V252" s="26" t="s">
        <v>1230</v>
      </c>
      <c r="W252" s="47">
        <v>22.187717715962002</v>
      </c>
      <c r="X252" s="47" t="s">
        <v>1230</v>
      </c>
      <c r="Y252" s="49" t="s">
        <v>1230</v>
      </c>
      <c r="Z252" s="58" t="s">
        <v>1230</v>
      </c>
    </row>
    <row r="253" spans="1:26" x14ac:dyDescent="0.25">
      <c r="A253" s="40" t="s">
        <v>211</v>
      </c>
      <c r="B253" s="40" t="s">
        <v>1084</v>
      </c>
      <c r="C253" s="40" t="s">
        <v>819</v>
      </c>
      <c r="D253" s="46" t="s">
        <v>1085</v>
      </c>
      <c r="E253" s="26">
        <v>14.230447210255001</v>
      </c>
      <c r="F253" s="26">
        <v>3.795406531796</v>
      </c>
      <c r="G253" s="26">
        <v>10.435040678459</v>
      </c>
      <c r="H253" s="26">
        <v>5.3614168908110003</v>
      </c>
      <c r="I253" s="26">
        <v>9.6524126275745754</v>
      </c>
      <c r="J253" s="49">
        <v>0</v>
      </c>
      <c r="K253" s="47" t="s">
        <v>1230</v>
      </c>
      <c r="L253" s="26" t="s">
        <v>1230</v>
      </c>
      <c r="M253" s="47">
        <v>3.795406531796</v>
      </c>
      <c r="N253" s="47" t="s">
        <v>1230</v>
      </c>
      <c r="O253" s="49" t="s">
        <v>1230</v>
      </c>
      <c r="P253" s="47" t="s">
        <v>1230</v>
      </c>
      <c r="Q253" s="26" t="s">
        <v>1230</v>
      </c>
      <c r="R253" s="47">
        <v>10.435040678459</v>
      </c>
      <c r="S253" s="47" t="s">
        <v>1230</v>
      </c>
      <c r="T253" s="49" t="s">
        <v>1230</v>
      </c>
      <c r="U253" s="47" t="s">
        <v>1230</v>
      </c>
      <c r="V253" s="26" t="s">
        <v>1230</v>
      </c>
      <c r="W253" s="47">
        <v>14.230447210255001</v>
      </c>
      <c r="X253" s="47" t="s">
        <v>1230</v>
      </c>
      <c r="Y253" s="49" t="s">
        <v>1230</v>
      </c>
      <c r="Z253" s="58" t="s">
        <v>1230</v>
      </c>
    </row>
    <row r="254" spans="1:26" x14ac:dyDescent="0.25">
      <c r="A254" s="40" t="s">
        <v>521</v>
      </c>
      <c r="B254" s="40" t="s">
        <v>1086</v>
      </c>
      <c r="C254" s="40" t="s">
        <v>833</v>
      </c>
      <c r="D254" s="46" t="s">
        <v>520</v>
      </c>
      <c r="E254" s="26">
        <v>32.637582599223002</v>
      </c>
      <c r="F254" s="26">
        <v>1.9978707359160002</v>
      </c>
      <c r="G254" s="26">
        <v>30.639711863306999</v>
      </c>
      <c r="H254" s="26">
        <v>-29.376814818722</v>
      </c>
      <c r="I254" s="26">
        <v>28.341733473558978</v>
      </c>
      <c r="J254" s="49">
        <v>0.489479</v>
      </c>
      <c r="K254" s="47">
        <v>3.1776941541969999</v>
      </c>
      <c r="L254" s="26">
        <v>-1.1798234182810001</v>
      </c>
      <c r="M254" s="47" t="s">
        <v>1230</v>
      </c>
      <c r="N254" s="47" t="s">
        <v>1230</v>
      </c>
      <c r="O254" s="49" t="s">
        <v>1230</v>
      </c>
      <c r="P254" s="47">
        <v>24.238496755966999</v>
      </c>
      <c r="Q254" s="26">
        <v>6.4012151073399997</v>
      </c>
      <c r="R254" s="47" t="s">
        <v>1230</v>
      </c>
      <c r="S254" s="47" t="s">
        <v>1230</v>
      </c>
      <c r="T254" s="49" t="s">
        <v>1230</v>
      </c>
      <c r="U254" s="47">
        <v>27.416190910162999</v>
      </c>
      <c r="V254" s="26">
        <v>5.2213916890590006</v>
      </c>
      <c r="W254" s="47" t="s">
        <v>1230</v>
      </c>
      <c r="X254" s="47" t="s">
        <v>1230</v>
      </c>
      <c r="Y254" s="49" t="s">
        <v>1230</v>
      </c>
      <c r="Z254" s="58" t="s">
        <v>1230</v>
      </c>
    </row>
    <row r="255" spans="1:26" x14ac:dyDescent="0.25">
      <c r="A255" s="40" t="s">
        <v>523</v>
      </c>
      <c r="B255" s="40" t="s">
        <v>1087</v>
      </c>
      <c r="C255" s="40" t="s">
        <v>824</v>
      </c>
      <c r="D255" s="46" t="s">
        <v>522</v>
      </c>
      <c r="E255" s="26">
        <v>63.577953799638998</v>
      </c>
      <c r="F255" s="26">
        <v>10.234180159832</v>
      </c>
      <c r="G255" s="26">
        <v>53.343773639806997</v>
      </c>
      <c r="H255" s="26">
        <v>33.973282291343004</v>
      </c>
      <c r="I255" s="26">
        <v>49.342990616821474</v>
      </c>
      <c r="J255" s="49">
        <v>0</v>
      </c>
      <c r="K255" s="47">
        <v>10.097913167534999</v>
      </c>
      <c r="L255" s="26">
        <v>0.13626699229699998</v>
      </c>
      <c r="M255" s="47" t="s">
        <v>1230</v>
      </c>
      <c r="N255" s="47" t="s">
        <v>1230</v>
      </c>
      <c r="O255" s="49" t="s">
        <v>1230</v>
      </c>
      <c r="P255" s="47">
        <v>41.703730707304004</v>
      </c>
      <c r="Q255" s="26">
        <v>11.640042932503</v>
      </c>
      <c r="R255" s="47" t="s">
        <v>1230</v>
      </c>
      <c r="S255" s="47" t="s">
        <v>1230</v>
      </c>
      <c r="T255" s="49" t="s">
        <v>1230</v>
      </c>
      <c r="U255" s="47">
        <v>51.801643874839002</v>
      </c>
      <c r="V255" s="26">
        <v>11.7763099248</v>
      </c>
      <c r="W255" s="47" t="s">
        <v>1230</v>
      </c>
      <c r="X255" s="47" t="s">
        <v>1230</v>
      </c>
      <c r="Y255" s="49" t="s">
        <v>1230</v>
      </c>
      <c r="Z255" s="58" t="s">
        <v>1230</v>
      </c>
    </row>
    <row r="256" spans="1:26" x14ac:dyDescent="0.25">
      <c r="A256" s="40" t="s">
        <v>525</v>
      </c>
      <c r="B256" s="40" t="s">
        <v>1088</v>
      </c>
      <c r="C256" s="40" t="s">
        <v>833</v>
      </c>
      <c r="D256" s="46" t="s">
        <v>524</v>
      </c>
      <c r="E256" s="26">
        <v>43.302944900984997</v>
      </c>
      <c r="F256" s="26">
        <v>7.3121468026219993</v>
      </c>
      <c r="G256" s="26">
        <v>35.990798098362994</v>
      </c>
      <c r="H256" s="26">
        <v>15.274994254296999</v>
      </c>
      <c r="I256" s="26">
        <v>33.291488240985771</v>
      </c>
      <c r="J256" s="49">
        <v>0</v>
      </c>
      <c r="K256" s="47">
        <v>7.2241080386490006</v>
      </c>
      <c r="L256" s="26">
        <v>8.8038763972999992E-2</v>
      </c>
      <c r="M256" s="47" t="s">
        <v>1230</v>
      </c>
      <c r="N256" s="47" t="s">
        <v>1230</v>
      </c>
      <c r="O256" s="49" t="s">
        <v>1230</v>
      </c>
      <c r="P256" s="47">
        <v>30.774224045862997</v>
      </c>
      <c r="Q256" s="26">
        <v>5.2165740525010005</v>
      </c>
      <c r="R256" s="47" t="s">
        <v>1230</v>
      </c>
      <c r="S256" s="47" t="s">
        <v>1230</v>
      </c>
      <c r="T256" s="49" t="s">
        <v>1230</v>
      </c>
      <c r="U256" s="47">
        <v>37.998332084512001</v>
      </c>
      <c r="V256" s="26">
        <v>5.3046128164740001</v>
      </c>
      <c r="W256" s="47" t="s">
        <v>1230</v>
      </c>
      <c r="X256" s="47" t="s">
        <v>1230</v>
      </c>
      <c r="Y256" s="49" t="s">
        <v>1230</v>
      </c>
      <c r="Z256" s="58" t="s">
        <v>1230</v>
      </c>
    </row>
    <row r="257" spans="1:26" x14ac:dyDescent="0.25">
      <c r="A257" s="40" t="s">
        <v>527</v>
      </c>
      <c r="B257" s="40" t="s">
        <v>1089</v>
      </c>
      <c r="C257" s="40" t="s">
        <v>812</v>
      </c>
      <c r="D257" s="46" t="s">
        <v>526</v>
      </c>
      <c r="E257" s="26">
        <v>1.8716165041770001</v>
      </c>
      <c r="F257" s="26" t="s">
        <v>1230</v>
      </c>
      <c r="G257" s="26">
        <v>2.202408781156</v>
      </c>
      <c r="H257" s="26">
        <v>-11.099476503605</v>
      </c>
      <c r="I257" s="26">
        <v>2.0372281225693003</v>
      </c>
      <c r="J257" s="49">
        <v>0.5</v>
      </c>
      <c r="K257" s="47" t="s">
        <v>1230</v>
      </c>
      <c r="L257" s="26" t="s">
        <v>1230</v>
      </c>
      <c r="M257" s="47" t="s">
        <v>1230</v>
      </c>
      <c r="N257" s="47" t="s">
        <v>1230</v>
      </c>
      <c r="O257" s="49" t="s">
        <v>1230</v>
      </c>
      <c r="P257" s="47" t="s">
        <v>1230</v>
      </c>
      <c r="Q257" s="26">
        <v>2.202408781156</v>
      </c>
      <c r="R257" s="47" t="s">
        <v>1230</v>
      </c>
      <c r="S257" s="47" t="s">
        <v>1230</v>
      </c>
      <c r="T257" s="49" t="s">
        <v>1230</v>
      </c>
      <c r="U257" s="47" t="s">
        <v>1230</v>
      </c>
      <c r="V257" s="26">
        <v>1.8716165041770001</v>
      </c>
      <c r="W257" s="47" t="s">
        <v>1230</v>
      </c>
      <c r="X257" s="47" t="s">
        <v>1230</v>
      </c>
      <c r="Y257" s="49" t="s">
        <v>1230</v>
      </c>
      <c r="Z257" s="58">
        <v>-0.33079227697900004</v>
      </c>
    </row>
    <row r="258" spans="1:26" x14ac:dyDescent="0.25">
      <c r="A258" s="40" t="s">
        <v>529</v>
      </c>
      <c r="B258" s="40" t="s">
        <v>1090</v>
      </c>
      <c r="C258" s="40" t="s">
        <v>812</v>
      </c>
      <c r="D258" s="46" t="s">
        <v>528</v>
      </c>
      <c r="E258" s="26">
        <v>0.83782778379700007</v>
      </c>
      <c r="F258" s="26" t="s">
        <v>1230</v>
      </c>
      <c r="G258" s="26">
        <v>2.381263994582</v>
      </c>
      <c r="H258" s="26">
        <v>-19.680490513873</v>
      </c>
      <c r="I258" s="26">
        <v>2.2026691949883506</v>
      </c>
      <c r="J258" s="49">
        <v>0.5</v>
      </c>
      <c r="K258" s="47" t="s">
        <v>1230</v>
      </c>
      <c r="L258" s="26" t="s">
        <v>1230</v>
      </c>
      <c r="M258" s="47" t="s">
        <v>1230</v>
      </c>
      <c r="N258" s="47" t="s">
        <v>1230</v>
      </c>
      <c r="O258" s="49" t="s">
        <v>1230</v>
      </c>
      <c r="P258" s="47" t="s">
        <v>1230</v>
      </c>
      <c r="Q258" s="26">
        <v>2.381263994582</v>
      </c>
      <c r="R258" s="47" t="s">
        <v>1230</v>
      </c>
      <c r="S258" s="47" t="s">
        <v>1230</v>
      </c>
      <c r="T258" s="49" t="s">
        <v>1230</v>
      </c>
      <c r="U258" s="47" t="s">
        <v>1230</v>
      </c>
      <c r="V258" s="26">
        <v>0.83782778379700007</v>
      </c>
      <c r="W258" s="47" t="s">
        <v>1230</v>
      </c>
      <c r="X258" s="47" t="s">
        <v>1230</v>
      </c>
      <c r="Y258" s="49" t="s">
        <v>1230</v>
      </c>
      <c r="Z258" s="58">
        <v>-1.5434362107849999</v>
      </c>
    </row>
    <row r="259" spans="1:26" x14ac:dyDescent="0.25">
      <c r="A259" s="40" t="s">
        <v>531</v>
      </c>
      <c r="B259" s="40" t="s">
        <v>1091</v>
      </c>
      <c r="C259" s="40" t="s">
        <v>812</v>
      </c>
      <c r="D259" s="46" t="s">
        <v>530</v>
      </c>
      <c r="E259" s="26">
        <v>1.2430886956810001</v>
      </c>
      <c r="F259" s="26" t="s">
        <v>1230</v>
      </c>
      <c r="G259" s="26">
        <v>1.351954346551</v>
      </c>
      <c r="H259" s="26">
        <v>-4.2728462793030006</v>
      </c>
      <c r="I259" s="26">
        <v>1.2505577705596751</v>
      </c>
      <c r="J259" s="49">
        <v>0.5</v>
      </c>
      <c r="K259" s="47" t="s">
        <v>1230</v>
      </c>
      <c r="L259" s="26" t="s">
        <v>1230</v>
      </c>
      <c r="M259" s="47" t="s">
        <v>1230</v>
      </c>
      <c r="N259" s="47" t="s">
        <v>1230</v>
      </c>
      <c r="O259" s="49" t="s">
        <v>1230</v>
      </c>
      <c r="P259" s="47" t="s">
        <v>1230</v>
      </c>
      <c r="Q259" s="26">
        <v>1.351954346551</v>
      </c>
      <c r="R259" s="47" t="s">
        <v>1230</v>
      </c>
      <c r="S259" s="47" t="s">
        <v>1230</v>
      </c>
      <c r="T259" s="49" t="s">
        <v>1230</v>
      </c>
      <c r="U259" s="47" t="s">
        <v>1230</v>
      </c>
      <c r="V259" s="26">
        <v>1.2430886956810001</v>
      </c>
      <c r="W259" s="47" t="s">
        <v>1230</v>
      </c>
      <c r="X259" s="47" t="s">
        <v>1230</v>
      </c>
      <c r="Y259" s="49" t="s">
        <v>1230</v>
      </c>
      <c r="Z259" s="58">
        <v>-0.10886565087</v>
      </c>
    </row>
    <row r="260" spans="1:26" x14ac:dyDescent="0.25">
      <c r="A260" s="40" t="s">
        <v>533</v>
      </c>
      <c r="B260" s="40" t="s">
        <v>1092</v>
      </c>
      <c r="C260" s="40" t="s">
        <v>824</v>
      </c>
      <c r="D260" s="46" t="s">
        <v>532</v>
      </c>
      <c r="E260" s="26">
        <v>15.063406363428001</v>
      </c>
      <c r="F260" s="26" t="s">
        <v>1230</v>
      </c>
      <c r="G260" s="26">
        <v>22.533178975411001</v>
      </c>
      <c r="H260" s="26">
        <v>-4.9600415599660002</v>
      </c>
      <c r="I260" s="26">
        <v>20.843190552255177</v>
      </c>
      <c r="J260" s="49">
        <v>0.18040999999999999</v>
      </c>
      <c r="K260" s="47" t="s">
        <v>1230</v>
      </c>
      <c r="L260" s="26" t="s">
        <v>1230</v>
      </c>
      <c r="M260" s="47" t="s">
        <v>1230</v>
      </c>
      <c r="N260" s="47" t="s">
        <v>1230</v>
      </c>
      <c r="O260" s="49" t="s">
        <v>1230</v>
      </c>
      <c r="P260" s="47">
        <v>8.1615788070310007</v>
      </c>
      <c r="Q260" s="26">
        <v>14.371600168380001</v>
      </c>
      <c r="R260" s="47" t="s">
        <v>1230</v>
      </c>
      <c r="S260" s="47" t="s">
        <v>1230</v>
      </c>
      <c r="T260" s="49" t="s">
        <v>1230</v>
      </c>
      <c r="U260" s="47">
        <v>15.407084466504001</v>
      </c>
      <c r="V260" s="26">
        <v>-0.343678103076</v>
      </c>
      <c r="W260" s="47" t="s">
        <v>1230</v>
      </c>
      <c r="X260" s="47" t="s">
        <v>1230</v>
      </c>
      <c r="Y260" s="49" t="s">
        <v>1230</v>
      </c>
      <c r="Z260" s="58">
        <v>-7.4697726119830001</v>
      </c>
    </row>
    <row r="261" spans="1:26" x14ac:dyDescent="0.25">
      <c r="A261" s="40" t="s">
        <v>535</v>
      </c>
      <c r="B261" s="40" t="s">
        <v>1093</v>
      </c>
      <c r="C261" s="40" t="s">
        <v>812</v>
      </c>
      <c r="D261" s="46" t="s">
        <v>534</v>
      </c>
      <c r="E261" s="26">
        <v>1.2642652409249999</v>
      </c>
      <c r="F261" s="26" t="s">
        <v>1230</v>
      </c>
      <c r="G261" s="26">
        <v>1.5015442318859999</v>
      </c>
      <c r="H261" s="26">
        <v>-4.0132878875389997</v>
      </c>
      <c r="I261" s="26">
        <v>1.3889284144945502</v>
      </c>
      <c r="J261" s="49">
        <v>0.5</v>
      </c>
      <c r="K261" s="47" t="s">
        <v>1230</v>
      </c>
      <c r="L261" s="26" t="s">
        <v>1230</v>
      </c>
      <c r="M261" s="47" t="s">
        <v>1230</v>
      </c>
      <c r="N261" s="47" t="s">
        <v>1230</v>
      </c>
      <c r="O261" s="49" t="s">
        <v>1230</v>
      </c>
      <c r="P261" s="47" t="s">
        <v>1230</v>
      </c>
      <c r="Q261" s="26">
        <v>1.5015442318859999</v>
      </c>
      <c r="R261" s="47" t="s">
        <v>1230</v>
      </c>
      <c r="S261" s="47" t="s">
        <v>1230</v>
      </c>
      <c r="T261" s="49" t="s">
        <v>1230</v>
      </c>
      <c r="U261" s="47" t="s">
        <v>1230</v>
      </c>
      <c r="V261" s="26">
        <v>1.2642652409249999</v>
      </c>
      <c r="W261" s="47" t="s">
        <v>1230</v>
      </c>
      <c r="X261" s="47" t="s">
        <v>1230</v>
      </c>
      <c r="Y261" s="49" t="s">
        <v>1230</v>
      </c>
      <c r="Z261" s="58">
        <v>-0.237278990961</v>
      </c>
    </row>
    <row r="262" spans="1:26" x14ac:dyDescent="0.25">
      <c r="A262" s="40" t="s">
        <v>537</v>
      </c>
      <c r="B262" s="40" t="s">
        <v>1094</v>
      </c>
      <c r="C262" s="40" t="s">
        <v>827</v>
      </c>
      <c r="D262" s="46" t="s">
        <v>536</v>
      </c>
      <c r="E262" s="26">
        <v>78.193312746846999</v>
      </c>
      <c r="F262" s="26">
        <v>16.946206885626001</v>
      </c>
      <c r="G262" s="26">
        <v>61.247105861221002</v>
      </c>
      <c r="H262" s="26">
        <v>32.210424510999999</v>
      </c>
      <c r="I262" s="26">
        <v>56.653572921629426</v>
      </c>
      <c r="J262" s="49">
        <v>0</v>
      </c>
      <c r="K262" s="47">
        <v>16.269779058460998</v>
      </c>
      <c r="L262" s="26">
        <v>0.67642782716500005</v>
      </c>
      <c r="M262" s="47" t="s">
        <v>1230</v>
      </c>
      <c r="N262" s="47" t="s">
        <v>1230</v>
      </c>
      <c r="O262" s="49" t="s">
        <v>1230</v>
      </c>
      <c r="P262" s="47">
        <v>52.760122430114997</v>
      </c>
      <c r="Q262" s="26">
        <v>8.4869834311059993</v>
      </c>
      <c r="R262" s="47" t="s">
        <v>1230</v>
      </c>
      <c r="S262" s="47" t="s">
        <v>1230</v>
      </c>
      <c r="T262" s="49" t="s">
        <v>1230</v>
      </c>
      <c r="U262" s="47">
        <v>69.029901488574993</v>
      </c>
      <c r="V262" s="26">
        <v>9.1634112582719993</v>
      </c>
      <c r="W262" s="47" t="s">
        <v>1230</v>
      </c>
      <c r="X262" s="47" t="s">
        <v>1230</v>
      </c>
      <c r="Y262" s="49" t="s">
        <v>1230</v>
      </c>
      <c r="Z262" s="58" t="s">
        <v>1230</v>
      </c>
    </row>
    <row r="263" spans="1:26" x14ac:dyDescent="0.25">
      <c r="A263" s="40" t="s">
        <v>539</v>
      </c>
      <c r="B263" s="40" t="s">
        <v>1095</v>
      </c>
      <c r="C263" s="40" t="s">
        <v>812</v>
      </c>
      <c r="D263" s="46" t="s">
        <v>538</v>
      </c>
      <c r="E263" s="26">
        <v>1.099813865882</v>
      </c>
      <c r="F263" s="26" t="s">
        <v>1230</v>
      </c>
      <c r="G263" s="26">
        <v>1.7346746410580001</v>
      </c>
      <c r="H263" s="26">
        <v>-5.0729229395209998</v>
      </c>
      <c r="I263" s="26">
        <v>1.6045740429786501</v>
      </c>
      <c r="J263" s="49">
        <v>0.5</v>
      </c>
      <c r="K263" s="47" t="s">
        <v>1230</v>
      </c>
      <c r="L263" s="26" t="s">
        <v>1230</v>
      </c>
      <c r="M263" s="47" t="s">
        <v>1230</v>
      </c>
      <c r="N263" s="47" t="s">
        <v>1230</v>
      </c>
      <c r="O263" s="49" t="s">
        <v>1230</v>
      </c>
      <c r="P263" s="47" t="s">
        <v>1230</v>
      </c>
      <c r="Q263" s="26">
        <v>1.7346746410580001</v>
      </c>
      <c r="R263" s="47" t="s">
        <v>1230</v>
      </c>
      <c r="S263" s="47" t="s">
        <v>1230</v>
      </c>
      <c r="T263" s="49" t="s">
        <v>1230</v>
      </c>
      <c r="U263" s="47" t="s">
        <v>1230</v>
      </c>
      <c r="V263" s="26">
        <v>1.099813865882</v>
      </c>
      <c r="W263" s="47" t="s">
        <v>1230</v>
      </c>
      <c r="X263" s="47" t="s">
        <v>1230</v>
      </c>
      <c r="Y263" s="49" t="s">
        <v>1230</v>
      </c>
      <c r="Z263" s="58">
        <v>-0.63486077517599993</v>
      </c>
    </row>
    <row r="264" spans="1:26" x14ac:dyDescent="0.25">
      <c r="A264" s="40" t="s">
        <v>541</v>
      </c>
      <c r="B264" s="40" t="s">
        <v>1096</v>
      </c>
      <c r="C264" s="40" t="s">
        <v>812</v>
      </c>
      <c r="D264" s="46" t="s">
        <v>540</v>
      </c>
      <c r="E264" s="26">
        <v>2.0146017307139998</v>
      </c>
      <c r="F264" s="26" t="s">
        <v>1230</v>
      </c>
      <c r="G264" s="26">
        <v>2.1756330098839998</v>
      </c>
      <c r="H264" s="26">
        <v>-2.7965407177000001</v>
      </c>
      <c r="I264" s="26">
        <v>2.0124605341427002</v>
      </c>
      <c r="J264" s="49">
        <v>0.5</v>
      </c>
      <c r="K264" s="47" t="s">
        <v>1230</v>
      </c>
      <c r="L264" s="26" t="s">
        <v>1230</v>
      </c>
      <c r="M264" s="47" t="s">
        <v>1230</v>
      </c>
      <c r="N264" s="47" t="s">
        <v>1230</v>
      </c>
      <c r="O264" s="49" t="s">
        <v>1230</v>
      </c>
      <c r="P264" s="47" t="s">
        <v>1230</v>
      </c>
      <c r="Q264" s="26">
        <v>2.1756330098839998</v>
      </c>
      <c r="R264" s="47" t="s">
        <v>1230</v>
      </c>
      <c r="S264" s="47" t="s">
        <v>1230</v>
      </c>
      <c r="T264" s="49" t="s">
        <v>1230</v>
      </c>
      <c r="U264" s="47" t="s">
        <v>1230</v>
      </c>
      <c r="V264" s="26">
        <v>2.0146017307139998</v>
      </c>
      <c r="W264" s="47" t="s">
        <v>1230</v>
      </c>
      <c r="X264" s="47" t="s">
        <v>1230</v>
      </c>
      <c r="Y264" s="49" t="s">
        <v>1230</v>
      </c>
      <c r="Z264" s="58">
        <v>-0.16103127916999999</v>
      </c>
    </row>
    <row r="265" spans="1:26" x14ac:dyDescent="0.25">
      <c r="A265" s="40" t="s">
        <v>543</v>
      </c>
      <c r="B265" s="40" t="s">
        <v>1097</v>
      </c>
      <c r="C265" s="40" t="s">
        <v>812</v>
      </c>
      <c r="D265" s="46" t="s">
        <v>542</v>
      </c>
      <c r="E265" s="26">
        <v>2.022419828911</v>
      </c>
      <c r="F265" s="26" t="s">
        <v>1230</v>
      </c>
      <c r="G265" s="26">
        <v>2.3711278939530001</v>
      </c>
      <c r="H265" s="26">
        <v>-5.1126287135009996</v>
      </c>
      <c r="I265" s="26">
        <v>2.1932933019065253</v>
      </c>
      <c r="J265" s="49">
        <v>0.5</v>
      </c>
      <c r="K265" s="47" t="s">
        <v>1230</v>
      </c>
      <c r="L265" s="26" t="s">
        <v>1230</v>
      </c>
      <c r="M265" s="47" t="s">
        <v>1230</v>
      </c>
      <c r="N265" s="47" t="s">
        <v>1230</v>
      </c>
      <c r="O265" s="49" t="s">
        <v>1230</v>
      </c>
      <c r="P265" s="47" t="s">
        <v>1230</v>
      </c>
      <c r="Q265" s="26">
        <v>2.3711278939530001</v>
      </c>
      <c r="R265" s="47" t="s">
        <v>1230</v>
      </c>
      <c r="S265" s="47" t="s">
        <v>1230</v>
      </c>
      <c r="T265" s="49" t="s">
        <v>1230</v>
      </c>
      <c r="U265" s="47" t="s">
        <v>1230</v>
      </c>
      <c r="V265" s="26">
        <v>2.022419828911</v>
      </c>
      <c r="W265" s="47" t="s">
        <v>1230</v>
      </c>
      <c r="X265" s="47" t="s">
        <v>1230</v>
      </c>
      <c r="Y265" s="49" t="s">
        <v>1230</v>
      </c>
      <c r="Z265" s="58">
        <v>-0.34870806504199997</v>
      </c>
    </row>
    <row r="266" spans="1:26" x14ac:dyDescent="0.25">
      <c r="A266" s="40" t="s">
        <v>545</v>
      </c>
      <c r="B266" s="40" t="s">
        <v>1098</v>
      </c>
      <c r="C266" s="40" t="s">
        <v>827</v>
      </c>
      <c r="D266" s="46" t="s">
        <v>544</v>
      </c>
      <c r="E266" s="26">
        <v>78.941672319304999</v>
      </c>
      <c r="F266" s="26">
        <v>14.857473006387002</v>
      </c>
      <c r="G266" s="26">
        <v>64.084199312918003</v>
      </c>
      <c r="H266" s="26">
        <v>29.599399403793001</v>
      </c>
      <c r="I266" s="26">
        <v>59.27788436444915</v>
      </c>
      <c r="J266" s="49">
        <v>0</v>
      </c>
      <c r="K266" s="47">
        <v>14.555450322775</v>
      </c>
      <c r="L266" s="26">
        <v>0.30202268361200002</v>
      </c>
      <c r="M266" s="47" t="s">
        <v>1230</v>
      </c>
      <c r="N266" s="47" t="s">
        <v>1230</v>
      </c>
      <c r="O266" s="49" t="s">
        <v>1230</v>
      </c>
      <c r="P266" s="47">
        <v>55.786063070839006</v>
      </c>
      <c r="Q266" s="26">
        <v>8.2981362420789999</v>
      </c>
      <c r="R266" s="47" t="s">
        <v>1230</v>
      </c>
      <c r="S266" s="47" t="s">
        <v>1230</v>
      </c>
      <c r="T266" s="49" t="s">
        <v>1230</v>
      </c>
      <c r="U266" s="47">
        <v>70.341513393613994</v>
      </c>
      <c r="V266" s="26">
        <v>8.6001589256900015</v>
      </c>
      <c r="W266" s="47" t="s">
        <v>1230</v>
      </c>
      <c r="X266" s="47" t="s">
        <v>1230</v>
      </c>
      <c r="Y266" s="49" t="s">
        <v>1230</v>
      </c>
      <c r="Z266" s="58" t="s">
        <v>1230</v>
      </c>
    </row>
    <row r="267" spans="1:26" x14ac:dyDescent="0.25">
      <c r="A267" s="40" t="s">
        <v>547</v>
      </c>
      <c r="B267" s="40" t="s">
        <v>1099</v>
      </c>
      <c r="C267" s="40" t="s">
        <v>812</v>
      </c>
      <c r="D267" s="46" t="s">
        <v>546</v>
      </c>
      <c r="E267" s="26">
        <v>2.1625021862200002</v>
      </c>
      <c r="F267" s="26" t="s">
        <v>1230</v>
      </c>
      <c r="G267" s="26">
        <v>2.4100115600660001</v>
      </c>
      <c r="H267" s="26">
        <v>-13.333030689347002</v>
      </c>
      <c r="I267" s="26">
        <v>2.2292606930610499</v>
      </c>
      <c r="J267" s="49">
        <v>0.5</v>
      </c>
      <c r="K267" s="47" t="s">
        <v>1230</v>
      </c>
      <c r="L267" s="26" t="s">
        <v>1230</v>
      </c>
      <c r="M267" s="47" t="s">
        <v>1230</v>
      </c>
      <c r="N267" s="47" t="s">
        <v>1230</v>
      </c>
      <c r="O267" s="49" t="s">
        <v>1230</v>
      </c>
      <c r="P267" s="47" t="s">
        <v>1230</v>
      </c>
      <c r="Q267" s="26">
        <v>2.4100115600660001</v>
      </c>
      <c r="R267" s="47" t="s">
        <v>1230</v>
      </c>
      <c r="S267" s="47" t="s">
        <v>1230</v>
      </c>
      <c r="T267" s="49" t="s">
        <v>1230</v>
      </c>
      <c r="U267" s="47" t="s">
        <v>1230</v>
      </c>
      <c r="V267" s="26">
        <v>2.1625021862200002</v>
      </c>
      <c r="W267" s="47" t="s">
        <v>1230</v>
      </c>
      <c r="X267" s="47" t="s">
        <v>1230</v>
      </c>
      <c r="Y267" s="49" t="s">
        <v>1230</v>
      </c>
      <c r="Z267" s="58">
        <v>-0.247509373846</v>
      </c>
    </row>
    <row r="268" spans="1:26" x14ac:dyDescent="0.25">
      <c r="A268" s="40" t="s">
        <v>549</v>
      </c>
      <c r="B268" s="40" t="s">
        <v>1100</v>
      </c>
      <c r="C268" s="40" t="s">
        <v>812</v>
      </c>
      <c r="D268" s="46" t="s">
        <v>548</v>
      </c>
      <c r="E268" s="26">
        <v>1.5496906293169999</v>
      </c>
      <c r="F268" s="26" t="s">
        <v>1230</v>
      </c>
      <c r="G268" s="26">
        <v>1.8501639561509999</v>
      </c>
      <c r="H268" s="26">
        <v>-20.052793223986001</v>
      </c>
      <c r="I268" s="26">
        <v>1.711401659439675</v>
      </c>
      <c r="J268" s="49">
        <v>0.5</v>
      </c>
      <c r="K268" s="47" t="s">
        <v>1230</v>
      </c>
      <c r="L268" s="26" t="s">
        <v>1230</v>
      </c>
      <c r="M268" s="47" t="s">
        <v>1230</v>
      </c>
      <c r="N268" s="47" t="s">
        <v>1230</v>
      </c>
      <c r="O268" s="49" t="s">
        <v>1230</v>
      </c>
      <c r="P268" s="47" t="s">
        <v>1230</v>
      </c>
      <c r="Q268" s="26">
        <v>1.8501639561509999</v>
      </c>
      <c r="R268" s="47" t="s">
        <v>1230</v>
      </c>
      <c r="S268" s="47" t="s">
        <v>1230</v>
      </c>
      <c r="T268" s="49" t="s">
        <v>1230</v>
      </c>
      <c r="U268" s="47" t="s">
        <v>1230</v>
      </c>
      <c r="V268" s="26">
        <v>1.5496906293169999</v>
      </c>
      <c r="W268" s="47" t="s">
        <v>1230</v>
      </c>
      <c r="X268" s="47" t="s">
        <v>1230</v>
      </c>
      <c r="Y268" s="49" t="s">
        <v>1230</v>
      </c>
      <c r="Z268" s="58">
        <v>-0.30047332683400002</v>
      </c>
    </row>
    <row r="269" spans="1:26" x14ac:dyDescent="0.25">
      <c r="A269" s="40" t="s">
        <v>551</v>
      </c>
      <c r="B269" s="40" t="s">
        <v>1101</v>
      </c>
      <c r="C269" s="40" t="s">
        <v>812</v>
      </c>
      <c r="D269" s="46" t="s">
        <v>550</v>
      </c>
      <c r="E269" s="26">
        <v>2.1265415391849998</v>
      </c>
      <c r="F269" s="26" t="s">
        <v>1230</v>
      </c>
      <c r="G269" s="26">
        <v>2.3800296657659996</v>
      </c>
      <c r="H269" s="26">
        <v>-8.3871736674340003</v>
      </c>
      <c r="I269" s="26">
        <v>2.2015274408335501</v>
      </c>
      <c r="J269" s="49">
        <v>0.5</v>
      </c>
      <c r="K269" s="47" t="s">
        <v>1230</v>
      </c>
      <c r="L269" s="26" t="s">
        <v>1230</v>
      </c>
      <c r="M269" s="47" t="s">
        <v>1230</v>
      </c>
      <c r="N269" s="47" t="s">
        <v>1230</v>
      </c>
      <c r="O269" s="49" t="s">
        <v>1230</v>
      </c>
      <c r="P269" s="47" t="s">
        <v>1230</v>
      </c>
      <c r="Q269" s="26">
        <v>2.3800296657659996</v>
      </c>
      <c r="R269" s="47" t="s">
        <v>1230</v>
      </c>
      <c r="S269" s="47" t="s">
        <v>1230</v>
      </c>
      <c r="T269" s="49" t="s">
        <v>1230</v>
      </c>
      <c r="U269" s="47" t="s">
        <v>1230</v>
      </c>
      <c r="V269" s="26">
        <v>2.1265415391849998</v>
      </c>
      <c r="W269" s="47" t="s">
        <v>1230</v>
      </c>
      <c r="X269" s="47" t="s">
        <v>1230</v>
      </c>
      <c r="Y269" s="49" t="s">
        <v>1230</v>
      </c>
      <c r="Z269" s="58">
        <v>-0.25348812658100001</v>
      </c>
    </row>
    <row r="270" spans="1:26" x14ac:dyDescent="0.25">
      <c r="A270" s="40" t="s">
        <v>553</v>
      </c>
      <c r="B270" s="40" t="s">
        <v>1102</v>
      </c>
      <c r="C270" s="40" t="s">
        <v>812</v>
      </c>
      <c r="D270" s="46" t="s">
        <v>552</v>
      </c>
      <c r="E270" s="26">
        <v>2.17876876998</v>
      </c>
      <c r="F270" s="26" t="s">
        <v>1230</v>
      </c>
      <c r="G270" s="26">
        <v>2.3766488128760002</v>
      </c>
      <c r="H270" s="26">
        <v>-16.507087682230001</v>
      </c>
      <c r="I270" s="26">
        <v>2.1984001519103002</v>
      </c>
      <c r="J270" s="49">
        <v>0.5</v>
      </c>
      <c r="K270" s="47" t="s">
        <v>1230</v>
      </c>
      <c r="L270" s="26" t="s">
        <v>1230</v>
      </c>
      <c r="M270" s="47" t="s">
        <v>1230</v>
      </c>
      <c r="N270" s="47" t="s">
        <v>1230</v>
      </c>
      <c r="O270" s="49" t="s">
        <v>1230</v>
      </c>
      <c r="P270" s="47" t="s">
        <v>1230</v>
      </c>
      <c r="Q270" s="26">
        <v>2.3766488128760002</v>
      </c>
      <c r="R270" s="47" t="s">
        <v>1230</v>
      </c>
      <c r="S270" s="47" t="s">
        <v>1230</v>
      </c>
      <c r="T270" s="49" t="s">
        <v>1230</v>
      </c>
      <c r="U270" s="47" t="s">
        <v>1230</v>
      </c>
      <c r="V270" s="26">
        <v>2.17876876998</v>
      </c>
      <c r="W270" s="47" t="s">
        <v>1230</v>
      </c>
      <c r="X270" s="47" t="s">
        <v>1230</v>
      </c>
      <c r="Y270" s="49" t="s">
        <v>1230</v>
      </c>
      <c r="Z270" s="58">
        <v>-0.197880042896</v>
      </c>
    </row>
    <row r="271" spans="1:26" x14ac:dyDescent="0.25">
      <c r="A271" s="40" t="s">
        <v>555</v>
      </c>
      <c r="B271" s="40" t="s">
        <v>1103</v>
      </c>
      <c r="C271" s="40" t="s">
        <v>833</v>
      </c>
      <c r="D271" s="46" t="s">
        <v>554</v>
      </c>
      <c r="E271" s="26">
        <v>3.4881143581660004</v>
      </c>
      <c r="F271" s="26" t="s">
        <v>1230</v>
      </c>
      <c r="G271" s="26">
        <v>4.4464321391080004</v>
      </c>
      <c r="H271" s="26">
        <v>-1.0794737528540002</v>
      </c>
      <c r="I271" s="26">
        <v>4.1129497286749004</v>
      </c>
      <c r="J271" s="49">
        <v>0.19534799999999999</v>
      </c>
      <c r="K271" s="47" t="s">
        <v>1230</v>
      </c>
      <c r="L271" s="26" t="s">
        <v>1230</v>
      </c>
      <c r="M271" s="47" t="s">
        <v>1230</v>
      </c>
      <c r="N271" s="47" t="s">
        <v>1230</v>
      </c>
      <c r="O271" s="49" t="s">
        <v>1230</v>
      </c>
      <c r="P271" s="47">
        <v>3.398457265242</v>
      </c>
      <c r="Q271" s="26">
        <v>1.0479748738649999</v>
      </c>
      <c r="R271" s="47" t="s">
        <v>1230</v>
      </c>
      <c r="S271" s="47" t="s">
        <v>1230</v>
      </c>
      <c r="T271" s="49" t="s">
        <v>1230</v>
      </c>
      <c r="U271" s="47">
        <v>3.0157796337199998</v>
      </c>
      <c r="V271" s="26">
        <v>0.47233472444500002</v>
      </c>
      <c r="W271" s="47" t="s">
        <v>1230</v>
      </c>
      <c r="X271" s="47" t="s">
        <v>1230</v>
      </c>
      <c r="Y271" s="49" t="s">
        <v>1230</v>
      </c>
      <c r="Z271" s="58">
        <v>-0.95831778094199993</v>
      </c>
    </row>
    <row r="272" spans="1:26" x14ac:dyDescent="0.25">
      <c r="A272" s="40" t="s">
        <v>557</v>
      </c>
      <c r="B272" s="40" t="s">
        <v>1104</v>
      </c>
      <c r="C272" s="40" t="s">
        <v>812</v>
      </c>
      <c r="D272" s="46" t="s">
        <v>556</v>
      </c>
      <c r="E272" s="26">
        <v>1.515683026364</v>
      </c>
      <c r="F272" s="26" t="s">
        <v>1230</v>
      </c>
      <c r="G272" s="26">
        <v>1.635684568649</v>
      </c>
      <c r="H272" s="26">
        <v>-5.7465992677699997</v>
      </c>
      <c r="I272" s="26">
        <v>1.513008226000325</v>
      </c>
      <c r="J272" s="49">
        <v>0.5</v>
      </c>
      <c r="K272" s="47" t="s">
        <v>1230</v>
      </c>
      <c r="L272" s="26" t="s">
        <v>1230</v>
      </c>
      <c r="M272" s="47" t="s">
        <v>1230</v>
      </c>
      <c r="N272" s="47" t="s">
        <v>1230</v>
      </c>
      <c r="O272" s="49" t="s">
        <v>1230</v>
      </c>
      <c r="P272" s="47" t="s">
        <v>1230</v>
      </c>
      <c r="Q272" s="26">
        <v>1.635684568649</v>
      </c>
      <c r="R272" s="47" t="s">
        <v>1230</v>
      </c>
      <c r="S272" s="47" t="s">
        <v>1230</v>
      </c>
      <c r="T272" s="49" t="s">
        <v>1230</v>
      </c>
      <c r="U272" s="47" t="s">
        <v>1230</v>
      </c>
      <c r="V272" s="26">
        <v>1.515683026364</v>
      </c>
      <c r="W272" s="47" t="s">
        <v>1230</v>
      </c>
      <c r="X272" s="47" t="s">
        <v>1230</v>
      </c>
      <c r="Y272" s="49" t="s">
        <v>1230</v>
      </c>
      <c r="Z272" s="58">
        <v>-0.120001542285</v>
      </c>
    </row>
    <row r="273" spans="1:26" x14ac:dyDescent="0.25">
      <c r="A273" s="40" t="s">
        <v>559</v>
      </c>
      <c r="B273" s="40" t="s">
        <v>1105</v>
      </c>
      <c r="C273" s="40" t="s">
        <v>827</v>
      </c>
      <c r="D273" s="46" t="s">
        <v>558</v>
      </c>
      <c r="E273" s="26">
        <v>92.978527700127998</v>
      </c>
      <c r="F273" s="26">
        <v>20.476789796282002</v>
      </c>
      <c r="G273" s="26">
        <v>72.501737903845992</v>
      </c>
      <c r="H273" s="26">
        <v>34.043016742071003</v>
      </c>
      <c r="I273" s="26">
        <v>67.064107561057554</v>
      </c>
      <c r="J273" s="49">
        <v>0</v>
      </c>
      <c r="K273" s="47">
        <v>19.490561003269999</v>
      </c>
      <c r="L273" s="26">
        <v>0.98622879301200006</v>
      </c>
      <c r="M273" s="47" t="s">
        <v>1230</v>
      </c>
      <c r="N273" s="47" t="s">
        <v>1230</v>
      </c>
      <c r="O273" s="49" t="s">
        <v>1230</v>
      </c>
      <c r="P273" s="47">
        <v>62.354381082288</v>
      </c>
      <c r="Q273" s="26">
        <v>10.147356821558001</v>
      </c>
      <c r="R273" s="47" t="s">
        <v>1230</v>
      </c>
      <c r="S273" s="47" t="s">
        <v>1230</v>
      </c>
      <c r="T273" s="49" t="s">
        <v>1230</v>
      </c>
      <c r="U273" s="47">
        <v>81.844942085558003</v>
      </c>
      <c r="V273" s="26">
        <v>11.133585614571</v>
      </c>
      <c r="W273" s="47" t="s">
        <v>1230</v>
      </c>
      <c r="X273" s="47" t="s">
        <v>1230</v>
      </c>
      <c r="Y273" s="49" t="s">
        <v>1230</v>
      </c>
      <c r="Z273" s="58" t="s">
        <v>1230</v>
      </c>
    </row>
    <row r="274" spans="1:26" x14ac:dyDescent="0.25">
      <c r="A274" s="40" t="s">
        <v>561</v>
      </c>
      <c r="B274" s="40" t="s">
        <v>1106</v>
      </c>
      <c r="C274" s="40" t="s">
        <v>827</v>
      </c>
      <c r="D274" s="46" t="s">
        <v>560</v>
      </c>
      <c r="E274" s="26">
        <v>135.23338686467099</v>
      </c>
      <c r="F274" s="26">
        <v>33.655660506728999</v>
      </c>
      <c r="G274" s="26">
        <v>101.577726357942</v>
      </c>
      <c r="H274" s="26">
        <v>55.210048765329006</v>
      </c>
      <c r="I274" s="26">
        <v>93.959396881096353</v>
      </c>
      <c r="J274" s="49">
        <v>0</v>
      </c>
      <c r="K274" s="47">
        <v>31.726473288660998</v>
      </c>
      <c r="L274" s="26">
        <v>1.929187218067</v>
      </c>
      <c r="M274" s="47" t="s">
        <v>1230</v>
      </c>
      <c r="N274" s="47" t="s">
        <v>1230</v>
      </c>
      <c r="O274" s="49" t="s">
        <v>1230</v>
      </c>
      <c r="P274" s="47">
        <v>88.307224494905995</v>
      </c>
      <c r="Q274" s="26">
        <v>13.270501863035999</v>
      </c>
      <c r="R274" s="47" t="s">
        <v>1230</v>
      </c>
      <c r="S274" s="47" t="s">
        <v>1230</v>
      </c>
      <c r="T274" s="49" t="s">
        <v>1230</v>
      </c>
      <c r="U274" s="47">
        <v>120.033697783568</v>
      </c>
      <c r="V274" s="26">
        <v>15.199689081103001</v>
      </c>
      <c r="W274" s="47" t="s">
        <v>1230</v>
      </c>
      <c r="X274" s="47" t="s">
        <v>1230</v>
      </c>
      <c r="Y274" s="49" t="s">
        <v>1230</v>
      </c>
      <c r="Z274" s="58" t="s">
        <v>1230</v>
      </c>
    </row>
    <row r="275" spans="1:26" x14ac:dyDescent="0.25">
      <c r="A275" s="40" t="s">
        <v>563</v>
      </c>
      <c r="B275" s="40" t="s">
        <v>1107</v>
      </c>
      <c r="C275" s="40" t="s">
        <v>812</v>
      </c>
      <c r="D275" s="46" t="s">
        <v>562</v>
      </c>
      <c r="E275" s="26">
        <v>4.3272810434100002</v>
      </c>
      <c r="F275" s="26">
        <v>4.8930456181000004E-2</v>
      </c>
      <c r="G275" s="26">
        <v>4.2783505872290002</v>
      </c>
      <c r="H275" s="26">
        <v>-10.556515044882</v>
      </c>
      <c r="I275" s="26">
        <v>3.9574742931868259</v>
      </c>
      <c r="J275" s="49">
        <v>0.5</v>
      </c>
      <c r="K275" s="47" t="s">
        <v>1230</v>
      </c>
      <c r="L275" s="26">
        <v>4.8930456181000004E-2</v>
      </c>
      <c r="M275" s="47" t="s">
        <v>1230</v>
      </c>
      <c r="N275" s="47" t="s">
        <v>1230</v>
      </c>
      <c r="O275" s="49" t="s">
        <v>1230</v>
      </c>
      <c r="P275" s="47" t="s">
        <v>1230</v>
      </c>
      <c r="Q275" s="26">
        <v>4.2783505872290002</v>
      </c>
      <c r="R275" s="47" t="s">
        <v>1230</v>
      </c>
      <c r="S275" s="47" t="s">
        <v>1230</v>
      </c>
      <c r="T275" s="49" t="s">
        <v>1230</v>
      </c>
      <c r="U275" s="47" t="s">
        <v>1230</v>
      </c>
      <c r="V275" s="26">
        <v>4.3272810434100002</v>
      </c>
      <c r="W275" s="47" t="s">
        <v>1230</v>
      </c>
      <c r="X275" s="47" t="s">
        <v>1230</v>
      </c>
      <c r="Y275" s="49" t="s">
        <v>1230</v>
      </c>
      <c r="Z275" s="58" t="s">
        <v>1230</v>
      </c>
    </row>
    <row r="276" spans="1:26" x14ac:dyDescent="0.25">
      <c r="A276" s="40" t="s">
        <v>565</v>
      </c>
      <c r="B276" s="40" t="s">
        <v>1108</v>
      </c>
      <c r="C276" s="40" t="s">
        <v>812</v>
      </c>
      <c r="D276" s="46" t="s">
        <v>564</v>
      </c>
      <c r="E276" s="26">
        <v>3.566515589137</v>
      </c>
      <c r="F276" s="26">
        <v>2.0049577632E-2</v>
      </c>
      <c r="G276" s="26">
        <v>3.5464660115049997</v>
      </c>
      <c r="H276" s="26">
        <v>-10.923666928695001</v>
      </c>
      <c r="I276" s="26">
        <v>3.2804810606421251</v>
      </c>
      <c r="J276" s="49">
        <v>0.5</v>
      </c>
      <c r="K276" s="47" t="s">
        <v>1230</v>
      </c>
      <c r="L276" s="26">
        <v>2.0049577632E-2</v>
      </c>
      <c r="M276" s="47" t="s">
        <v>1230</v>
      </c>
      <c r="N276" s="47" t="s">
        <v>1230</v>
      </c>
      <c r="O276" s="49" t="s">
        <v>1230</v>
      </c>
      <c r="P276" s="47" t="s">
        <v>1230</v>
      </c>
      <c r="Q276" s="26">
        <v>3.5464660115049997</v>
      </c>
      <c r="R276" s="47" t="s">
        <v>1230</v>
      </c>
      <c r="S276" s="47" t="s">
        <v>1230</v>
      </c>
      <c r="T276" s="49" t="s">
        <v>1230</v>
      </c>
      <c r="U276" s="47" t="s">
        <v>1230</v>
      </c>
      <c r="V276" s="26">
        <v>3.566515589137</v>
      </c>
      <c r="W276" s="47" t="s">
        <v>1230</v>
      </c>
      <c r="X276" s="47" t="s">
        <v>1230</v>
      </c>
      <c r="Y276" s="49" t="s">
        <v>1230</v>
      </c>
      <c r="Z276" s="58" t="s">
        <v>1230</v>
      </c>
    </row>
    <row r="277" spans="1:26" x14ac:dyDescent="0.25">
      <c r="A277" s="40" t="s">
        <v>567</v>
      </c>
      <c r="B277" s="40" t="s">
        <v>1109</v>
      </c>
      <c r="C277" s="40" t="s">
        <v>827</v>
      </c>
      <c r="D277" s="46" t="s">
        <v>566</v>
      </c>
      <c r="E277" s="26">
        <v>76.585059007441004</v>
      </c>
      <c r="F277" s="26">
        <v>11.76238167607</v>
      </c>
      <c r="G277" s="26">
        <v>64.822677331370997</v>
      </c>
      <c r="H277" s="26">
        <v>29.298308262515</v>
      </c>
      <c r="I277" s="26">
        <v>59.960976531518178</v>
      </c>
      <c r="J277" s="49">
        <v>0</v>
      </c>
      <c r="K277" s="47">
        <v>11.899315963468</v>
      </c>
      <c r="L277" s="26">
        <v>-0.13693428739799998</v>
      </c>
      <c r="M277" s="47" t="s">
        <v>1230</v>
      </c>
      <c r="N277" s="47" t="s">
        <v>1230</v>
      </c>
      <c r="O277" s="49" t="s">
        <v>1230</v>
      </c>
      <c r="P277" s="47">
        <v>54.746949789764003</v>
      </c>
      <c r="Q277" s="26">
        <v>10.075727541606</v>
      </c>
      <c r="R277" s="47" t="s">
        <v>1230</v>
      </c>
      <c r="S277" s="47" t="s">
        <v>1230</v>
      </c>
      <c r="T277" s="49" t="s">
        <v>1230</v>
      </c>
      <c r="U277" s="47">
        <v>66.646265753232001</v>
      </c>
      <c r="V277" s="26">
        <v>9.9387932542090009</v>
      </c>
      <c r="W277" s="47" t="s">
        <v>1230</v>
      </c>
      <c r="X277" s="47" t="s">
        <v>1230</v>
      </c>
      <c r="Y277" s="49" t="s">
        <v>1230</v>
      </c>
      <c r="Z277" s="58" t="s">
        <v>1230</v>
      </c>
    </row>
    <row r="278" spans="1:26" x14ac:dyDescent="0.25">
      <c r="A278" s="40" t="s">
        <v>569</v>
      </c>
      <c r="B278" s="40" t="s">
        <v>1110</v>
      </c>
      <c r="C278" s="40" t="s">
        <v>812</v>
      </c>
      <c r="D278" s="46" t="s">
        <v>568</v>
      </c>
      <c r="E278" s="26">
        <v>2.3537434062939999</v>
      </c>
      <c r="F278" s="26" t="s">
        <v>1230</v>
      </c>
      <c r="G278" s="26">
        <v>2.45430828316</v>
      </c>
      <c r="H278" s="26">
        <v>-13.93641796793</v>
      </c>
      <c r="I278" s="26">
        <v>2.2702351619230003</v>
      </c>
      <c r="J278" s="49">
        <v>0.5</v>
      </c>
      <c r="K278" s="47" t="s">
        <v>1230</v>
      </c>
      <c r="L278" s="26" t="s">
        <v>1230</v>
      </c>
      <c r="M278" s="47" t="s">
        <v>1230</v>
      </c>
      <c r="N278" s="47" t="s">
        <v>1230</v>
      </c>
      <c r="O278" s="49" t="s">
        <v>1230</v>
      </c>
      <c r="P278" s="47" t="s">
        <v>1230</v>
      </c>
      <c r="Q278" s="26">
        <v>2.45430828316</v>
      </c>
      <c r="R278" s="47" t="s">
        <v>1230</v>
      </c>
      <c r="S278" s="47" t="s">
        <v>1230</v>
      </c>
      <c r="T278" s="49" t="s">
        <v>1230</v>
      </c>
      <c r="U278" s="47" t="s">
        <v>1230</v>
      </c>
      <c r="V278" s="26">
        <v>2.3537434062939999</v>
      </c>
      <c r="W278" s="47" t="s">
        <v>1230</v>
      </c>
      <c r="X278" s="47" t="s">
        <v>1230</v>
      </c>
      <c r="Y278" s="49" t="s">
        <v>1230</v>
      </c>
      <c r="Z278" s="58">
        <v>-0.10056487686600001</v>
      </c>
    </row>
    <row r="279" spans="1:26" x14ac:dyDescent="0.25">
      <c r="A279" s="40" t="s">
        <v>571</v>
      </c>
      <c r="B279" s="40" t="s">
        <v>1111</v>
      </c>
      <c r="C279" s="40" t="s">
        <v>812</v>
      </c>
      <c r="D279" s="46" t="s">
        <v>570</v>
      </c>
      <c r="E279" s="26">
        <v>1.2174851650169998</v>
      </c>
      <c r="F279" s="26" t="s">
        <v>1230</v>
      </c>
      <c r="G279" s="26">
        <v>2.3000959237409999</v>
      </c>
      <c r="H279" s="26">
        <v>-12.616127949900999</v>
      </c>
      <c r="I279" s="26">
        <v>2.1275887294604248</v>
      </c>
      <c r="J279" s="49">
        <v>0.5</v>
      </c>
      <c r="K279" s="47" t="s">
        <v>1230</v>
      </c>
      <c r="L279" s="26" t="s">
        <v>1230</v>
      </c>
      <c r="M279" s="47" t="s">
        <v>1230</v>
      </c>
      <c r="N279" s="47" t="s">
        <v>1230</v>
      </c>
      <c r="O279" s="49" t="s">
        <v>1230</v>
      </c>
      <c r="P279" s="47" t="s">
        <v>1230</v>
      </c>
      <c r="Q279" s="26">
        <v>2.3000959237409999</v>
      </c>
      <c r="R279" s="47" t="s">
        <v>1230</v>
      </c>
      <c r="S279" s="47" t="s">
        <v>1230</v>
      </c>
      <c r="T279" s="49" t="s">
        <v>1230</v>
      </c>
      <c r="U279" s="47" t="s">
        <v>1230</v>
      </c>
      <c r="V279" s="26">
        <v>1.2174851650169998</v>
      </c>
      <c r="W279" s="47" t="s">
        <v>1230</v>
      </c>
      <c r="X279" s="47" t="s">
        <v>1230</v>
      </c>
      <c r="Y279" s="49" t="s">
        <v>1230</v>
      </c>
      <c r="Z279" s="58">
        <v>-1.0826107587240001</v>
      </c>
    </row>
    <row r="280" spans="1:26" x14ac:dyDescent="0.25">
      <c r="A280" s="40" t="s">
        <v>573</v>
      </c>
      <c r="B280" s="40" t="s">
        <v>1112</v>
      </c>
      <c r="C280" s="40" t="s">
        <v>827</v>
      </c>
      <c r="D280" s="46" t="s">
        <v>572</v>
      </c>
      <c r="E280" s="26">
        <v>181.405591735298</v>
      </c>
      <c r="F280" s="26">
        <v>36.892805197328002</v>
      </c>
      <c r="G280" s="26">
        <v>144.51278653797002</v>
      </c>
      <c r="H280" s="26">
        <v>42.310188334095002</v>
      </c>
      <c r="I280" s="26">
        <v>133.67432754762225</v>
      </c>
      <c r="J280" s="49">
        <v>0</v>
      </c>
      <c r="K280" s="47">
        <v>35.346437267840997</v>
      </c>
      <c r="L280" s="26">
        <v>1.5463679294879999</v>
      </c>
      <c r="M280" s="47" t="s">
        <v>1230</v>
      </c>
      <c r="N280" s="47" t="s">
        <v>1230</v>
      </c>
      <c r="O280" s="49" t="s">
        <v>1230</v>
      </c>
      <c r="P280" s="47">
        <v>123.57873927351</v>
      </c>
      <c r="Q280" s="26">
        <v>20.934047264460002</v>
      </c>
      <c r="R280" s="47" t="s">
        <v>1230</v>
      </c>
      <c r="S280" s="47" t="s">
        <v>1230</v>
      </c>
      <c r="T280" s="49" t="s">
        <v>1230</v>
      </c>
      <c r="U280" s="47">
        <v>158.92517654135099</v>
      </c>
      <c r="V280" s="26">
        <v>22.480415193948001</v>
      </c>
      <c r="W280" s="47" t="s">
        <v>1230</v>
      </c>
      <c r="X280" s="47" t="s">
        <v>1230</v>
      </c>
      <c r="Y280" s="49" t="s">
        <v>1230</v>
      </c>
      <c r="Z280" s="58" t="s">
        <v>1230</v>
      </c>
    </row>
    <row r="281" spans="1:26" x14ac:dyDescent="0.25">
      <c r="A281" s="40" t="s">
        <v>575</v>
      </c>
      <c r="B281" s="40" t="s">
        <v>1113</v>
      </c>
      <c r="C281" s="40" t="s">
        <v>812</v>
      </c>
      <c r="D281" s="46" t="s">
        <v>574</v>
      </c>
      <c r="E281" s="26">
        <v>3.4243937230769999</v>
      </c>
      <c r="F281" s="26" t="s">
        <v>1230</v>
      </c>
      <c r="G281" s="26">
        <v>3.7258279791560001</v>
      </c>
      <c r="H281" s="26">
        <v>-6.5087981679600002</v>
      </c>
      <c r="I281" s="26">
        <v>3.4463908807193002</v>
      </c>
      <c r="J281" s="49">
        <v>0.5</v>
      </c>
      <c r="K281" s="47" t="s">
        <v>1230</v>
      </c>
      <c r="L281" s="26" t="s">
        <v>1230</v>
      </c>
      <c r="M281" s="47" t="s">
        <v>1230</v>
      </c>
      <c r="N281" s="47" t="s">
        <v>1230</v>
      </c>
      <c r="O281" s="49" t="s">
        <v>1230</v>
      </c>
      <c r="P281" s="47" t="s">
        <v>1230</v>
      </c>
      <c r="Q281" s="26">
        <v>3.7258279791560001</v>
      </c>
      <c r="R281" s="47" t="s">
        <v>1230</v>
      </c>
      <c r="S281" s="47" t="s">
        <v>1230</v>
      </c>
      <c r="T281" s="49" t="s">
        <v>1230</v>
      </c>
      <c r="U281" s="47" t="s">
        <v>1230</v>
      </c>
      <c r="V281" s="26">
        <v>3.4243937230769999</v>
      </c>
      <c r="W281" s="47" t="s">
        <v>1230</v>
      </c>
      <c r="X281" s="47" t="s">
        <v>1230</v>
      </c>
      <c r="Y281" s="49" t="s">
        <v>1230</v>
      </c>
      <c r="Z281" s="58">
        <v>-0.30143425607900004</v>
      </c>
    </row>
    <row r="282" spans="1:26" x14ac:dyDescent="0.25">
      <c r="A282" s="40" t="s">
        <v>577</v>
      </c>
      <c r="B282" s="40" t="s">
        <v>1114</v>
      </c>
      <c r="C282" s="40" t="s">
        <v>833</v>
      </c>
      <c r="D282" s="46" t="s">
        <v>576</v>
      </c>
      <c r="E282" s="26">
        <v>57.106867235243001</v>
      </c>
      <c r="F282" s="26">
        <v>6.1190501408619999</v>
      </c>
      <c r="G282" s="26">
        <v>50.987817094381001</v>
      </c>
      <c r="H282" s="26">
        <v>10.13457843342</v>
      </c>
      <c r="I282" s="26">
        <v>47.163730812302425</v>
      </c>
      <c r="J282" s="49">
        <v>0</v>
      </c>
      <c r="K282" s="47">
        <v>7.1087341067600001</v>
      </c>
      <c r="L282" s="26">
        <v>-0.98968396589800001</v>
      </c>
      <c r="M282" s="47" t="s">
        <v>1230</v>
      </c>
      <c r="N282" s="47" t="s">
        <v>1230</v>
      </c>
      <c r="O282" s="49" t="s">
        <v>1230</v>
      </c>
      <c r="P282" s="47">
        <v>42.317949005818001</v>
      </c>
      <c r="Q282" s="26">
        <v>8.6698680885630015</v>
      </c>
      <c r="R282" s="47" t="s">
        <v>1230</v>
      </c>
      <c r="S282" s="47" t="s">
        <v>1230</v>
      </c>
      <c r="T282" s="49" t="s">
        <v>1230</v>
      </c>
      <c r="U282" s="47">
        <v>49.426683112577997</v>
      </c>
      <c r="V282" s="26">
        <v>7.6801841226639995</v>
      </c>
      <c r="W282" s="47" t="s">
        <v>1230</v>
      </c>
      <c r="X282" s="47" t="s">
        <v>1230</v>
      </c>
      <c r="Y282" s="49" t="s">
        <v>1230</v>
      </c>
      <c r="Z282" s="58" t="s">
        <v>1230</v>
      </c>
    </row>
    <row r="283" spans="1:26" x14ac:dyDescent="0.25">
      <c r="A283" s="40" t="s">
        <v>579</v>
      </c>
      <c r="B283" s="40" t="s">
        <v>1115</v>
      </c>
      <c r="C283" s="40" t="s">
        <v>819</v>
      </c>
      <c r="D283" s="46" t="s">
        <v>1116</v>
      </c>
      <c r="E283" s="26">
        <v>5.2080770153150002</v>
      </c>
      <c r="F283" s="26">
        <v>1.2936772158400001</v>
      </c>
      <c r="G283" s="26">
        <v>3.9143997994749999</v>
      </c>
      <c r="H283" s="26">
        <v>2.3836760804820001</v>
      </c>
      <c r="I283" s="26">
        <v>3.6208198145143746</v>
      </c>
      <c r="J283" s="49">
        <v>0</v>
      </c>
      <c r="K283" s="47" t="s">
        <v>1230</v>
      </c>
      <c r="L283" s="26" t="s">
        <v>1230</v>
      </c>
      <c r="M283" s="47">
        <v>1.2936772158400001</v>
      </c>
      <c r="N283" s="47" t="s">
        <v>1230</v>
      </c>
      <c r="O283" s="49" t="s">
        <v>1230</v>
      </c>
      <c r="P283" s="47" t="s">
        <v>1230</v>
      </c>
      <c r="Q283" s="26" t="s">
        <v>1230</v>
      </c>
      <c r="R283" s="47">
        <v>3.9143997994749999</v>
      </c>
      <c r="S283" s="47" t="s">
        <v>1230</v>
      </c>
      <c r="T283" s="49" t="s">
        <v>1230</v>
      </c>
      <c r="U283" s="47" t="s">
        <v>1230</v>
      </c>
      <c r="V283" s="26" t="s">
        <v>1230</v>
      </c>
      <c r="W283" s="47">
        <v>5.2080770153150002</v>
      </c>
      <c r="X283" s="47" t="s">
        <v>1230</v>
      </c>
      <c r="Y283" s="49" t="s">
        <v>1230</v>
      </c>
      <c r="Z283" s="58" t="s">
        <v>1230</v>
      </c>
    </row>
    <row r="284" spans="1:26" x14ac:dyDescent="0.25">
      <c r="A284" s="40" t="s">
        <v>581</v>
      </c>
      <c r="B284" s="40" t="s">
        <v>1117</v>
      </c>
      <c r="C284" s="40" t="s">
        <v>833</v>
      </c>
      <c r="D284" s="46" t="s">
        <v>580</v>
      </c>
      <c r="E284" s="26">
        <v>36.349319633790998</v>
      </c>
      <c r="F284" s="26">
        <v>6.1223956397749992</v>
      </c>
      <c r="G284" s="26">
        <v>30.226923994015998</v>
      </c>
      <c r="H284" s="26">
        <v>-20.072662861536998</v>
      </c>
      <c r="I284" s="26">
        <v>27.9599046944648</v>
      </c>
      <c r="J284" s="49">
        <v>0.39906199999999997</v>
      </c>
      <c r="K284" s="47">
        <v>6.0758763633450004</v>
      </c>
      <c r="L284" s="26">
        <v>4.6519276429999999E-2</v>
      </c>
      <c r="M284" s="47" t="s">
        <v>1230</v>
      </c>
      <c r="N284" s="47" t="s">
        <v>1230</v>
      </c>
      <c r="O284" s="49" t="s">
        <v>1230</v>
      </c>
      <c r="P284" s="47">
        <v>23.85733014254</v>
      </c>
      <c r="Q284" s="26">
        <v>6.369593851476</v>
      </c>
      <c r="R284" s="47" t="s">
        <v>1230</v>
      </c>
      <c r="S284" s="47" t="s">
        <v>1230</v>
      </c>
      <c r="T284" s="49" t="s">
        <v>1230</v>
      </c>
      <c r="U284" s="47">
        <v>29.933206505885</v>
      </c>
      <c r="V284" s="26">
        <v>6.4161131279069998</v>
      </c>
      <c r="W284" s="47" t="s">
        <v>1230</v>
      </c>
      <c r="X284" s="47" t="s">
        <v>1230</v>
      </c>
      <c r="Y284" s="49" t="s">
        <v>1230</v>
      </c>
      <c r="Z284" s="58" t="s">
        <v>1230</v>
      </c>
    </row>
    <row r="285" spans="1:26" x14ac:dyDescent="0.25">
      <c r="A285" s="40" t="s">
        <v>583</v>
      </c>
      <c r="B285" s="40" t="s">
        <v>1118</v>
      </c>
      <c r="C285" s="40" t="s">
        <v>827</v>
      </c>
      <c r="D285" s="46" t="s">
        <v>582</v>
      </c>
      <c r="E285" s="26">
        <v>32.723672296505001</v>
      </c>
      <c r="F285" s="26">
        <v>2.5647977302479998</v>
      </c>
      <c r="G285" s="26">
        <v>30.158874566257001</v>
      </c>
      <c r="H285" s="26">
        <v>-20.501394451115001</v>
      </c>
      <c r="I285" s="26">
        <v>27.896958973787726</v>
      </c>
      <c r="J285" s="49">
        <v>0.40468399999999999</v>
      </c>
      <c r="K285" s="47">
        <v>3.4257888318039997</v>
      </c>
      <c r="L285" s="26">
        <v>-0.860991101556</v>
      </c>
      <c r="M285" s="47" t="s">
        <v>1230</v>
      </c>
      <c r="N285" s="47" t="s">
        <v>1230</v>
      </c>
      <c r="O285" s="49" t="s">
        <v>1230</v>
      </c>
      <c r="P285" s="47">
        <v>25.679921410151</v>
      </c>
      <c r="Q285" s="26">
        <v>4.478953156107</v>
      </c>
      <c r="R285" s="47" t="s">
        <v>1230</v>
      </c>
      <c r="S285" s="47" t="s">
        <v>1230</v>
      </c>
      <c r="T285" s="49" t="s">
        <v>1230</v>
      </c>
      <c r="U285" s="47">
        <v>29.105710241955002</v>
      </c>
      <c r="V285" s="26">
        <v>3.6179620545509996</v>
      </c>
      <c r="W285" s="47" t="s">
        <v>1230</v>
      </c>
      <c r="X285" s="47" t="s">
        <v>1230</v>
      </c>
      <c r="Y285" s="49" t="s">
        <v>1230</v>
      </c>
      <c r="Z285" s="58" t="s">
        <v>1230</v>
      </c>
    </row>
    <row r="286" spans="1:26" x14ac:dyDescent="0.25">
      <c r="A286" s="40" t="s">
        <v>585</v>
      </c>
      <c r="B286" s="40" t="s">
        <v>1119</v>
      </c>
      <c r="C286" s="40" t="s">
        <v>862</v>
      </c>
      <c r="D286" s="46" t="s">
        <v>584</v>
      </c>
      <c r="E286" s="26">
        <v>74.254788944075003</v>
      </c>
      <c r="F286" s="26">
        <v>6.0754886796700003</v>
      </c>
      <c r="G286" s="26">
        <v>68.179300264405001</v>
      </c>
      <c r="H286" s="26">
        <v>52.653694243703995</v>
      </c>
      <c r="I286" s="26">
        <v>63.065852744574627</v>
      </c>
      <c r="J286" s="49">
        <v>0</v>
      </c>
      <c r="K286" s="47">
        <v>6.0754886796700003</v>
      </c>
      <c r="L286" s="26" t="s">
        <v>1230</v>
      </c>
      <c r="M286" s="47" t="s">
        <v>1230</v>
      </c>
      <c r="N286" s="47" t="s">
        <v>1230</v>
      </c>
      <c r="O286" s="49" t="s">
        <v>1230</v>
      </c>
      <c r="P286" s="47">
        <v>68.179300264405001</v>
      </c>
      <c r="Q286" s="26" t="s">
        <v>1230</v>
      </c>
      <c r="R286" s="47" t="s">
        <v>1230</v>
      </c>
      <c r="S286" s="47" t="s">
        <v>1230</v>
      </c>
      <c r="T286" s="49" t="s">
        <v>1230</v>
      </c>
      <c r="U286" s="47">
        <v>74.254788944075003</v>
      </c>
      <c r="V286" s="26" t="s">
        <v>1230</v>
      </c>
      <c r="W286" s="47" t="s">
        <v>1230</v>
      </c>
      <c r="X286" s="47" t="s">
        <v>1230</v>
      </c>
      <c r="Y286" s="49" t="s">
        <v>1230</v>
      </c>
      <c r="Z286" s="58" t="s">
        <v>1230</v>
      </c>
    </row>
    <row r="287" spans="1:26" x14ac:dyDescent="0.25">
      <c r="A287" s="40" t="s">
        <v>587</v>
      </c>
      <c r="B287" s="40" t="s">
        <v>1120</v>
      </c>
      <c r="C287" s="40" t="s">
        <v>812</v>
      </c>
      <c r="D287" s="46" t="s">
        <v>586</v>
      </c>
      <c r="E287" s="26">
        <v>0.68938608538399992</v>
      </c>
      <c r="F287" s="26" t="s">
        <v>1230</v>
      </c>
      <c r="G287" s="26">
        <v>1.1036941802</v>
      </c>
      <c r="H287" s="26">
        <v>-11.415261789149</v>
      </c>
      <c r="I287" s="26">
        <v>1.0209171166850002</v>
      </c>
      <c r="J287" s="49">
        <v>0.5</v>
      </c>
      <c r="K287" s="47" t="s">
        <v>1230</v>
      </c>
      <c r="L287" s="26" t="s">
        <v>1230</v>
      </c>
      <c r="M287" s="47" t="s">
        <v>1230</v>
      </c>
      <c r="N287" s="47" t="s">
        <v>1230</v>
      </c>
      <c r="O287" s="49" t="s">
        <v>1230</v>
      </c>
      <c r="P287" s="47" t="s">
        <v>1230</v>
      </c>
      <c r="Q287" s="26">
        <v>1.1036941802</v>
      </c>
      <c r="R287" s="47" t="s">
        <v>1230</v>
      </c>
      <c r="S287" s="47" t="s">
        <v>1230</v>
      </c>
      <c r="T287" s="49" t="s">
        <v>1230</v>
      </c>
      <c r="U287" s="47" t="s">
        <v>1230</v>
      </c>
      <c r="V287" s="26">
        <v>0.68938608538399992</v>
      </c>
      <c r="W287" s="47" t="s">
        <v>1230</v>
      </c>
      <c r="X287" s="47" t="s">
        <v>1230</v>
      </c>
      <c r="Y287" s="49" t="s">
        <v>1230</v>
      </c>
      <c r="Z287" s="58">
        <v>-0.41430809481600001</v>
      </c>
    </row>
    <row r="288" spans="1:26" x14ac:dyDescent="0.25">
      <c r="A288" s="40" t="s">
        <v>589</v>
      </c>
      <c r="B288" s="40" t="s">
        <v>1121</v>
      </c>
      <c r="C288" s="40" t="s">
        <v>812</v>
      </c>
      <c r="D288" s="46" t="s">
        <v>588</v>
      </c>
      <c r="E288" s="26">
        <v>1.9816966274909997</v>
      </c>
      <c r="F288" s="26" t="s">
        <v>1230</v>
      </c>
      <c r="G288" s="26">
        <v>2.6423919533839997</v>
      </c>
      <c r="H288" s="26">
        <v>-26.444273613852999</v>
      </c>
      <c r="I288" s="26">
        <v>2.4442125568802</v>
      </c>
      <c r="J288" s="49">
        <v>0.5</v>
      </c>
      <c r="K288" s="47" t="s">
        <v>1230</v>
      </c>
      <c r="L288" s="26" t="s">
        <v>1230</v>
      </c>
      <c r="M288" s="47" t="s">
        <v>1230</v>
      </c>
      <c r="N288" s="47" t="s">
        <v>1230</v>
      </c>
      <c r="O288" s="49" t="s">
        <v>1230</v>
      </c>
      <c r="P288" s="47" t="s">
        <v>1230</v>
      </c>
      <c r="Q288" s="26">
        <v>2.6423919533839997</v>
      </c>
      <c r="R288" s="47" t="s">
        <v>1230</v>
      </c>
      <c r="S288" s="47" t="s">
        <v>1230</v>
      </c>
      <c r="T288" s="49" t="s">
        <v>1230</v>
      </c>
      <c r="U288" s="47" t="s">
        <v>1230</v>
      </c>
      <c r="V288" s="26">
        <v>1.9816966274909997</v>
      </c>
      <c r="W288" s="47" t="s">
        <v>1230</v>
      </c>
      <c r="X288" s="47" t="s">
        <v>1230</v>
      </c>
      <c r="Y288" s="49" t="s">
        <v>1230</v>
      </c>
      <c r="Z288" s="58">
        <v>-0.66069532589299995</v>
      </c>
    </row>
    <row r="289" spans="1:26" x14ac:dyDescent="0.25">
      <c r="A289" s="40" t="s">
        <v>591</v>
      </c>
      <c r="B289" s="40" t="s">
        <v>1122</v>
      </c>
      <c r="C289" s="40" t="s">
        <v>812</v>
      </c>
      <c r="D289" s="46" t="s">
        <v>590</v>
      </c>
      <c r="E289" s="26">
        <v>2.4891560086869999</v>
      </c>
      <c r="F289" s="26" t="s">
        <v>1230</v>
      </c>
      <c r="G289" s="26">
        <v>2.5192589255410001</v>
      </c>
      <c r="H289" s="26">
        <v>-6.620342265973</v>
      </c>
      <c r="I289" s="26">
        <v>2.3303145061254251</v>
      </c>
      <c r="J289" s="49">
        <v>0.5</v>
      </c>
      <c r="K289" s="47" t="s">
        <v>1230</v>
      </c>
      <c r="L289" s="26" t="s">
        <v>1230</v>
      </c>
      <c r="M289" s="47" t="s">
        <v>1230</v>
      </c>
      <c r="N289" s="47" t="s">
        <v>1230</v>
      </c>
      <c r="O289" s="49" t="s">
        <v>1230</v>
      </c>
      <c r="P289" s="47" t="s">
        <v>1230</v>
      </c>
      <c r="Q289" s="26">
        <v>2.5192589255410001</v>
      </c>
      <c r="R289" s="47" t="s">
        <v>1230</v>
      </c>
      <c r="S289" s="47" t="s">
        <v>1230</v>
      </c>
      <c r="T289" s="49" t="s">
        <v>1230</v>
      </c>
      <c r="U289" s="47" t="s">
        <v>1230</v>
      </c>
      <c r="V289" s="26">
        <v>2.4891560086869999</v>
      </c>
      <c r="W289" s="47" t="s">
        <v>1230</v>
      </c>
      <c r="X289" s="47" t="s">
        <v>1230</v>
      </c>
      <c r="Y289" s="49" t="s">
        <v>1230</v>
      </c>
      <c r="Z289" s="58">
        <v>-3.0102916854E-2</v>
      </c>
    </row>
    <row r="290" spans="1:26" x14ac:dyDescent="0.25">
      <c r="A290" s="40" t="s">
        <v>593</v>
      </c>
      <c r="B290" s="40" t="s">
        <v>1123</v>
      </c>
      <c r="C290" s="40" t="s">
        <v>833</v>
      </c>
      <c r="D290" s="46" t="s">
        <v>592</v>
      </c>
      <c r="E290" s="26">
        <v>41.513589843970003</v>
      </c>
      <c r="F290" s="26">
        <v>3.9153554963420003</v>
      </c>
      <c r="G290" s="26">
        <v>37.598234347628001</v>
      </c>
      <c r="H290" s="26">
        <v>-26.794314686419</v>
      </c>
      <c r="I290" s="26">
        <v>34.778366771555902</v>
      </c>
      <c r="J290" s="49">
        <v>0.41610900000000001</v>
      </c>
      <c r="K290" s="47">
        <v>5.8731008042270005</v>
      </c>
      <c r="L290" s="26">
        <v>-1.9577453078839999</v>
      </c>
      <c r="M290" s="47" t="s">
        <v>1230</v>
      </c>
      <c r="N290" s="47" t="s">
        <v>1230</v>
      </c>
      <c r="O290" s="49" t="s">
        <v>1230</v>
      </c>
      <c r="P290" s="47">
        <v>31.317508622724997</v>
      </c>
      <c r="Q290" s="26">
        <v>6.2807257249029993</v>
      </c>
      <c r="R290" s="47" t="s">
        <v>1230</v>
      </c>
      <c r="S290" s="47" t="s">
        <v>1230</v>
      </c>
      <c r="T290" s="49" t="s">
        <v>1230</v>
      </c>
      <c r="U290" s="47">
        <v>37.190609426950999</v>
      </c>
      <c r="V290" s="26">
        <v>4.322980417019</v>
      </c>
      <c r="W290" s="47" t="s">
        <v>1230</v>
      </c>
      <c r="X290" s="47" t="s">
        <v>1230</v>
      </c>
      <c r="Y290" s="49" t="s">
        <v>1230</v>
      </c>
      <c r="Z290" s="58" t="s">
        <v>1230</v>
      </c>
    </row>
    <row r="291" spans="1:26" x14ac:dyDescent="0.25">
      <c r="A291" s="40" t="s">
        <v>595</v>
      </c>
      <c r="B291" s="40" t="s">
        <v>1124</v>
      </c>
      <c r="C291" s="40" t="s">
        <v>812</v>
      </c>
      <c r="D291" s="46" t="s">
        <v>594</v>
      </c>
      <c r="E291" s="26">
        <v>1.5249838113499998</v>
      </c>
      <c r="F291" s="26" t="s">
        <v>1230</v>
      </c>
      <c r="G291" s="26">
        <v>1.924883449417</v>
      </c>
      <c r="H291" s="26">
        <v>-12.145676334854999</v>
      </c>
      <c r="I291" s="26">
        <v>1.7805171907107251</v>
      </c>
      <c r="J291" s="49">
        <v>0.5</v>
      </c>
      <c r="K291" s="47" t="s">
        <v>1230</v>
      </c>
      <c r="L291" s="26" t="s">
        <v>1230</v>
      </c>
      <c r="M291" s="47" t="s">
        <v>1230</v>
      </c>
      <c r="N291" s="47" t="s">
        <v>1230</v>
      </c>
      <c r="O291" s="49" t="s">
        <v>1230</v>
      </c>
      <c r="P291" s="47" t="s">
        <v>1230</v>
      </c>
      <c r="Q291" s="26">
        <v>1.924883449417</v>
      </c>
      <c r="R291" s="47" t="s">
        <v>1230</v>
      </c>
      <c r="S291" s="47" t="s">
        <v>1230</v>
      </c>
      <c r="T291" s="49" t="s">
        <v>1230</v>
      </c>
      <c r="U291" s="47" t="s">
        <v>1230</v>
      </c>
      <c r="V291" s="26">
        <v>1.5249838113499998</v>
      </c>
      <c r="W291" s="47" t="s">
        <v>1230</v>
      </c>
      <c r="X291" s="47" t="s">
        <v>1230</v>
      </c>
      <c r="Y291" s="49" t="s">
        <v>1230</v>
      </c>
      <c r="Z291" s="58">
        <v>-0.39989963806700002</v>
      </c>
    </row>
    <row r="292" spans="1:26" x14ac:dyDescent="0.25">
      <c r="A292" s="40" t="s">
        <v>597</v>
      </c>
      <c r="B292" s="40" t="s">
        <v>1125</v>
      </c>
      <c r="C292" s="40" t="s">
        <v>812</v>
      </c>
      <c r="D292" s="46" t="s">
        <v>596</v>
      </c>
      <c r="E292" s="26">
        <v>3.6104273893339998</v>
      </c>
      <c r="F292" s="26">
        <v>0.27071423558600005</v>
      </c>
      <c r="G292" s="26">
        <v>3.3397131537479998</v>
      </c>
      <c r="H292" s="26">
        <v>-5.5289710992090004</v>
      </c>
      <c r="I292" s="26">
        <v>3.0892346672169002</v>
      </c>
      <c r="J292" s="49">
        <v>0.5</v>
      </c>
      <c r="K292" s="47" t="s">
        <v>1230</v>
      </c>
      <c r="L292" s="26">
        <v>0.27071423558600005</v>
      </c>
      <c r="M292" s="47" t="s">
        <v>1230</v>
      </c>
      <c r="N292" s="47" t="s">
        <v>1230</v>
      </c>
      <c r="O292" s="49" t="s">
        <v>1230</v>
      </c>
      <c r="P292" s="47" t="s">
        <v>1230</v>
      </c>
      <c r="Q292" s="26">
        <v>3.3397131537479998</v>
      </c>
      <c r="R292" s="47" t="s">
        <v>1230</v>
      </c>
      <c r="S292" s="47" t="s">
        <v>1230</v>
      </c>
      <c r="T292" s="49" t="s">
        <v>1230</v>
      </c>
      <c r="U292" s="47" t="s">
        <v>1230</v>
      </c>
      <c r="V292" s="26">
        <v>3.6104273893339998</v>
      </c>
      <c r="W292" s="47" t="s">
        <v>1230</v>
      </c>
      <c r="X292" s="47" t="s">
        <v>1230</v>
      </c>
      <c r="Y292" s="49" t="s">
        <v>1230</v>
      </c>
      <c r="Z292" s="58" t="s">
        <v>1230</v>
      </c>
    </row>
    <row r="293" spans="1:26" x14ac:dyDescent="0.25">
      <c r="A293" s="40" t="s">
        <v>599</v>
      </c>
      <c r="B293" s="40" t="s">
        <v>1126</v>
      </c>
      <c r="C293" s="40" t="s">
        <v>812</v>
      </c>
      <c r="D293" s="46" t="s">
        <v>598</v>
      </c>
      <c r="E293" s="26">
        <v>3.6366884132439998</v>
      </c>
      <c r="F293" s="26" t="s">
        <v>1230</v>
      </c>
      <c r="G293" s="26">
        <v>3.662650434163</v>
      </c>
      <c r="H293" s="26">
        <v>-13.288534755268</v>
      </c>
      <c r="I293" s="26">
        <v>3.3879516516007753</v>
      </c>
      <c r="J293" s="49">
        <v>0.5</v>
      </c>
      <c r="K293" s="47" t="s">
        <v>1230</v>
      </c>
      <c r="L293" s="26" t="s">
        <v>1230</v>
      </c>
      <c r="M293" s="47" t="s">
        <v>1230</v>
      </c>
      <c r="N293" s="47" t="s">
        <v>1230</v>
      </c>
      <c r="O293" s="49" t="s">
        <v>1230</v>
      </c>
      <c r="P293" s="47" t="s">
        <v>1230</v>
      </c>
      <c r="Q293" s="26">
        <v>3.662650434163</v>
      </c>
      <c r="R293" s="47" t="s">
        <v>1230</v>
      </c>
      <c r="S293" s="47" t="s">
        <v>1230</v>
      </c>
      <c r="T293" s="49" t="s">
        <v>1230</v>
      </c>
      <c r="U293" s="47" t="s">
        <v>1230</v>
      </c>
      <c r="V293" s="26">
        <v>3.6366884132439998</v>
      </c>
      <c r="W293" s="47" t="s">
        <v>1230</v>
      </c>
      <c r="X293" s="47" t="s">
        <v>1230</v>
      </c>
      <c r="Y293" s="49" t="s">
        <v>1230</v>
      </c>
      <c r="Z293" s="58">
        <v>-2.5962020919E-2</v>
      </c>
    </row>
    <row r="294" spans="1:26" x14ac:dyDescent="0.25">
      <c r="A294" s="40" t="s">
        <v>601</v>
      </c>
      <c r="B294" s="40" t="s">
        <v>1127</v>
      </c>
      <c r="C294" s="40" t="s">
        <v>812</v>
      </c>
      <c r="D294" s="46" t="s">
        <v>600</v>
      </c>
      <c r="E294" s="26">
        <v>1.6320966913019999</v>
      </c>
      <c r="F294" s="26" t="s">
        <v>1230</v>
      </c>
      <c r="G294" s="26">
        <v>2.24509472578</v>
      </c>
      <c r="H294" s="26">
        <v>-15.18651670058</v>
      </c>
      <c r="I294" s="26">
        <v>2.0767126213465001</v>
      </c>
      <c r="J294" s="49">
        <v>0.5</v>
      </c>
      <c r="K294" s="47" t="s">
        <v>1230</v>
      </c>
      <c r="L294" s="26" t="s">
        <v>1230</v>
      </c>
      <c r="M294" s="47" t="s">
        <v>1230</v>
      </c>
      <c r="N294" s="47" t="s">
        <v>1230</v>
      </c>
      <c r="O294" s="49" t="s">
        <v>1230</v>
      </c>
      <c r="P294" s="47" t="s">
        <v>1230</v>
      </c>
      <c r="Q294" s="26">
        <v>2.24509472578</v>
      </c>
      <c r="R294" s="47" t="s">
        <v>1230</v>
      </c>
      <c r="S294" s="47" t="s">
        <v>1230</v>
      </c>
      <c r="T294" s="49" t="s">
        <v>1230</v>
      </c>
      <c r="U294" s="47" t="s">
        <v>1230</v>
      </c>
      <c r="V294" s="26">
        <v>1.6320966913019999</v>
      </c>
      <c r="W294" s="47" t="s">
        <v>1230</v>
      </c>
      <c r="X294" s="47" t="s">
        <v>1230</v>
      </c>
      <c r="Y294" s="49" t="s">
        <v>1230</v>
      </c>
      <c r="Z294" s="58">
        <v>-0.61299803447800005</v>
      </c>
    </row>
    <row r="295" spans="1:26" x14ac:dyDescent="0.25">
      <c r="A295" s="40" t="s">
        <v>603</v>
      </c>
      <c r="B295" s="40" t="s">
        <v>1128</v>
      </c>
      <c r="C295" s="40" t="s">
        <v>812</v>
      </c>
      <c r="D295" s="46" t="s">
        <v>602</v>
      </c>
      <c r="E295" s="26">
        <v>3.0688461924430004</v>
      </c>
      <c r="F295" s="26" t="s">
        <v>1230</v>
      </c>
      <c r="G295" s="26">
        <v>3.1158223126520004</v>
      </c>
      <c r="H295" s="26">
        <v>-8.1929236167579997</v>
      </c>
      <c r="I295" s="26">
        <v>2.8821356392031006</v>
      </c>
      <c r="J295" s="49">
        <v>0.5</v>
      </c>
      <c r="K295" s="47" t="s">
        <v>1230</v>
      </c>
      <c r="L295" s="26" t="s">
        <v>1230</v>
      </c>
      <c r="M295" s="47" t="s">
        <v>1230</v>
      </c>
      <c r="N295" s="47" t="s">
        <v>1230</v>
      </c>
      <c r="O295" s="49" t="s">
        <v>1230</v>
      </c>
      <c r="P295" s="47" t="s">
        <v>1230</v>
      </c>
      <c r="Q295" s="26">
        <v>3.1158223126520004</v>
      </c>
      <c r="R295" s="47" t="s">
        <v>1230</v>
      </c>
      <c r="S295" s="47" t="s">
        <v>1230</v>
      </c>
      <c r="T295" s="49" t="s">
        <v>1230</v>
      </c>
      <c r="U295" s="47" t="s">
        <v>1230</v>
      </c>
      <c r="V295" s="26">
        <v>3.0688461924430004</v>
      </c>
      <c r="W295" s="47" t="s">
        <v>1230</v>
      </c>
      <c r="X295" s="47" t="s">
        <v>1230</v>
      </c>
      <c r="Y295" s="49" t="s">
        <v>1230</v>
      </c>
      <c r="Z295" s="58">
        <v>-4.6976120209000001E-2</v>
      </c>
    </row>
    <row r="296" spans="1:26" x14ac:dyDescent="0.25">
      <c r="A296" s="40" t="s">
        <v>605</v>
      </c>
      <c r="B296" s="40" t="s">
        <v>1129</v>
      </c>
      <c r="C296" s="40" t="s">
        <v>812</v>
      </c>
      <c r="D296" s="46" t="s">
        <v>604</v>
      </c>
      <c r="E296" s="26">
        <v>1.5025713744659999</v>
      </c>
      <c r="F296" s="26" t="s">
        <v>1230</v>
      </c>
      <c r="G296" s="26">
        <v>1.8824168633359999</v>
      </c>
      <c r="H296" s="26">
        <v>-6.5196708330220003</v>
      </c>
      <c r="I296" s="26">
        <v>1.7412355985858001</v>
      </c>
      <c r="J296" s="49">
        <v>0.5</v>
      </c>
      <c r="K296" s="47" t="s">
        <v>1230</v>
      </c>
      <c r="L296" s="26" t="s">
        <v>1230</v>
      </c>
      <c r="M296" s="47" t="s">
        <v>1230</v>
      </c>
      <c r="N296" s="47" t="s">
        <v>1230</v>
      </c>
      <c r="O296" s="49" t="s">
        <v>1230</v>
      </c>
      <c r="P296" s="47" t="s">
        <v>1230</v>
      </c>
      <c r="Q296" s="26">
        <v>1.8824168633359999</v>
      </c>
      <c r="R296" s="47" t="s">
        <v>1230</v>
      </c>
      <c r="S296" s="47" t="s">
        <v>1230</v>
      </c>
      <c r="T296" s="49" t="s">
        <v>1230</v>
      </c>
      <c r="U296" s="47" t="s">
        <v>1230</v>
      </c>
      <c r="V296" s="26">
        <v>1.5025713744659999</v>
      </c>
      <c r="W296" s="47" t="s">
        <v>1230</v>
      </c>
      <c r="X296" s="47" t="s">
        <v>1230</v>
      </c>
      <c r="Y296" s="49" t="s">
        <v>1230</v>
      </c>
      <c r="Z296" s="58">
        <v>-0.37984548887000003</v>
      </c>
    </row>
    <row r="297" spans="1:26" x14ac:dyDescent="0.25">
      <c r="A297" s="40" t="s">
        <v>607</v>
      </c>
      <c r="B297" s="40" t="s">
        <v>1130</v>
      </c>
      <c r="C297" s="40" t="s">
        <v>812</v>
      </c>
      <c r="D297" s="46" t="s">
        <v>606</v>
      </c>
      <c r="E297" s="26">
        <v>2.3672457176390003</v>
      </c>
      <c r="F297" s="26" t="s">
        <v>1230</v>
      </c>
      <c r="G297" s="26">
        <v>2.6002010008890002</v>
      </c>
      <c r="H297" s="26">
        <v>-16.324534142946998</v>
      </c>
      <c r="I297" s="26">
        <v>2.4051859258223249</v>
      </c>
      <c r="J297" s="49">
        <v>0.5</v>
      </c>
      <c r="K297" s="47" t="s">
        <v>1230</v>
      </c>
      <c r="L297" s="26" t="s">
        <v>1230</v>
      </c>
      <c r="M297" s="47" t="s">
        <v>1230</v>
      </c>
      <c r="N297" s="47" t="s">
        <v>1230</v>
      </c>
      <c r="O297" s="49" t="s">
        <v>1230</v>
      </c>
      <c r="P297" s="47" t="s">
        <v>1230</v>
      </c>
      <c r="Q297" s="26">
        <v>2.6002010008890002</v>
      </c>
      <c r="R297" s="47" t="s">
        <v>1230</v>
      </c>
      <c r="S297" s="47" t="s">
        <v>1230</v>
      </c>
      <c r="T297" s="49" t="s">
        <v>1230</v>
      </c>
      <c r="U297" s="47" t="s">
        <v>1230</v>
      </c>
      <c r="V297" s="26">
        <v>2.3672457176390003</v>
      </c>
      <c r="W297" s="47" t="s">
        <v>1230</v>
      </c>
      <c r="X297" s="47" t="s">
        <v>1230</v>
      </c>
      <c r="Y297" s="49" t="s">
        <v>1230</v>
      </c>
      <c r="Z297" s="58">
        <v>-0.23295528325000001</v>
      </c>
    </row>
    <row r="298" spans="1:26" x14ac:dyDescent="0.25">
      <c r="A298" s="40" t="s">
        <v>609</v>
      </c>
      <c r="B298" s="40" t="s">
        <v>1131</v>
      </c>
      <c r="C298" s="40" t="s">
        <v>812</v>
      </c>
      <c r="D298" s="46" t="s">
        <v>608</v>
      </c>
      <c r="E298" s="26">
        <v>1.8484129558129998</v>
      </c>
      <c r="F298" s="26" t="s">
        <v>1230</v>
      </c>
      <c r="G298" s="26">
        <v>2.3422228370969997</v>
      </c>
      <c r="H298" s="26">
        <v>-10.421175916121001</v>
      </c>
      <c r="I298" s="26">
        <v>2.1665561243147251</v>
      </c>
      <c r="J298" s="49">
        <v>0.5</v>
      </c>
      <c r="K298" s="47" t="s">
        <v>1230</v>
      </c>
      <c r="L298" s="26" t="s">
        <v>1230</v>
      </c>
      <c r="M298" s="47" t="s">
        <v>1230</v>
      </c>
      <c r="N298" s="47" t="s">
        <v>1230</v>
      </c>
      <c r="O298" s="49" t="s">
        <v>1230</v>
      </c>
      <c r="P298" s="47" t="s">
        <v>1230</v>
      </c>
      <c r="Q298" s="26">
        <v>2.3422228370969997</v>
      </c>
      <c r="R298" s="47" t="s">
        <v>1230</v>
      </c>
      <c r="S298" s="47" t="s">
        <v>1230</v>
      </c>
      <c r="T298" s="49" t="s">
        <v>1230</v>
      </c>
      <c r="U298" s="47" t="s">
        <v>1230</v>
      </c>
      <c r="V298" s="26">
        <v>1.8484129558129998</v>
      </c>
      <c r="W298" s="47" t="s">
        <v>1230</v>
      </c>
      <c r="X298" s="47" t="s">
        <v>1230</v>
      </c>
      <c r="Y298" s="49" t="s">
        <v>1230</v>
      </c>
      <c r="Z298" s="58">
        <v>-0.493809881284</v>
      </c>
    </row>
    <row r="299" spans="1:26" x14ac:dyDescent="0.25">
      <c r="A299" s="40" t="s">
        <v>611</v>
      </c>
      <c r="B299" s="40" t="s">
        <v>1132</v>
      </c>
      <c r="C299" s="40" t="s">
        <v>812</v>
      </c>
      <c r="D299" s="46" t="s">
        <v>610</v>
      </c>
      <c r="E299" s="26">
        <v>3.3333371942149999</v>
      </c>
      <c r="F299" s="26" t="s">
        <v>1230</v>
      </c>
      <c r="G299" s="26">
        <v>3.6606221669359997</v>
      </c>
      <c r="H299" s="26">
        <v>-14.043889512341</v>
      </c>
      <c r="I299" s="26">
        <v>3.3860755044157997</v>
      </c>
      <c r="J299" s="49">
        <v>0.5</v>
      </c>
      <c r="K299" s="47" t="s">
        <v>1230</v>
      </c>
      <c r="L299" s="26" t="s">
        <v>1230</v>
      </c>
      <c r="M299" s="47" t="s">
        <v>1230</v>
      </c>
      <c r="N299" s="47" t="s">
        <v>1230</v>
      </c>
      <c r="O299" s="49" t="s">
        <v>1230</v>
      </c>
      <c r="P299" s="47" t="s">
        <v>1230</v>
      </c>
      <c r="Q299" s="26">
        <v>3.6606221669359997</v>
      </c>
      <c r="R299" s="47" t="s">
        <v>1230</v>
      </c>
      <c r="S299" s="47" t="s">
        <v>1230</v>
      </c>
      <c r="T299" s="49" t="s">
        <v>1230</v>
      </c>
      <c r="U299" s="47" t="s">
        <v>1230</v>
      </c>
      <c r="V299" s="26">
        <v>3.3333371942149999</v>
      </c>
      <c r="W299" s="47" t="s">
        <v>1230</v>
      </c>
      <c r="X299" s="47" t="s">
        <v>1230</v>
      </c>
      <c r="Y299" s="49" t="s">
        <v>1230</v>
      </c>
      <c r="Z299" s="58">
        <v>-0.32728497272100004</v>
      </c>
    </row>
    <row r="300" spans="1:26" x14ac:dyDescent="0.25">
      <c r="A300" s="40" t="s">
        <v>613</v>
      </c>
      <c r="B300" s="40" t="s">
        <v>1133</v>
      </c>
      <c r="C300" s="40" t="s">
        <v>812</v>
      </c>
      <c r="D300" s="46" t="s">
        <v>612</v>
      </c>
      <c r="E300" s="26">
        <v>2.4366674396960004</v>
      </c>
      <c r="F300" s="26">
        <v>9.3054953003999991E-2</v>
      </c>
      <c r="G300" s="26">
        <v>2.3436124866920003</v>
      </c>
      <c r="H300" s="26">
        <v>-5.8358440682010002</v>
      </c>
      <c r="I300" s="26">
        <v>2.1678415501901003</v>
      </c>
      <c r="J300" s="49">
        <v>0.5</v>
      </c>
      <c r="K300" s="47" t="s">
        <v>1230</v>
      </c>
      <c r="L300" s="26">
        <v>9.3054953003999991E-2</v>
      </c>
      <c r="M300" s="47" t="s">
        <v>1230</v>
      </c>
      <c r="N300" s="47" t="s">
        <v>1230</v>
      </c>
      <c r="O300" s="49" t="s">
        <v>1230</v>
      </c>
      <c r="P300" s="47" t="s">
        <v>1230</v>
      </c>
      <c r="Q300" s="26">
        <v>2.3436124866920003</v>
      </c>
      <c r="R300" s="47" t="s">
        <v>1230</v>
      </c>
      <c r="S300" s="47" t="s">
        <v>1230</v>
      </c>
      <c r="T300" s="49" t="s">
        <v>1230</v>
      </c>
      <c r="U300" s="47" t="s">
        <v>1230</v>
      </c>
      <c r="V300" s="26">
        <v>2.4366674396960004</v>
      </c>
      <c r="W300" s="47" t="s">
        <v>1230</v>
      </c>
      <c r="X300" s="47" t="s">
        <v>1230</v>
      </c>
      <c r="Y300" s="49" t="s">
        <v>1230</v>
      </c>
      <c r="Z300" s="58" t="s">
        <v>1230</v>
      </c>
    </row>
    <row r="301" spans="1:26" x14ac:dyDescent="0.25">
      <c r="A301" s="40" t="s">
        <v>615</v>
      </c>
      <c r="B301" s="40" t="s">
        <v>1134</v>
      </c>
      <c r="C301" s="40" t="s">
        <v>827</v>
      </c>
      <c r="D301" s="46" t="s">
        <v>614</v>
      </c>
      <c r="E301" s="26">
        <v>64.037865183953002</v>
      </c>
      <c r="F301" s="26">
        <v>14.666312695004999</v>
      </c>
      <c r="G301" s="26">
        <v>49.371552488948005</v>
      </c>
      <c r="H301" s="26">
        <v>34.871160694951001</v>
      </c>
      <c r="I301" s="26">
        <v>45.668686052276904</v>
      </c>
      <c r="J301" s="49">
        <v>0</v>
      </c>
      <c r="K301" s="47">
        <v>14.001886538571</v>
      </c>
      <c r="L301" s="26">
        <v>0.66442615643500003</v>
      </c>
      <c r="M301" s="47" t="s">
        <v>1230</v>
      </c>
      <c r="N301" s="47" t="s">
        <v>1230</v>
      </c>
      <c r="O301" s="49" t="s">
        <v>1230</v>
      </c>
      <c r="P301" s="47">
        <v>42.988156428548002</v>
      </c>
      <c r="Q301" s="26">
        <v>6.3833960604</v>
      </c>
      <c r="R301" s="47" t="s">
        <v>1230</v>
      </c>
      <c r="S301" s="47" t="s">
        <v>1230</v>
      </c>
      <c r="T301" s="49" t="s">
        <v>1230</v>
      </c>
      <c r="U301" s="47">
        <v>56.990042967118001</v>
      </c>
      <c r="V301" s="26">
        <v>7.0478222168349998</v>
      </c>
      <c r="W301" s="47" t="s">
        <v>1230</v>
      </c>
      <c r="X301" s="47" t="s">
        <v>1230</v>
      </c>
      <c r="Y301" s="49" t="s">
        <v>1230</v>
      </c>
      <c r="Z301" s="58" t="s">
        <v>1230</v>
      </c>
    </row>
    <row r="302" spans="1:26" x14ac:dyDescent="0.25">
      <c r="A302" s="40" t="s">
        <v>617</v>
      </c>
      <c r="B302" s="40" t="s">
        <v>1135</v>
      </c>
      <c r="C302" s="40" t="s">
        <v>819</v>
      </c>
      <c r="D302" s="46" t="s">
        <v>616</v>
      </c>
      <c r="E302" s="26">
        <v>23.922563922474001</v>
      </c>
      <c r="F302" s="26">
        <v>8.2763604797879999</v>
      </c>
      <c r="G302" s="26">
        <v>15.646203442686001</v>
      </c>
      <c r="H302" s="26">
        <v>11.518095070253001</v>
      </c>
      <c r="I302" s="26">
        <v>14.47273818448455</v>
      </c>
      <c r="J302" s="49">
        <v>0</v>
      </c>
      <c r="K302" s="47" t="s">
        <v>1230</v>
      </c>
      <c r="L302" s="26" t="s">
        <v>1230</v>
      </c>
      <c r="M302" s="47">
        <v>8.2763604797879999</v>
      </c>
      <c r="N302" s="47" t="s">
        <v>1230</v>
      </c>
      <c r="O302" s="49" t="s">
        <v>1230</v>
      </c>
      <c r="P302" s="47" t="s">
        <v>1230</v>
      </c>
      <c r="Q302" s="26" t="s">
        <v>1230</v>
      </c>
      <c r="R302" s="47">
        <v>15.646203442686001</v>
      </c>
      <c r="S302" s="47" t="s">
        <v>1230</v>
      </c>
      <c r="T302" s="49" t="s">
        <v>1230</v>
      </c>
      <c r="U302" s="47" t="s">
        <v>1230</v>
      </c>
      <c r="V302" s="26" t="s">
        <v>1230</v>
      </c>
      <c r="W302" s="47">
        <v>23.922563922475</v>
      </c>
      <c r="X302" s="47" t="s">
        <v>1230</v>
      </c>
      <c r="Y302" s="49" t="s">
        <v>1230</v>
      </c>
      <c r="Z302" s="58" t="s">
        <v>1230</v>
      </c>
    </row>
    <row r="303" spans="1:26" x14ac:dyDescent="0.25">
      <c r="A303" s="40" t="s">
        <v>619</v>
      </c>
      <c r="B303" s="40" t="s">
        <v>1136</v>
      </c>
      <c r="C303" s="40" t="s">
        <v>833</v>
      </c>
      <c r="D303" s="46" t="s">
        <v>618</v>
      </c>
      <c r="E303" s="26">
        <v>66.043014006442007</v>
      </c>
      <c r="F303" s="26">
        <v>10.788091526479</v>
      </c>
      <c r="G303" s="26">
        <v>55.254922479963</v>
      </c>
      <c r="H303" s="26">
        <v>4.0440051026589998</v>
      </c>
      <c r="I303" s="26">
        <v>51.110803293965773</v>
      </c>
      <c r="J303" s="49">
        <v>0</v>
      </c>
      <c r="K303" s="47">
        <v>10.674320299503</v>
      </c>
      <c r="L303" s="26">
        <v>0.11377122697600001</v>
      </c>
      <c r="M303" s="47" t="s">
        <v>1230</v>
      </c>
      <c r="N303" s="47" t="s">
        <v>1230</v>
      </c>
      <c r="O303" s="49" t="s">
        <v>1230</v>
      </c>
      <c r="P303" s="47">
        <v>45.306661306376</v>
      </c>
      <c r="Q303" s="26">
        <v>9.9482611735869995</v>
      </c>
      <c r="R303" s="47" t="s">
        <v>1230</v>
      </c>
      <c r="S303" s="47" t="s">
        <v>1230</v>
      </c>
      <c r="T303" s="49" t="s">
        <v>1230</v>
      </c>
      <c r="U303" s="47">
        <v>55.980981605879002</v>
      </c>
      <c r="V303" s="26">
        <v>10.062032400563</v>
      </c>
      <c r="W303" s="47" t="s">
        <v>1230</v>
      </c>
      <c r="X303" s="47" t="s">
        <v>1230</v>
      </c>
      <c r="Y303" s="49" t="s">
        <v>1230</v>
      </c>
      <c r="Z303" s="58" t="s">
        <v>1230</v>
      </c>
    </row>
    <row r="304" spans="1:26" x14ac:dyDescent="0.25">
      <c r="A304" s="40" t="s">
        <v>621</v>
      </c>
      <c r="B304" s="40" t="s">
        <v>1137</v>
      </c>
      <c r="C304" s="40" t="s">
        <v>833</v>
      </c>
      <c r="D304" s="46" t="s">
        <v>620</v>
      </c>
      <c r="E304" s="26">
        <v>41.156231202513993</v>
      </c>
      <c r="F304" s="26">
        <v>5.925255160221</v>
      </c>
      <c r="G304" s="26">
        <v>35.230976042292994</v>
      </c>
      <c r="H304" s="26">
        <v>12.489524807228999</v>
      </c>
      <c r="I304" s="26">
        <v>32.588652839121025</v>
      </c>
      <c r="J304" s="49">
        <v>0</v>
      </c>
      <c r="K304" s="47">
        <v>6.2413706065330006</v>
      </c>
      <c r="L304" s="26">
        <v>-0.31611544631099997</v>
      </c>
      <c r="M304" s="47" t="s">
        <v>1230</v>
      </c>
      <c r="N304" s="47" t="s">
        <v>1230</v>
      </c>
      <c r="O304" s="49" t="s">
        <v>1230</v>
      </c>
      <c r="P304" s="47">
        <v>29.654364244484</v>
      </c>
      <c r="Q304" s="26">
        <v>5.576611797809</v>
      </c>
      <c r="R304" s="47" t="s">
        <v>1230</v>
      </c>
      <c r="S304" s="47" t="s">
        <v>1230</v>
      </c>
      <c r="T304" s="49" t="s">
        <v>1230</v>
      </c>
      <c r="U304" s="47">
        <v>35.895734851016996</v>
      </c>
      <c r="V304" s="26">
        <v>5.2604963514980003</v>
      </c>
      <c r="W304" s="47" t="s">
        <v>1230</v>
      </c>
      <c r="X304" s="47" t="s">
        <v>1230</v>
      </c>
      <c r="Y304" s="49" t="s">
        <v>1230</v>
      </c>
      <c r="Z304" s="58" t="s">
        <v>1230</v>
      </c>
    </row>
    <row r="305" spans="1:26" x14ac:dyDescent="0.25">
      <c r="A305" s="40" t="s">
        <v>623</v>
      </c>
      <c r="B305" s="40" t="s">
        <v>1138</v>
      </c>
      <c r="C305" s="40" t="s">
        <v>824</v>
      </c>
      <c r="D305" s="46" t="s">
        <v>622</v>
      </c>
      <c r="E305" s="26">
        <v>151.52404660371499</v>
      </c>
      <c r="F305" s="26">
        <v>35.863587787069996</v>
      </c>
      <c r="G305" s="26">
        <v>115.66045881664499</v>
      </c>
      <c r="H305" s="26">
        <v>36.234993804154996</v>
      </c>
      <c r="I305" s="26">
        <v>106.98592440539663</v>
      </c>
      <c r="J305" s="49">
        <v>0</v>
      </c>
      <c r="K305" s="47">
        <v>30.866094440195003</v>
      </c>
      <c r="L305" s="26">
        <v>4.9974933468760003</v>
      </c>
      <c r="M305" s="47" t="s">
        <v>1230</v>
      </c>
      <c r="N305" s="47" t="s">
        <v>1230</v>
      </c>
      <c r="O305" s="49" t="s">
        <v>1230</v>
      </c>
      <c r="P305" s="47">
        <v>86.040602442283003</v>
      </c>
      <c r="Q305" s="26">
        <v>29.619856374361998</v>
      </c>
      <c r="R305" s="47" t="s">
        <v>1230</v>
      </c>
      <c r="S305" s="47" t="s">
        <v>1230</v>
      </c>
      <c r="T305" s="49" t="s">
        <v>1230</v>
      </c>
      <c r="U305" s="47">
        <v>116.906696882478</v>
      </c>
      <c r="V305" s="26">
        <v>34.617349721238</v>
      </c>
      <c r="W305" s="47" t="s">
        <v>1230</v>
      </c>
      <c r="X305" s="47" t="s">
        <v>1230</v>
      </c>
      <c r="Y305" s="49" t="s">
        <v>1230</v>
      </c>
      <c r="Z305" s="58" t="s">
        <v>1230</v>
      </c>
    </row>
    <row r="306" spans="1:26" x14ac:dyDescent="0.25">
      <c r="A306" s="40" t="s">
        <v>625</v>
      </c>
      <c r="B306" s="40" t="s">
        <v>1139</v>
      </c>
      <c r="C306" s="40" t="s">
        <v>812</v>
      </c>
      <c r="D306" s="46" t="s">
        <v>624</v>
      </c>
      <c r="E306" s="26">
        <v>1.1726797789449999</v>
      </c>
      <c r="F306" s="26" t="s">
        <v>1230</v>
      </c>
      <c r="G306" s="26">
        <v>1.9253960983289999</v>
      </c>
      <c r="H306" s="26">
        <v>-16.034515644416999</v>
      </c>
      <c r="I306" s="26">
        <v>1.7809913909543249</v>
      </c>
      <c r="J306" s="49">
        <v>0.5</v>
      </c>
      <c r="K306" s="47" t="s">
        <v>1230</v>
      </c>
      <c r="L306" s="26" t="s">
        <v>1230</v>
      </c>
      <c r="M306" s="47" t="s">
        <v>1230</v>
      </c>
      <c r="N306" s="47" t="s">
        <v>1230</v>
      </c>
      <c r="O306" s="49" t="s">
        <v>1230</v>
      </c>
      <c r="P306" s="47" t="s">
        <v>1230</v>
      </c>
      <c r="Q306" s="26">
        <v>1.9253960983289999</v>
      </c>
      <c r="R306" s="47" t="s">
        <v>1230</v>
      </c>
      <c r="S306" s="47" t="s">
        <v>1230</v>
      </c>
      <c r="T306" s="49" t="s">
        <v>1230</v>
      </c>
      <c r="U306" s="47" t="s">
        <v>1230</v>
      </c>
      <c r="V306" s="26">
        <v>1.1726797789449999</v>
      </c>
      <c r="W306" s="47" t="s">
        <v>1230</v>
      </c>
      <c r="X306" s="47" t="s">
        <v>1230</v>
      </c>
      <c r="Y306" s="49" t="s">
        <v>1230</v>
      </c>
      <c r="Z306" s="58">
        <v>-0.75271631938400008</v>
      </c>
    </row>
    <row r="307" spans="1:26" x14ac:dyDescent="0.25">
      <c r="A307" s="40" t="s">
        <v>627</v>
      </c>
      <c r="B307" s="40" t="s">
        <v>1140</v>
      </c>
      <c r="C307" s="40" t="s">
        <v>812</v>
      </c>
      <c r="D307" s="46" t="s">
        <v>626</v>
      </c>
      <c r="E307" s="26">
        <v>1.622680740246</v>
      </c>
      <c r="F307" s="26" t="s">
        <v>1230</v>
      </c>
      <c r="G307" s="26">
        <v>2.5205104831309999</v>
      </c>
      <c r="H307" s="26">
        <v>-23.083057236510001</v>
      </c>
      <c r="I307" s="26">
        <v>2.3314721968961751</v>
      </c>
      <c r="J307" s="49">
        <v>0.5</v>
      </c>
      <c r="K307" s="47" t="s">
        <v>1230</v>
      </c>
      <c r="L307" s="26" t="s">
        <v>1230</v>
      </c>
      <c r="M307" s="47" t="s">
        <v>1230</v>
      </c>
      <c r="N307" s="47" t="s">
        <v>1230</v>
      </c>
      <c r="O307" s="49" t="s">
        <v>1230</v>
      </c>
      <c r="P307" s="47" t="s">
        <v>1230</v>
      </c>
      <c r="Q307" s="26">
        <v>2.5205104831309999</v>
      </c>
      <c r="R307" s="47" t="s">
        <v>1230</v>
      </c>
      <c r="S307" s="47" t="s">
        <v>1230</v>
      </c>
      <c r="T307" s="49" t="s">
        <v>1230</v>
      </c>
      <c r="U307" s="47" t="s">
        <v>1230</v>
      </c>
      <c r="V307" s="26">
        <v>1.622680740246</v>
      </c>
      <c r="W307" s="47" t="s">
        <v>1230</v>
      </c>
      <c r="X307" s="47" t="s">
        <v>1230</v>
      </c>
      <c r="Y307" s="49" t="s">
        <v>1230</v>
      </c>
      <c r="Z307" s="58">
        <v>-0.89782974288499995</v>
      </c>
    </row>
    <row r="308" spans="1:26" x14ac:dyDescent="0.25">
      <c r="A308" s="40" t="s">
        <v>629</v>
      </c>
      <c r="B308" s="40" t="s">
        <v>1141</v>
      </c>
      <c r="C308" s="40" t="s">
        <v>812</v>
      </c>
      <c r="D308" s="46" t="s">
        <v>628</v>
      </c>
      <c r="E308" s="26">
        <v>2.2372899824660002</v>
      </c>
      <c r="F308" s="26" t="s">
        <v>1230</v>
      </c>
      <c r="G308" s="26">
        <v>2.5151044651060004</v>
      </c>
      <c r="H308" s="26">
        <v>-15.647032870204001</v>
      </c>
      <c r="I308" s="26">
        <v>2.3264716302230504</v>
      </c>
      <c r="J308" s="49">
        <v>0.5</v>
      </c>
      <c r="K308" s="47" t="s">
        <v>1230</v>
      </c>
      <c r="L308" s="26" t="s">
        <v>1230</v>
      </c>
      <c r="M308" s="47" t="s">
        <v>1230</v>
      </c>
      <c r="N308" s="47" t="s">
        <v>1230</v>
      </c>
      <c r="O308" s="49" t="s">
        <v>1230</v>
      </c>
      <c r="P308" s="47" t="s">
        <v>1230</v>
      </c>
      <c r="Q308" s="26">
        <v>2.5151044651060004</v>
      </c>
      <c r="R308" s="47" t="s">
        <v>1230</v>
      </c>
      <c r="S308" s="47" t="s">
        <v>1230</v>
      </c>
      <c r="T308" s="49" t="s">
        <v>1230</v>
      </c>
      <c r="U308" s="47" t="s">
        <v>1230</v>
      </c>
      <c r="V308" s="26">
        <v>2.2372899824660002</v>
      </c>
      <c r="W308" s="47" t="s">
        <v>1230</v>
      </c>
      <c r="X308" s="47" t="s">
        <v>1230</v>
      </c>
      <c r="Y308" s="49" t="s">
        <v>1230</v>
      </c>
      <c r="Z308" s="58">
        <v>-0.27781448264000003</v>
      </c>
    </row>
    <row r="309" spans="1:26" x14ac:dyDescent="0.25">
      <c r="A309" s="40" t="s">
        <v>631</v>
      </c>
      <c r="B309" s="40" t="s">
        <v>1142</v>
      </c>
      <c r="C309" s="40" t="s">
        <v>827</v>
      </c>
      <c r="D309" s="46" t="s">
        <v>630</v>
      </c>
      <c r="E309" s="26">
        <v>56.772113362873</v>
      </c>
      <c r="F309" s="26">
        <v>10.634822917395999</v>
      </c>
      <c r="G309" s="26">
        <v>46.137290445476999</v>
      </c>
      <c r="H309" s="26">
        <v>22.817331023228999</v>
      </c>
      <c r="I309" s="26">
        <v>42.676993662066231</v>
      </c>
      <c r="J309" s="49">
        <v>0</v>
      </c>
      <c r="K309" s="47">
        <v>10.357305795193</v>
      </c>
      <c r="L309" s="26">
        <v>0.27751712220300001</v>
      </c>
      <c r="M309" s="47" t="s">
        <v>1230</v>
      </c>
      <c r="N309" s="47" t="s">
        <v>1230</v>
      </c>
      <c r="O309" s="49" t="s">
        <v>1230</v>
      </c>
      <c r="P309" s="47">
        <v>39.788674345555002</v>
      </c>
      <c r="Q309" s="26">
        <v>6.3486160999220003</v>
      </c>
      <c r="R309" s="47" t="s">
        <v>1230</v>
      </c>
      <c r="S309" s="47" t="s">
        <v>1230</v>
      </c>
      <c r="T309" s="49" t="s">
        <v>1230</v>
      </c>
      <c r="U309" s="47">
        <v>50.145980140748001</v>
      </c>
      <c r="V309" s="26">
        <v>6.6261332221250004</v>
      </c>
      <c r="W309" s="47" t="s">
        <v>1230</v>
      </c>
      <c r="X309" s="47" t="s">
        <v>1230</v>
      </c>
      <c r="Y309" s="49" t="s">
        <v>1230</v>
      </c>
      <c r="Z309" s="58" t="s">
        <v>1230</v>
      </c>
    </row>
    <row r="310" spans="1:26" x14ac:dyDescent="0.25">
      <c r="A310" s="40" t="s">
        <v>633</v>
      </c>
      <c r="B310" s="40" t="s">
        <v>1143</v>
      </c>
      <c r="C310" s="40" t="s">
        <v>812</v>
      </c>
      <c r="D310" s="46" t="s">
        <v>632</v>
      </c>
      <c r="E310" s="26">
        <v>2.5697702416010002</v>
      </c>
      <c r="F310" s="26" t="s">
        <v>1230</v>
      </c>
      <c r="G310" s="26">
        <v>2.8193368704240003</v>
      </c>
      <c r="H310" s="26">
        <v>-14.40040878195</v>
      </c>
      <c r="I310" s="26">
        <v>2.6078866051422005</v>
      </c>
      <c r="J310" s="49">
        <v>0.5</v>
      </c>
      <c r="K310" s="47" t="s">
        <v>1230</v>
      </c>
      <c r="L310" s="26" t="s">
        <v>1230</v>
      </c>
      <c r="M310" s="47" t="s">
        <v>1230</v>
      </c>
      <c r="N310" s="47" t="s">
        <v>1230</v>
      </c>
      <c r="O310" s="49" t="s">
        <v>1230</v>
      </c>
      <c r="P310" s="47" t="s">
        <v>1230</v>
      </c>
      <c r="Q310" s="26">
        <v>2.8193368704240003</v>
      </c>
      <c r="R310" s="47" t="s">
        <v>1230</v>
      </c>
      <c r="S310" s="47" t="s">
        <v>1230</v>
      </c>
      <c r="T310" s="49" t="s">
        <v>1230</v>
      </c>
      <c r="U310" s="47" t="s">
        <v>1230</v>
      </c>
      <c r="V310" s="26">
        <v>2.5697702416010002</v>
      </c>
      <c r="W310" s="47" t="s">
        <v>1230</v>
      </c>
      <c r="X310" s="47" t="s">
        <v>1230</v>
      </c>
      <c r="Y310" s="49" t="s">
        <v>1230</v>
      </c>
      <c r="Z310" s="58">
        <v>-0.24956662882300001</v>
      </c>
    </row>
    <row r="311" spans="1:26" x14ac:dyDescent="0.25">
      <c r="A311" s="40" t="s">
        <v>635</v>
      </c>
      <c r="B311" s="40" t="s">
        <v>1144</v>
      </c>
      <c r="C311" s="40" t="s">
        <v>862</v>
      </c>
      <c r="D311" s="46" t="s">
        <v>634</v>
      </c>
      <c r="E311" s="26">
        <v>111.700962350425</v>
      </c>
      <c r="F311" s="26">
        <v>10.691152271303</v>
      </c>
      <c r="G311" s="26">
        <v>101.009810079122</v>
      </c>
      <c r="H311" s="26">
        <v>76.617645174062005</v>
      </c>
      <c r="I311" s="26">
        <v>93.434074323187858</v>
      </c>
      <c r="J311" s="49">
        <v>0</v>
      </c>
      <c r="K311" s="47">
        <v>10.691152271303</v>
      </c>
      <c r="L311" s="26" t="s">
        <v>1230</v>
      </c>
      <c r="M311" s="47" t="s">
        <v>1230</v>
      </c>
      <c r="N311" s="47" t="s">
        <v>1230</v>
      </c>
      <c r="O311" s="49" t="s">
        <v>1230</v>
      </c>
      <c r="P311" s="47">
        <v>101.009810079122</v>
      </c>
      <c r="Q311" s="26" t="s">
        <v>1230</v>
      </c>
      <c r="R311" s="47" t="s">
        <v>1230</v>
      </c>
      <c r="S311" s="47" t="s">
        <v>1230</v>
      </c>
      <c r="T311" s="49" t="s">
        <v>1230</v>
      </c>
      <c r="U311" s="47">
        <v>111.700962350425</v>
      </c>
      <c r="V311" s="26" t="s">
        <v>1230</v>
      </c>
      <c r="W311" s="47" t="s">
        <v>1230</v>
      </c>
      <c r="X311" s="47" t="s">
        <v>1230</v>
      </c>
      <c r="Y311" s="49" t="s">
        <v>1230</v>
      </c>
      <c r="Z311" s="58" t="s">
        <v>1230</v>
      </c>
    </row>
    <row r="312" spans="1:26" x14ac:dyDescent="0.25">
      <c r="A312" s="40" t="s">
        <v>637</v>
      </c>
      <c r="B312" s="40" t="s">
        <v>1145</v>
      </c>
      <c r="C312" s="40" t="s">
        <v>819</v>
      </c>
      <c r="D312" s="46" t="s">
        <v>1146</v>
      </c>
      <c r="E312" s="26">
        <v>14.275981596516999</v>
      </c>
      <c r="F312" s="26">
        <v>4.6745244806519999</v>
      </c>
      <c r="G312" s="26">
        <v>9.6014571158649993</v>
      </c>
      <c r="H312" s="26">
        <v>6.0293735613499999</v>
      </c>
      <c r="I312" s="26">
        <v>8.8813478321751251</v>
      </c>
      <c r="J312" s="49">
        <v>0</v>
      </c>
      <c r="K312" s="47" t="s">
        <v>1230</v>
      </c>
      <c r="L312" s="26" t="s">
        <v>1230</v>
      </c>
      <c r="M312" s="47">
        <v>4.6745244806519999</v>
      </c>
      <c r="N312" s="47" t="s">
        <v>1230</v>
      </c>
      <c r="O312" s="49" t="s">
        <v>1230</v>
      </c>
      <c r="P312" s="47" t="s">
        <v>1230</v>
      </c>
      <c r="Q312" s="26" t="s">
        <v>1230</v>
      </c>
      <c r="R312" s="47">
        <v>9.6014571158649993</v>
      </c>
      <c r="S312" s="47" t="s">
        <v>1230</v>
      </c>
      <c r="T312" s="49" t="s">
        <v>1230</v>
      </c>
      <c r="U312" s="47" t="s">
        <v>1230</v>
      </c>
      <c r="V312" s="26" t="s">
        <v>1230</v>
      </c>
      <c r="W312" s="47">
        <v>14.275981596517001</v>
      </c>
      <c r="X312" s="47" t="s">
        <v>1230</v>
      </c>
      <c r="Y312" s="49" t="s">
        <v>1230</v>
      </c>
      <c r="Z312" s="58" t="s">
        <v>1230</v>
      </c>
    </row>
    <row r="313" spans="1:26" x14ac:dyDescent="0.25">
      <c r="A313" s="40" t="s">
        <v>639</v>
      </c>
      <c r="B313" s="40" t="s">
        <v>1147</v>
      </c>
      <c r="C313" s="40" t="s">
        <v>812</v>
      </c>
      <c r="D313" s="46" t="s">
        <v>638</v>
      </c>
      <c r="E313" s="26">
        <v>2.579955647597</v>
      </c>
      <c r="F313" s="26" t="s">
        <v>1230</v>
      </c>
      <c r="G313" s="26">
        <v>2.6177039254040002</v>
      </c>
      <c r="H313" s="26">
        <v>-5.5179485150220007</v>
      </c>
      <c r="I313" s="26">
        <v>2.4213761309987003</v>
      </c>
      <c r="J313" s="49">
        <v>0.5</v>
      </c>
      <c r="K313" s="47" t="s">
        <v>1230</v>
      </c>
      <c r="L313" s="26" t="s">
        <v>1230</v>
      </c>
      <c r="M313" s="47" t="s">
        <v>1230</v>
      </c>
      <c r="N313" s="47" t="s">
        <v>1230</v>
      </c>
      <c r="O313" s="49" t="s">
        <v>1230</v>
      </c>
      <c r="P313" s="47" t="s">
        <v>1230</v>
      </c>
      <c r="Q313" s="26">
        <v>2.6177039254040002</v>
      </c>
      <c r="R313" s="47" t="s">
        <v>1230</v>
      </c>
      <c r="S313" s="47" t="s">
        <v>1230</v>
      </c>
      <c r="T313" s="49" t="s">
        <v>1230</v>
      </c>
      <c r="U313" s="47" t="s">
        <v>1230</v>
      </c>
      <c r="V313" s="26">
        <v>2.579955647597</v>
      </c>
      <c r="W313" s="47" t="s">
        <v>1230</v>
      </c>
      <c r="X313" s="47" t="s">
        <v>1230</v>
      </c>
      <c r="Y313" s="49" t="s">
        <v>1230</v>
      </c>
      <c r="Z313" s="58">
        <v>-3.7748277806999998E-2</v>
      </c>
    </row>
    <row r="314" spans="1:26" x14ac:dyDescent="0.25">
      <c r="A314" s="40" t="s">
        <v>641</v>
      </c>
      <c r="B314" s="40" t="s">
        <v>1148</v>
      </c>
      <c r="C314" s="40" t="s">
        <v>812</v>
      </c>
      <c r="D314" s="46" t="s">
        <v>640</v>
      </c>
      <c r="E314" s="26">
        <v>2.5406607105660002</v>
      </c>
      <c r="F314" s="26" t="s">
        <v>1230</v>
      </c>
      <c r="G314" s="26">
        <v>2.5678065074480001</v>
      </c>
      <c r="H314" s="26">
        <v>-15.292291090691</v>
      </c>
      <c r="I314" s="26">
        <v>2.3752210193893997</v>
      </c>
      <c r="J314" s="49">
        <v>0.5</v>
      </c>
      <c r="K314" s="47" t="s">
        <v>1230</v>
      </c>
      <c r="L314" s="26" t="s">
        <v>1230</v>
      </c>
      <c r="M314" s="47" t="s">
        <v>1230</v>
      </c>
      <c r="N314" s="47" t="s">
        <v>1230</v>
      </c>
      <c r="O314" s="49" t="s">
        <v>1230</v>
      </c>
      <c r="P314" s="47" t="s">
        <v>1230</v>
      </c>
      <c r="Q314" s="26">
        <v>2.5678065074480001</v>
      </c>
      <c r="R314" s="47" t="s">
        <v>1230</v>
      </c>
      <c r="S314" s="47" t="s">
        <v>1230</v>
      </c>
      <c r="T314" s="49" t="s">
        <v>1230</v>
      </c>
      <c r="U314" s="47" t="s">
        <v>1230</v>
      </c>
      <c r="V314" s="26">
        <v>2.5406607105660002</v>
      </c>
      <c r="W314" s="47" t="s">
        <v>1230</v>
      </c>
      <c r="X314" s="47" t="s">
        <v>1230</v>
      </c>
      <c r="Y314" s="49" t="s">
        <v>1230</v>
      </c>
      <c r="Z314" s="58">
        <v>-2.7145796881999997E-2</v>
      </c>
    </row>
    <row r="315" spans="1:26" x14ac:dyDescent="0.25">
      <c r="A315" s="40" t="s">
        <v>643</v>
      </c>
      <c r="B315" s="40" t="s">
        <v>1149</v>
      </c>
      <c r="C315" s="40" t="s">
        <v>827</v>
      </c>
      <c r="D315" s="46" t="s">
        <v>642</v>
      </c>
      <c r="E315" s="26">
        <v>51.020330639576002</v>
      </c>
      <c r="F315" s="26">
        <v>3.190995311664</v>
      </c>
      <c r="G315" s="26">
        <v>47.829335327912005</v>
      </c>
      <c r="H315" s="26">
        <v>5.7597391282489996</v>
      </c>
      <c r="I315" s="26">
        <v>44.242135178318605</v>
      </c>
      <c r="J315" s="49">
        <v>0</v>
      </c>
      <c r="K315" s="47">
        <v>4.5837388959670005</v>
      </c>
      <c r="L315" s="26">
        <v>-1.392743584303</v>
      </c>
      <c r="M315" s="47" t="s">
        <v>1230</v>
      </c>
      <c r="N315" s="47" t="s">
        <v>1230</v>
      </c>
      <c r="O315" s="49" t="s">
        <v>1230</v>
      </c>
      <c r="P315" s="47">
        <v>40.395816228331995</v>
      </c>
      <c r="Q315" s="26">
        <v>7.4335190995799998</v>
      </c>
      <c r="R315" s="47" t="s">
        <v>1230</v>
      </c>
      <c r="S315" s="47" t="s">
        <v>1230</v>
      </c>
      <c r="T315" s="49" t="s">
        <v>1230</v>
      </c>
      <c r="U315" s="47">
        <v>44.979555124298997</v>
      </c>
      <c r="V315" s="26">
        <v>6.0407755152769997</v>
      </c>
      <c r="W315" s="47" t="s">
        <v>1230</v>
      </c>
      <c r="X315" s="47" t="s">
        <v>1230</v>
      </c>
      <c r="Y315" s="49" t="s">
        <v>1230</v>
      </c>
      <c r="Z315" s="58" t="s">
        <v>1230</v>
      </c>
    </row>
    <row r="316" spans="1:26" x14ac:dyDescent="0.25">
      <c r="A316" s="40" t="s">
        <v>645</v>
      </c>
      <c r="B316" s="40" t="s">
        <v>1150</v>
      </c>
      <c r="C316" s="40" t="s">
        <v>833</v>
      </c>
      <c r="D316" s="46" t="s">
        <v>644</v>
      </c>
      <c r="E316" s="26">
        <v>44.593785755696004</v>
      </c>
      <c r="F316" s="26">
        <v>4.9951024166860005</v>
      </c>
      <c r="G316" s="26">
        <v>39.598683339010002</v>
      </c>
      <c r="H316" s="26">
        <v>1.7461145318460001</v>
      </c>
      <c r="I316" s="26">
        <v>36.628782088584252</v>
      </c>
      <c r="J316" s="49">
        <v>0</v>
      </c>
      <c r="K316" s="47">
        <v>5.3827307328080005</v>
      </c>
      <c r="L316" s="26">
        <v>-0.38762831612199999</v>
      </c>
      <c r="M316" s="47" t="s">
        <v>1230</v>
      </c>
      <c r="N316" s="47" t="s">
        <v>1230</v>
      </c>
      <c r="O316" s="49" t="s">
        <v>1230</v>
      </c>
      <c r="P316" s="47">
        <v>33.219773388386002</v>
      </c>
      <c r="Q316" s="26">
        <v>6.3789099506249993</v>
      </c>
      <c r="R316" s="47" t="s">
        <v>1230</v>
      </c>
      <c r="S316" s="47" t="s">
        <v>1230</v>
      </c>
      <c r="T316" s="49" t="s">
        <v>1230</v>
      </c>
      <c r="U316" s="47">
        <v>38.602504121193</v>
      </c>
      <c r="V316" s="26">
        <v>5.9912816345030002</v>
      </c>
      <c r="W316" s="47" t="s">
        <v>1230</v>
      </c>
      <c r="X316" s="47" t="s">
        <v>1230</v>
      </c>
      <c r="Y316" s="49" t="s">
        <v>1230</v>
      </c>
      <c r="Z316" s="58" t="s">
        <v>1230</v>
      </c>
    </row>
    <row r="317" spans="1:26" x14ac:dyDescent="0.25">
      <c r="A317" s="40" t="s">
        <v>647</v>
      </c>
      <c r="B317" s="40" t="s">
        <v>1151</v>
      </c>
      <c r="C317" s="40" t="s">
        <v>833</v>
      </c>
      <c r="D317" s="46" t="s">
        <v>646</v>
      </c>
      <c r="E317" s="26">
        <v>95.717858328470015</v>
      </c>
      <c r="F317" s="26">
        <v>22.981260733208</v>
      </c>
      <c r="G317" s="26">
        <v>72.736597595262012</v>
      </c>
      <c r="H317" s="26">
        <v>30.496809516757001</v>
      </c>
      <c r="I317" s="26">
        <v>67.281352775617364</v>
      </c>
      <c r="J317" s="49">
        <v>0</v>
      </c>
      <c r="K317" s="47">
        <v>21.726880912454</v>
      </c>
      <c r="L317" s="26">
        <v>1.2543798207550001</v>
      </c>
      <c r="M317" s="47" t="s">
        <v>1230</v>
      </c>
      <c r="N317" s="47" t="s">
        <v>1230</v>
      </c>
      <c r="O317" s="49" t="s">
        <v>1230</v>
      </c>
      <c r="P317" s="47">
        <v>62.953391428421995</v>
      </c>
      <c r="Q317" s="26">
        <v>9.7832061668399994</v>
      </c>
      <c r="R317" s="47" t="s">
        <v>1230</v>
      </c>
      <c r="S317" s="47" t="s">
        <v>1230</v>
      </c>
      <c r="T317" s="49" t="s">
        <v>1230</v>
      </c>
      <c r="U317" s="47">
        <v>84.680272340876002</v>
      </c>
      <c r="V317" s="26">
        <v>11.037585987595</v>
      </c>
      <c r="W317" s="47" t="s">
        <v>1230</v>
      </c>
      <c r="X317" s="47" t="s">
        <v>1230</v>
      </c>
      <c r="Y317" s="49" t="s">
        <v>1230</v>
      </c>
      <c r="Z317" s="58" t="s">
        <v>1230</v>
      </c>
    </row>
    <row r="318" spans="1:26" x14ac:dyDescent="0.25">
      <c r="A318" s="40" t="s">
        <v>649</v>
      </c>
      <c r="B318" s="40" t="s">
        <v>1152</v>
      </c>
      <c r="C318" s="40" t="s">
        <v>812</v>
      </c>
      <c r="D318" s="46" t="s">
        <v>648</v>
      </c>
      <c r="E318" s="26">
        <v>2.1531809793780003</v>
      </c>
      <c r="F318" s="26" t="s">
        <v>1230</v>
      </c>
      <c r="G318" s="26">
        <v>2.4659624239300002</v>
      </c>
      <c r="H318" s="26">
        <v>-19.182428447755001</v>
      </c>
      <c r="I318" s="26">
        <v>2.2810152421352501</v>
      </c>
      <c r="J318" s="49">
        <v>0.5</v>
      </c>
      <c r="K318" s="47" t="s">
        <v>1230</v>
      </c>
      <c r="L318" s="26" t="s">
        <v>1230</v>
      </c>
      <c r="M318" s="47" t="s">
        <v>1230</v>
      </c>
      <c r="N318" s="47" t="s">
        <v>1230</v>
      </c>
      <c r="O318" s="49" t="s">
        <v>1230</v>
      </c>
      <c r="P318" s="47" t="s">
        <v>1230</v>
      </c>
      <c r="Q318" s="26">
        <v>2.4659624239300002</v>
      </c>
      <c r="R318" s="47" t="s">
        <v>1230</v>
      </c>
      <c r="S318" s="47" t="s">
        <v>1230</v>
      </c>
      <c r="T318" s="49" t="s">
        <v>1230</v>
      </c>
      <c r="U318" s="47" t="s">
        <v>1230</v>
      </c>
      <c r="V318" s="26">
        <v>2.1531809793780003</v>
      </c>
      <c r="W318" s="47" t="s">
        <v>1230</v>
      </c>
      <c r="X318" s="47" t="s">
        <v>1230</v>
      </c>
      <c r="Y318" s="49" t="s">
        <v>1230</v>
      </c>
      <c r="Z318" s="58">
        <v>-0.31278144455199997</v>
      </c>
    </row>
    <row r="319" spans="1:26" x14ac:dyDescent="0.25">
      <c r="A319" s="40" t="s">
        <v>651</v>
      </c>
      <c r="B319" s="40" t="s">
        <v>1153</v>
      </c>
      <c r="C319" s="40" t="s">
        <v>812</v>
      </c>
      <c r="D319" s="46" t="s">
        <v>650</v>
      </c>
      <c r="E319" s="26">
        <v>1.916462446033</v>
      </c>
      <c r="F319" s="26" t="s">
        <v>1230</v>
      </c>
      <c r="G319" s="26">
        <v>2.4657158291969998</v>
      </c>
      <c r="H319" s="26">
        <v>-7.9041509731969999</v>
      </c>
      <c r="I319" s="26">
        <v>2.2807871420072248</v>
      </c>
      <c r="J319" s="49">
        <v>0.5</v>
      </c>
      <c r="K319" s="47" t="s">
        <v>1230</v>
      </c>
      <c r="L319" s="26" t="s">
        <v>1230</v>
      </c>
      <c r="M319" s="47" t="s">
        <v>1230</v>
      </c>
      <c r="N319" s="47" t="s">
        <v>1230</v>
      </c>
      <c r="O319" s="49" t="s">
        <v>1230</v>
      </c>
      <c r="P319" s="47" t="s">
        <v>1230</v>
      </c>
      <c r="Q319" s="26">
        <v>2.4657158291969998</v>
      </c>
      <c r="R319" s="47" t="s">
        <v>1230</v>
      </c>
      <c r="S319" s="47" t="s">
        <v>1230</v>
      </c>
      <c r="T319" s="49" t="s">
        <v>1230</v>
      </c>
      <c r="U319" s="47" t="s">
        <v>1230</v>
      </c>
      <c r="V319" s="26">
        <v>1.916462446033</v>
      </c>
      <c r="W319" s="47" t="s">
        <v>1230</v>
      </c>
      <c r="X319" s="47" t="s">
        <v>1230</v>
      </c>
      <c r="Y319" s="49" t="s">
        <v>1230</v>
      </c>
      <c r="Z319" s="58">
        <v>-0.54925338316399996</v>
      </c>
    </row>
    <row r="320" spans="1:26" x14ac:dyDescent="0.25">
      <c r="A320" s="40" t="s">
        <v>653</v>
      </c>
      <c r="B320" s="40" t="s">
        <v>1154</v>
      </c>
      <c r="C320" s="40" t="s">
        <v>862</v>
      </c>
      <c r="D320" s="46" t="s">
        <v>652</v>
      </c>
      <c r="E320" s="26">
        <v>118.79898361268201</v>
      </c>
      <c r="F320" s="26">
        <v>16.279148385462999</v>
      </c>
      <c r="G320" s="26">
        <v>102.519835227219</v>
      </c>
      <c r="H320" s="26">
        <v>77.958248174391997</v>
      </c>
      <c r="I320" s="26">
        <v>94.83084758517758</v>
      </c>
      <c r="J320" s="49">
        <v>0</v>
      </c>
      <c r="K320" s="47">
        <v>13.677654891248</v>
      </c>
      <c r="L320" s="26" t="s">
        <v>1230</v>
      </c>
      <c r="M320" s="47">
        <v>2.6014934942150001</v>
      </c>
      <c r="N320" s="47" t="s">
        <v>1230</v>
      </c>
      <c r="O320" s="49" t="s">
        <v>1230</v>
      </c>
      <c r="P320" s="47">
        <v>97.066472804199989</v>
      </c>
      <c r="Q320" s="26" t="s">
        <v>1230</v>
      </c>
      <c r="R320" s="47">
        <v>5.4533624230190005</v>
      </c>
      <c r="S320" s="47" t="s">
        <v>1230</v>
      </c>
      <c r="T320" s="49" t="s">
        <v>1230</v>
      </c>
      <c r="U320" s="47">
        <v>110.744127695448</v>
      </c>
      <c r="V320" s="26" t="s">
        <v>1230</v>
      </c>
      <c r="W320" s="47">
        <v>8.0548559172340006</v>
      </c>
      <c r="X320" s="47" t="s">
        <v>1230</v>
      </c>
      <c r="Y320" s="49" t="s">
        <v>1230</v>
      </c>
      <c r="Z320" s="58" t="s">
        <v>1230</v>
      </c>
    </row>
    <row r="321" spans="1:26" x14ac:dyDescent="0.25">
      <c r="A321" s="40" t="s">
        <v>655</v>
      </c>
      <c r="B321" s="40" t="s">
        <v>1155</v>
      </c>
      <c r="C321" s="40" t="s">
        <v>812</v>
      </c>
      <c r="D321" s="46" t="s">
        <v>654</v>
      </c>
      <c r="E321" s="26">
        <v>2.5626859157120001</v>
      </c>
      <c r="F321" s="26" t="s">
        <v>1230</v>
      </c>
      <c r="G321" s="26">
        <v>2.8757158878250002</v>
      </c>
      <c r="H321" s="26">
        <v>-15.834132091958999</v>
      </c>
      <c r="I321" s="26">
        <v>2.6600371962381253</v>
      </c>
      <c r="J321" s="49">
        <v>0.5</v>
      </c>
      <c r="K321" s="47" t="s">
        <v>1230</v>
      </c>
      <c r="L321" s="26" t="s">
        <v>1230</v>
      </c>
      <c r="M321" s="47" t="s">
        <v>1230</v>
      </c>
      <c r="N321" s="47" t="s">
        <v>1230</v>
      </c>
      <c r="O321" s="49" t="s">
        <v>1230</v>
      </c>
      <c r="P321" s="47" t="s">
        <v>1230</v>
      </c>
      <c r="Q321" s="26">
        <v>2.8757158878250002</v>
      </c>
      <c r="R321" s="47" t="s">
        <v>1230</v>
      </c>
      <c r="S321" s="47" t="s">
        <v>1230</v>
      </c>
      <c r="T321" s="49" t="s">
        <v>1230</v>
      </c>
      <c r="U321" s="47" t="s">
        <v>1230</v>
      </c>
      <c r="V321" s="26">
        <v>2.5626859157120001</v>
      </c>
      <c r="W321" s="47" t="s">
        <v>1230</v>
      </c>
      <c r="X321" s="47" t="s">
        <v>1230</v>
      </c>
      <c r="Y321" s="49" t="s">
        <v>1230</v>
      </c>
      <c r="Z321" s="58">
        <v>-0.31302997211299999</v>
      </c>
    </row>
    <row r="322" spans="1:26" x14ac:dyDescent="0.25">
      <c r="A322" s="40" t="s">
        <v>657</v>
      </c>
      <c r="B322" s="40" t="s">
        <v>1156</v>
      </c>
      <c r="C322" s="40" t="s">
        <v>827</v>
      </c>
      <c r="D322" s="46" t="s">
        <v>656</v>
      </c>
      <c r="E322" s="26">
        <v>113.222191907633</v>
      </c>
      <c r="F322" s="26">
        <v>27.507382786139001</v>
      </c>
      <c r="G322" s="26">
        <v>85.714809121494</v>
      </c>
      <c r="H322" s="26">
        <v>43.502709527774996</v>
      </c>
      <c r="I322" s="26">
        <v>79.286198437381955</v>
      </c>
      <c r="J322" s="49">
        <v>0</v>
      </c>
      <c r="K322" s="47">
        <v>26.089025767065998</v>
      </c>
      <c r="L322" s="26">
        <v>1.4183570190729999</v>
      </c>
      <c r="M322" s="47" t="s">
        <v>1230</v>
      </c>
      <c r="N322" s="47" t="s">
        <v>1230</v>
      </c>
      <c r="O322" s="49" t="s">
        <v>1230</v>
      </c>
      <c r="P322" s="47">
        <v>74.025422353533003</v>
      </c>
      <c r="Q322" s="26">
        <v>11.689386767960999</v>
      </c>
      <c r="R322" s="47" t="s">
        <v>1230</v>
      </c>
      <c r="S322" s="47" t="s">
        <v>1230</v>
      </c>
      <c r="T322" s="49" t="s">
        <v>1230</v>
      </c>
      <c r="U322" s="47">
        <v>100.11444812059901</v>
      </c>
      <c r="V322" s="26">
        <v>13.107743787034</v>
      </c>
      <c r="W322" s="47" t="s">
        <v>1230</v>
      </c>
      <c r="X322" s="47" t="s">
        <v>1230</v>
      </c>
      <c r="Y322" s="49" t="s">
        <v>1230</v>
      </c>
      <c r="Z322" s="58" t="s">
        <v>1230</v>
      </c>
    </row>
    <row r="323" spans="1:26" x14ac:dyDescent="0.25">
      <c r="A323" s="40" t="s">
        <v>659</v>
      </c>
      <c r="B323" s="40" t="s">
        <v>1157</v>
      </c>
      <c r="C323" s="40" t="s">
        <v>862</v>
      </c>
      <c r="D323" s="46" t="s">
        <v>658</v>
      </c>
      <c r="E323" s="26">
        <v>97.655649804774015</v>
      </c>
      <c r="F323" s="26" t="s">
        <v>1230</v>
      </c>
      <c r="G323" s="26">
        <v>114.91431517103601</v>
      </c>
      <c r="H323" s="26">
        <v>62.58513113003</v>
      </c>
      <c r="I323" s="26">
        <v>106.29574153320831</v>
      </c>
      <c r="J323" s="49">
        <v>0</v>
      </c>
      <c r="K323" s="47" t="s">
        <v>1230</v>
      </c>
      <c r="L323" s="26" t="s">
        <v>1230</v>
      </c>
      <c r="M323" s="47" t="s">
        <v>1230</v>
      </c>
      <c r="N323" s="47" t="s">
        <v>1230</v>
      </c>
      <c r="O323" s="49" t="s">
        <v>1230</v>
      </c>
      <c r="P323" s="47">
        <v>103.263057226597</v>
      </c>
      <c r="Q323" s="26" t="s">
        <v>1230</v>
      </c>
      <c r="R323" s="47">
        <v>11.651257944438999</v>
      </c>
      <c r="S323" s="47" t="s">
        <v>1230</v>
      </c>
      <c r="T323" s="49" t="s">
        <v>1230</v>
      </c>
      <c r="U323" s="47">
        <v>87.472636960057002</v>
      </c>
      <c r="V323" s="26" t="s">
        <v>1230</v>
      </c>
      <c r="W323" s="47">
        <v>10.183012844717</v>
      </c>
      <c r="X323" s="47" t="s">
        <v>1230</v>
      </c>
      <c r="Y323" s="49" t="s">
        <v>1230</v>
      </c>
      <c r="Z323" s="58">
        <v>-17.258665366262001</v>
      </c>
    </row>
    <row r="324" spans="1:26" x14ac:dyDescent="0.25">
      <c r="A324" s="40" t="s">
        <v>661</v>
      </c>
      <c r="B324" s="40" t="s">
        <v>1158</v>
      </c>
      <c r="C324" s="40" t="s">
        <v>812</v>
      </c>
      <c r="D324" s="46" t="s">
        <v>660</v>
      </c>
      <c r="E324" s="26">
        <v>0.63226482469500001</v>
      </c>
      <c r="F324" s="26" t="s">
        <v>1230</v>
      </c>
      <c r="G324" s="26">
        <v>1.565559890359</v>
      </c>
      <c r="H324" s="26">
        <v>-12.746660511355</v>
      </c>
      <c r="I324" s="26">
        <v>1.448142898582075</v>
      </c>
      <c r="J324" s="49">
        <v>0.5</v>
      </c>
      <c r="K324" s="47" t="s">
        <v>1230</v>
      </c>
      <c r="L324" s="26" t="s">
        <v>1230</v>
      </c>
      <c r="M324" s="47" t="s">
        <v>1230</v>
      </c>
      <c r="N324" s="47" t="s">
        <v>1230</v>
      </c>
      <c r="O324" s="49" t="s">
        <v>1230</v>
      </c>
      <c r="P324" s="47" t="s">
        <v>1230</v>
      </c>
      <c r="Q324" s="26">
        <v>1.565559890359</v>
      </c>
      <c r="R324" s="47" t="s">
        <v>1230</v>
      </c>
      <c r="S324" s="47" t="s">
        <v>1230</v>
      </c>
      <c r="T324" s="49" t="s">
        <v>1230</v>
      </c>
      <c r="U324" s="47" t="s">
        <v>1230</v>
      </c>
      <c r="V324" s="26">
        <v>0.63226482469500001</v>
      </c>
      <c r="W324" s="47" t="s">
        <v>1230</v>
      </c>
      <c r="X324" s="47" t="s">
        <v>1230</v>
      </c>
      <c r="Y324" s="49" t="s">
        <v>1230</v>
      </c>
      <c r="Z324" s="58">
        <v>-0.933295065664</v>
      </c>
    </row>
    <row r="325" spans="1:26" x14ac:dyDescent="0.25">
      <c r="A325" s="40" t="s">
        <v>663</v>
      </c>
      <c r="B325" s="40" t="s">
        <v>1159</v>
      </c>
      <c r="C325" s="40" t="s">
        <v>824</v>
      </c>
      <c r="D325" s="46" t="s">
        <v>662</v>
      </c>
      <c r="E325" s="26">
        <v>42.960964457366003</v>
      </c>
      <c r="F325" s="26">
        <v>6.6092313040560002</v>
      </c>
      <c r="G325" s="26">
        <v>36.351733153310001</v>
      </c>
      <c r="H325" s="26">
        <v>19.359654162306001</v>
      </c>
      <c r="I325" s="26">
        <v>33.625353166811749</v>
      </c>
      <c r="J325" s="49">
        <v>0</v>
      </c>
      <c r="K325" s="47">
        <v>8.2569663296370006</v>
      </c>
      <c r="L325" s="26">
        <v>-1.6477350255809999</v>
      </c>
      <c r="M325" s="47" t="s">
        <v>1230</v>
      </c>
      <c r="N325" s="47" t="s">
        <v>1230</v>
      </c>
      <c r="O325" s="49" t="s">
        <v>1230</v>
      </c>
      <c r="P325" s="47">
        <v>29.131714708156</v>
      </c>
      <c r="Q325" s="26">
        <v>7.2200184451540004</v>
      </c>
      <c r="R325" s="47" t="s">
        <v>1230</v>
      </c>
      <c r="S325" s="47" t="s">
        <v>1230</v>
      </c>
      <c r="T325" s="49" t="s">
        <v>1230</v>
      </c>
      <c r="U325" s="47">
        <v>37.388681037794001</v>
      </c>
      <c r="V325" s="26">
        <v>5.572283419573</v>
      </c>
      <c r="W325" s="47" t="s">
        <v>1230</v>
      </c>
      <c r="X325" s="47" t="s">
        <v>1230</v>
      </c>
      <c r="Y325" s="49" t="s">
        <v>1230</v>
      </c>
      <c r="Z325" s="58" t="s">
        <v>1230</v>
      </c>
    </row>
    <row r="326" spans="1:26" x14ac:dyDescent="0.25">
      <c r="A326" s="40" t="s">
        <v>665</v>
      </c>
      <c r="B326" s="40" t="s">
        <v>1160</v>
      </c>
      <c r="C326" s="40" t="s">
        <v>812</v>
      </c>
      <c r="D326" s="46" t="s">
        <v>664</v>
      </c>
      <c r="E326" s="26">
        <v>4.395728185256</v>
      </c>
      <c r="F326" s="26">
        <v>0.11314374967400001</v>
      </c>
      <c r="G326" s="26">
        <v>4.2825844355819997</v>
      </c>
      <c r="H326" s="26">
        <v>-11.621988354109</v>
      </c>
      <c r="I326" s="26">
        <v>3.9613906029133497</v>
      </c>
      <c r="J326" s="49">
        <v>0.5</v>
      </c>
      <c r="K326" s="47" t="s">
        <v>1230</v>
      </c>
      <c r="L326" s="26">
        <v>0.11314374967400001</v>
      </c>
      <c r="M326" s="47" t="s">
        <v>1230</v>
      </c>
      <c r="N326" s="47" t="s">
        <v>1230</v>
      </c>
      <c r="O326" s="49" t="s">
        <v>1230</v>
      </c>
      <c r="P326" s="47" t="s">
        <v>1230</v>
      </c>
      <c r="Q326" s="26">
        <v>4.2825844355819997</v>
      </c>
      <c r="R326" s="47" t="s">
        <v>1230</v>
      </c>
      <c r="S326" s="47" t="s">
        <v>1230</v>
      </c>
      <c r="T326" s="49" t="s">
        <v>1230</v>
      </c>
      <c r="U326" s="47" t="s">
        <v>1230</v>
      </c>
      <c r="V326" s="26">
        <v>4.395728185256</v>
      </c>
      <c r="W326" s="47" t="s">
        <v>1230</v>
      </c>
      <c r="X326" s="47" t="s">
        <v>1230</v>
      </c>
      <c r="Y326" s="49" t="s">
        <v>1230</v>
      </c>
      <c r="Z326" s="58" t="s">
        <v>1230</v>
      </c>
    </row>
    <row r="327" spans="1:26" x14ac:dyDescent="0.25">
      <c r="A327" s="40" t="s">
        <v>667</v>
      </c>
      <c r="B327" s="40" t="s">
        <v>1161</v>
      </c>
      <c r="C327" s="40" t="s">
        <v>833</v>
      </c>
      <c r="D327" s="46" t="s">
        <v>666</v>
      </c>
      <c r="E327" s="26">
        <v>36.500289664496002</v>
      </c>
      <c r="F327" s="26">
        <v>4.26789529837</v>
      </c>
      <c r="G327" s="26">
        <v>32.232394366126002</v>
      </c>
      <c r="H327" s="26">
        <v>-17.069564601741</v>
      </c>
      <c r="I327" s="26">
        <v>29.814964788666554</v>
      </c>
      <c r="J327" s="49">
        <v>0.346225</v>
      </c>
      <c r="K327" s="47">
        <v>5.4540163036339999</v>
      </c>
      <c r="L327" s="26">
        <v>-1.1861210052640001</v>
      </c>
      <c r="M327" s="47" t="s">
        <v>1230</v>
      </c>
      <c r="N327" s="47" t="s">
        <v>1230</v>
      </c>
      <c r="O327" s="49" t="s">
        <v>1230</v>
      </c>
      <c r="P327" s="47">
        <v>25.652875712099998</v>
      </c>
      <c r="Q327" s="26">
        <v>6.5795186540259998</v>
      </c>
      <c r="R327" s="47" t="s">
        <v>1230</v>
      </c>
      <c r="S327" s="47" t="s">
        <v>1230</v>
      </c>
      <c r="T327" s="49" t="s">
        <v>1230</v>
      </c>
      <c r="U327" s="47">
        <v>31.106892015733997</v>
      </c>
      <c r="V327" s="26">
        <v>5.3933976487619999</v>
      </c>
      <c r="W327" s="47" t="s">
        <v>1230</v>
      </c>
      <c r="X327" s="47" t="s">
        <v>1230</v>
      </c>
      <c r="Y327" s="49" t="s">
        <v>1230</v>
      </c>
      <c r="Z327" s="58" t="s">
        <v>1230</v>
      </c>
    </row>
    <row r="328" spans="1:26" x14ac:dyDescent="0.25">
      <c r="A328" s="40" t="s">
        <v>669</v>
      </c>
      <c r="B328" s="40" t="s">
        <v>1162</v>
      </c>
      <c r="C328" s="40" t="s">
        <v>827</v>
      </c>
      <c r="D328" s="46" t="s">
        <v>668</v>
      </c>
      <c r="E328" s="26">
        <v>69.433959612104999</v>
      </c>
      <c r="F328" s="26">
        <v>13.23718213892</v>
      </c>
      <c r="G328" s="26">
        <v>56.196777473185001</v>
      </c>
      <c r="H328" s="26">
        <v>29.902691099426001</v>
      </c>
      <c r="I328" s="26">
        <v>51.982019162696133</v>
      </c>
      <c r="J328" s="49">
        <v>0</v>
      </c>
      <c r="K328" s="47">
        <v>12.894446953467</v>
      </c>
      <c r="L328" s="26">
        <v>0.34273518545300002</v>
      </c>
      <c r="M328" s="47" t="s">
        <v>1230</v>
      </c>
      <c r="N328" s="47" t="s">
        <v>1230</v>
      </c>
      <c r="O328" s="49" t="s">
        <v>1230</v>
      </c>
      <c r="P328" s="47">
        <v>47.992006524080004</v>
      </c>
      <c r="Q328" s="26">
        <v>8.2047709491050007</v>
      </c>
      <c r="R328" s="47" t="s">
        <v>1230</v>
      </c>
      <c r="S328" s="47" t="s">
        <v>1230</v>
      </c>
      <c r="T328" s="49" t="s">
        <v>1230</v>
      </c>
      <c r="U328" s="47">
        <v>60.886453477547001</v>
      </c>
      <c r="V328" s="26">
        <v>8.5475061345579988</v>
      </c>
      <c r="W328" s="47" t="s">
        <v>1230</v>
      </c>
      <c r="X328" s="47" t="s">
        <v>1230</v>
      </c>
      <c r="Y328" s="49" t="s">
        <v>1230</v>
      </c>
      <c r="Z328" s="58" t="s">
        <v>1230</v>
      </c>
    </row>
    <row r="329" spans="1:26" x14ac:dyDescent="0.25">
      <c r="A329" s="40" t="s">
        <v>671</v>
      </c>
      <c r="B329" s="40" t="s">
        <v>1163</v>
      </c>
      <c r="C329" s="40" t="s">
        <v>812</v>
      </c>
      <c r="D329" s="46" t="s">
        <v>670</v>
      </c>
      <c r="E329" s="26">
        <v>2.5188240146010004</v>
      </c>
      <c r="F329" s="26">
        <v>0.184528850662</v>
      </c>
      <c r="G329" s="26">
        <v>2.3342951639390002</v>
      </c>
      <c r="H329" s="26">
        <v>-10.466231424082</v>
      </c>
      <c r="I329" s="26">
        <v>2.1592230266435752</v>
      </c>
      <c r="J329" s="49">
        <v>0.5</v>
      </c>
      <c r="K329" s="47" t="s">
        <v>1230</v>
      </c>
      <c r="L329" s="26">
        <v>0.184528850662</v>
      </c>
      <c r="M329" s="47" t="s">
        <v>1230</v>
      </c>
      <c r="N329" s="47" t="s">
        <v>1230</v>
      </c>
      <c r="O329" s="49" t="s">
        <v>1230</v>
      </c>
      <c r="P329" s="47" t="s">
        <v>1230</v>
      </c>
      <c r="Q329" s="26">
        <v>2.3342951639390002</v>
      </c>
      <c r="R329" s="47" t="s">
        <v>1230</v>
      </c>
      <c r="S329" s="47" t="s">
        <v>1230</v>
      </c>
      <c r="T329" s="49" t="s">
        <v>1230</v>
      </c>
      <c r="U329" s="47" t="s">
        <v>1230</v>
      </c>
      <c r="V329" s="26">
        <v>2.5188240146010004</v>
      </c>
      <c r="W329" s="47" t="s">
        <v>1230</v>
      </c>
      <c r="X329" s="47" t="s">
        <v>1230</v>
      </c>
      <c r="Y329" s="49" t="s">
        <v>1230</v>
      </c>
      <c r="Z329" s="58" t="s">
        <v>1230</v>
      </c>
    </row>
    <row r="330" spans="1:26" x14ac:dyDescent="0.25">
      <c r="A330" s="40" t="s">
        <v>673</v>
      </c>
      <c r="B330" s="40" t="s">
        <v>1164</v>
      </c>
      <c r="C330" s="40" t="s">
        <v>812</v>
      </c>
      <c r="D330" s="46" t="s">
        <v>672</v>
      </c>
      <c r="E330" s="26">
        <v>0.72771335866300024</v>
      </c>
      <c r="F330" s="26" t="s">
        <v>1230</v>
      </c>
      <c r="G330" s="26">
        <v>1.4565330186060002</v>
      </c>
      <c r="H330" s="26">
        <v>-7.6925925634289998</v>
      </c>
      <c r="I330" s="26">
        <v>1.3472930422105502</v>
      </c>
      <c r="J330" s="49">
        <v>0.5</v>
      </c>
      <c r="K330" s="47" t="s">
        <v>1230</v>
      </c>
      <c r="L330" s="26" t="s">
        <v>1230</v>
      </c>
      <c r="M330" s="47" t="s">
        <v>1230</v>
      </c>
      <c r="N330" s="47" t="s">
        <v>1230</v>
      </c>
      <c r="O330" s="49" t="s">
        <v>1230</v>
      </c>
      <c r="P330" s="47" t="s">
        <v>1230</v>
      </c>
      <c r="Q330" s="26">
        <v>1.4565330186060002</v>
      </c>
      <c r="R330" s="47" t="s">
        <v>1230</v>
      </c>
      <c r="S330" s="47" t="s">
        <v>1230</v>
      </c>
      <c r="T330" s="49" t="s">
        <v>1230</v>
      </c>
      <c r="U330" s="47" t="s">
        <v>1230</v>
      </c>
      <c r="V330" s="26">
        <v>0.72771335866300024</v>
      </c>
      <c r="W330" s="47" t="s">
        <v>1230</v>
      </c>
      <c r="X330" s="47" t="s">
        <v>1230</v>
      </c>
      <c r="Y330" s="49" t="s">
        <v>1230</v>
      </c>
      <c r="Z330" s="58">
        <v>-0.72881965994299991</v>
      </c>
    </row>
    <row r="331" spans="1:26" x14ac:dyDescent="0.25">
      <c r="A331" s="40" t="s">
        <v>675</v>
      </c>
      <c r="B331" s="40" t="s">
        <v>1165</v>
      </c>
      <c r="C331" s="40" t="s">
        <v>812</v>
      </c>
      <c r="D331" s="46" t="s">
        <v>674</v>
      </c>
      <c r="E331" s="26">
        <v>2.5753128789459998</v>
      </c>
      <c r="F331" s="26" t="s">
        <v>1230</v>
      </c>
      <c r="G331" s="26">
        <v>2.7032523862609996</v>
      </c>
      <c r="H331" s="26">
        <v>-13.106910036946001</v>
      </c>
      <c r="I331" s="26">
        <v>2.5005084572914247</v>
      </c>
      <c r="J331" s="49">
        <v>0.5</v>
      </c>
      <c r="K331" s="47" t="s">
        <v>1230</v>
      </c>
      <c r="L331" s="26" t="s">
        <v>1230</v>
      </c>
      <c r="M331" s="47" t="s">
        <v>1230</v>
      </c>
      <c r="N331" s="47" t="s">
        <v>1230</v>
      </c>
      <c r="O331" s="49" t="s">
        <v>1230</v>
      </c>
      <c r="P331" s="47" t="s">
        <v>1230</v>
      </c>
      <c r="Q331" s="26">
        <v>2.7032523862609996</v>
      </c>
      <c r="R331" s="47" t="s">
        <v>1230</v>
      </c>
      <c r="S331" s="47" t="s">
        <v>1230</v>
      </c>
      <c r="T331" s="49" t="s">
        <v>1230</v>
      </c>
      <c r="U331" s="47" t="s">
        <v>1230</v>
      </c>
      <c r="V331" s="26">
        <v>2.5753128789459998</v>
      </c>
      <c r="W331" s="47" t="s">
        <v>1230</v>
      </c>
      <c r="X331" s="47" t="s">
        <v>1230</v>
      </c>
      <c r="Y331" s="49" t="s">
        <v>1230</v>
      </c>
      <c r="Z331" s="58">
        <v>-0.12793950731500001</v>
      </c>
    </row>
    <row r="332" spans="1:26" x14ac:dyDescent="0.25">
      <c r="A332" s="40" t="s">
        <v>677</v>
      </c>
      <c r="B332" s="40" t="s">
        <v>1166</v>
      </c>
      <c r="C332" s="40" t="s">
        <v>812</v>
      </c>
      <c r="D332" s="46" t="s">
        <v>676</v>
      </c>
      <c r="E332" s="26">
        <v>3.249792104335</v>
      </c>
      <c r="F332" s="26" t="s">
        <v>1230</v>
      </c>
      <c r="G332" s="26">
        <v>3.3876835839620001</v>
      </c>
      <c r="H332" s="26">
        <v>-9.0813689784910014</v>
      </c>
      <c r="I332" s="26">
        <v>3.1336073151648502</v>
      </c>
      <c r="J332" s="49">
        <v>0.5</v>
      </c>
      <c r="K332" s="47" t="s">
        <v>1230</v>
      </c>
      <c r="L332" s="26" t="s">
        <v>1230</v>
      </c>
      <c r="M332" s="47" t="s">
        <v>1230</v>
      </c>
      <c r="N332" s="47" t="s">
        <v>1230</v>
      </c>
      <c r="O332" s="49" t="s">
        <v>1230</v>
      </c>
      <c r="P332" s="47" t="s">
        <v>1230</v>
      </c>
      <c r="Q332" s="26">
        <v>3.3876835839620001</v>
      </c>
      <c r="R332" s="47" t="s">
        <v>1230</v>
      </c>
      <c r="S332" s="47" t="s">
        <v>1230</v>
      </c>
      <c r="T332" s="49" t="s">
        <v>1230</v>
      </c>
      <c r="U332" s="47" t="s">
        <v>1230</v>
      </c>
      <c r="V332" s="26">
        <v>3.249792104335</v>
      </c>
      <c r="W332" s="47" t="s">
        <v>1230</v>
      </c>
      <c r="X332" s="47" t="s">
        <v>1230</v>
      </c>
      <c r="Y332" s="49" t="s">
        <v>1230</v>
      </c>
      <c r="Z332" s="58">
        <v>-0.13789147962699999</v>
      </c>
    </row>
    <row r="333" spans="1:26" x14ac:dyDescent="0.25">
      <c r="A333" s="40" t="s">
        <v>679</v>
      </c>
      <c r="B333" s="40" t="s">
        <v>1167</v>
      </c>
      <c r="C333" s="40" t="s">
        <v>833</v>
      </c>
      <c r="D333" s="46" t="s">
        <v>678</v>
      </c>
      <c r="E333" s="26">
        <v>48.482410820330998</v>
      </c>
      <c r="F333" s="26">
        <v>9.8117196936169986</v>
      </c>
      <c r="G333" s="26">
        <v>38.670691126713997</v>
      </c>
      <c r="H333" s="26">
        <v>4.6651083136359999</v>
      </c>
      <c r="I333" s="26">
        <v>35.770389292210453</v>
      </c>
      <c r="J333" s="49">
        <v>0</v>
      </c>
      <c r="K333" s="47">
        <v>9.6383048260990005</v>
      </c>
      <c r="L333" s="26">
        <v>0.173414867518</v>
      </c>
      <c r="M333" s="47" t="s">
        <v>1230</v>
      </c>
      <c r="N333" s="47" t="s">
        <v>1230</v>
      </c>
      <c r="O333" s="49" t="s">
        <v>1230</v>
      </c>
      <c r="P333" s="47">
        <v>33.653969760976999</v>
      </c>
      <c r="Q333" s="26">
        <v>5.0167213657369993</v>
      </c>
      <c r="R333" s="47" t="s">
        <v>1230</v>
      </c>
      <c r="S333" s="47" t="s">
        <v>1230</v>
      </c>
      <c r="T333" s="49" t="s">
        <v>1230</v>
      </c>
      <c r="U333" s="47">
        <v>43.292274587074999</v>
      </c>
      <c r="V333" s="26">
        <v>5.1901362332560002</v>
      </c>
      <c r="W333" s="47" t="s">
        <v>1230</v>
      </c>
      <c r="X333" s="47" t="s">
        <v>1230</v>
      </c>
      <c r="Y333" s="49" t="s">
        <v>1230</v>
      </c>
      <c r="Z333" s="58" t="s">
        <v>1230</v>
      </c>
    </row>
    <row r="334" spans="1:26" x14ac:dyDescent="0.25">
      <c r="A334" s="40" t="s">
        <v>681</v>
      </c>
      <c r="B334" s="40" t="s">
        <v>1168</v>
      </c>
      <c r="C334" s="40" t="s">
        <v>812</v>
      </c>
      <c r="D334" s="46" t="s">
        <v>680</v>
      </c>
      <c r="E334" s="26">
        <v>5.4717345244170001</v>
      </c>
      <c r="F334" s="26">
        <v>0.42191919488500002</v>
      </c>
      <c r="G334" s="26">
        <v>5.0498153295320005</v>
      </c>
      <c r="H334" s="26">
        <v>-5.5095546619600002</v>
      </c>
      <c r="I334" s="26">
        <v>4.6710791798170996</v>
      </c>
      <c r="J334" s="49">
        <v>0.5</v>
      </c>
      <c r="K334" s="47" t="s">
        <v>1230</v>
      </c>
      <c r="L334" s="26">
        <v>0.42191919488500002</v>
      </c>
      <c r="M334" s="47" t="s">
        <v>1230</v>
      </c>
      <c r="N334" s="47" t="s">
        <v>1230</v>
      </c>
      <c r="O334" s="49" t="s">
        <v>1230</v>
      </c>
      <c r="P334" s="47" t="s">
        <v>1230</v>
      </c>
      <c r="Q334" s="26">
        <v>5.0498153295320005</v>
      </c>
      <c r="R334" s="47" t="s">
        <v>1230</v>
      </c>
      <c r="S334" s="47" t="s">
        <v>1230</v>
      </c>
      <c r="T334" s="49" t="s">
        <v>1230</v>
      </c>
      <c r="U334" s="47" t="s">
        <v>1230</v>
      </c>
      <c r="V334" s="26">
        <v>5.4717345244170001</v>
      </c>
      <c r="W334" s="47" t="s">
        <v>1230</v>
      </c>
      <c r="X334" s="47" t="s">
        <v>1230</v>
      </c>
      <c r="Y334" s="49" t="s">
        <v>1230</v>
      </c>
      <c r="Z334" s="58" t="s">
        <v>1230</v>
      </c>
    </row>
    <row r="335" spans="1:26" x14ac:dyDescent="0.25">
      <c r="A335" s="40" t="s">
        <v>683</v>
      </c>
      <c r="B335" s="40" t="s">
        <v>1169</v>
      </c>
      <c r="C335" s="40" t="s">
        <v>812</v>
      </c>
      <c r="D335" s="46" t="s">
        <v>682</v>
      </c>
      <c r="E335" s="26">
        <v>2.0291372311449996</v>
      </c>
      <c r="F335" s="26" t="s">
        <v>1230</v>
      </c>
      <c r="G335" s="26">
        <v>2.3769930989239998</v>
      </c>
      <c r="H335" s="26">
        <v>-17.176547633681</v>
      </c>
      <c r="I335" s="26">
        <v>2.1987186165047001</v>
      </c>
      <c r="J335" s="49">
        <v>0.5</v>
      </c>
      <c r="K335" s="47" t="s">
        <v>1230</v>
      </c>
      <c r="L335" s="26" t="s">
        <v>1230</v>
      </c>
      <c r="M335" s="47" t="s">
        <v>1230</v>
      </c>
      <c r="N335" s="47" t="s">
        <v>1230</v>
      </c>
      <c r="O335" s="49" t="s">
        <v>1230</v>
      </c>
      <c r="P335" s="47" t="s">
        <v>1230</v>
      </c>
      <c r="Q335" s="26">
        <v>2.3769930989239998</v>
      </c>
      <c r="R335" s="47" t="s">
        <v>1230</v>
      </c>
      <c r="S335" s="47" t="s">
        <v>1230</v>
      </c>
      <c r="T335" s="49" t="s">
        <v>1230</v>
      </c>
      <c r="U335" s="47" t="s">
        <v>1230</v>
      </c>
      <c r="V335" s="26">
        <v>2.0291372311449996</v>
      </c>
      <c r="W335" s="47" t="s">
        <v>1230</v>
      </c>
      <c r="X335" s="47" t="s">
        <v>1230</v>
      </c>
      <c r="Y335" s="49" t="s">
        <v>1230</v>
      </c>
      <c r="Z335" s="58">
        <v>-0.34785586777900002</v>
      </c>
    </row>
    <row r="336" spans="1:26" x14ac:dyDescent="0.25">
      <c r="A336" s="40" t="s">
        <v>685</v>
      </c>
      <c r="B336" s="40" t="s">
        <v>1170</v>
      </c>
      <c r="C336" s="40" t="s">
        <v>812</v>
      </c>
      <c r="D336" s="46" t="s">
        <v>684</v>
      </c>
      <c r="E336" s="26">
        <v>1.865695545581</v>
      </c>
      <c r="F336" s="26">
        <v>2.2786184068999998E-2</v>
      </c>
      <c r="G336" s="26">
        <v>1.842909361512</v>
      </c>
      <c r="H336" s="26">
        <v>-13.172331825318999</v>
      </c>
      <c r="I336" s="26">
        <v>1.7046911593986001</v>
      </c>
      <c r="J336" s="49">
        <v>0.5</v>
      </c>
      <c r="K336" s="47" t="s">
        <v>1230</v>
      </c>
      <c r="L336" s="26">
        <v>2.2786184068999998E-2</v>
      </c>
      <c r="M336" s="47" t="s">
        <v>1230</v>
      </c>
      <c r="N336" s="47" t="s">
        <v>1230</v>
      </c>
      <c r="O336" s="49" t="s">
        <v>1230</v>
      </c>
      <c r="P336" s="47" t="s">
        <v>1230</v>
      </c>
      <c r="Q336" s="26">
        <v>1.842909361512</v>
      </c>
      <c r="R336" s="47" t="s">
        <v>1230</v>
      </c>
      <c r="S336" s="47" t="s">
        <v>1230</v>
      </c>
      <c r="T336" s="49" t="s">
        <v>1230</v>
      </c>
      <c r="U336" s="47" t="s">
        <v>1230</v>
      </c>
      <c r="V336" s="26">
        <v>1.865695545581</v>
      </c>
      <c r="W336" s="47" t="s">
        <v>1230</v>
      </c>
      <c r="X336" s="47" t="s">
        <v>1230</v>
      </c>
      <c r="Y336" s="49" t="s">
        <v>1230</v>
      </c>
      <c r="Z336" s="58" t="s">
        <v>1230</v>
      </c>
    </row>
    <row r="337" spans="1:26" x14ac:dyDescent="0.25">
      <c r="A337" s="40" t="s">
        <v>687</v>
      </c>
      <c r="B337" s="40" t="s">
        <v>1171</v>
      </c>
      <c r="C337" s="40" t="s">
        <v>812</v>
      </c>
      <c r="D337" s="46" t="s">
        <v>686</v>
      </c>
      <c r="E337" s="26">
        <v>5.1422081717299992</v>
      </c>
      <c r="F337" s="26">
        <v>9.7453362012E-2</v>
      </c>
      <c r="G337" s="26">
        <v>5.0447548097179995</v>
      </c>
      <c r="H337" s="26">
        <v>-8.5308196831340002</v>
      </c>
      <c r="I337" s="26">
        <v>4.6663981989891505</v>
      </c>
      <c r="J337" s="49">
        <v>0.5</v>
      </c>
      <c r="K337" s="47" t="s">
        <v>1230</v>
      </c>
      <c r="L337" s="26">
        <v>9.7453362012E-2</v>
      </c>
      <c r="M337" s="47" t="s">
        <v>1230</v>
      </c>
      <c r="N337" s="47" t="s">
        <v>1230</v>
      </c>
      <c r="O337" s="49" t="s">
        <v>1230</v>
      </c>
      <c r="P337" s="47" t="s">
        <v>1230</v>
      </c>
      <c r="Q337" s="26">
        <v>5.0447548097179995</v>
      </c>
      <c r="R337" s="47" t="s">
        <v>1230</v>
      </c>
      <c r="S337" s="47" t="s">
        <v>1230</v>
      </c>
      <c r="T337" s="49" t="s">
        <v>1230</v>
      </c>
      <c r="U337" s="47" t="s">
        <v>1230</v>
      </c>
      <c r="V337" s="26">
        <v>5.1422081717299992</v>
      </c>
      <c r="W337" s="47" t="s">
        <v>1230</v>
      </c>
      <c r="X337" s="47" t="s">
        <v>1230</v>
      </c>
      <c r="Y337" s="49" t="s">
        <v>1230</v>
      </c>
      <c r="Z337" s="58" t="s">
        <v>1230</v>
      </c>
    </row>
    <row r="338" spans="1:26" x14ac:dyDescent="0.25">
      <c r="A338" s="40" t="s">
        <v>689</v>
      </c>
      <c r="B338" s="40" t="s">
        <v>1172</v>
      </c>
      <c r="C338" s="40" t="s">
        <v>812</v>
      </c>
      <c r="D338" s="46" t="s">
        <v>688</v>
      </c>
      <c r="E338" s="26">
        <v>1.640761996255</v>
      </c>
      <c r="F338" s="26" t="s">
        <v>1230</v>
      </c>
      <c r="G338" s="26">
        <v>1.991207277969</v>
      </c>
      <c r="H338" s="26">
        <v>-8.6072117369250005</v>
      </c>
      <c r="I338" s="26">
        <v>1.8418667321213251</v>
      </c>
      <c r="J338" s="49">
        <v>0.5</v>
      </c>
      <c r="K338" s="47" t="s">
        <v>1230</v>
      </c>
      <c r="L338" s="26" t="s">
        <v>1230</v>
      </c>
      <c r="M338" s="47" t="s">
        <v>1230</v>
      </c>
      <c r="N338" s="47" t="s">
        <v>1230</v>
      </c>
      <c r="O338" s="49" t="s">
        <v>1230</v>
      </c>
      <c r="P338" s="47" t="s">
        <v>1230</v>
      </c>
      <c r="Q338" s="26">
        <v>1.991207277969</v>
      </c>
      <c r="R338" s="47" t="s">
        <v>1230</v>
      </c>
      <c r="S338" s="47" t="s">
        <v>1230</v>
      </c>
      <c r="T338" s="49" t="s">
        <v>1230</v>
      </c>
      <c r="U338" s="47" t="s">
        <v>1230</v>
      </c>
      <c r="V338" s="26">
        <v>1.640761996255</v>
      </c>
      <c r="W338" s="47" t="s">
        <v>1230</v>
      </c>
      <c r="X338" s="47" t="s">
        <v>1230</v>
      </c>
      <c r="Y338" s="49" t="s">
        <v>1230</v>
      </c>
      <c r="Z338" s="58">
        <v>-0.35044528171399997</v>
      </c>
    </row>
    <row r="339" spans="1:26" x14ac:dyDescent="0.25">
      <c r="A339" s="40" t="s">
        <v>691</v>
      </c>
      <c r="B339" s="40" t="s">
        <v>1173</v>
      </c>
      <c r="C339" s="40" t="s">
        <v>833</v>
      </c>
      <c r="D339" s="46" t="s">
        <v>690</v>
      </c>
      <c r="E339" s="26">
        <v>39.844603743220006</v>
      </c>
      <c r="F339" s="26">
        <v>6.6973264078180001</v>
      </c>
      <c r="G339" s="26">
        <v>33.147277335402002</v>
      </c>
      <c r="H339" s="26">
        <v>-20.265436116013003</v>
      </c>
      <c r="I339" s="26">
        <v>30.661231535246852</v>
      </c>
      <c r="J339" s="49">
        <v>0.37941200000000003</v>
      </c>
      <c r="K339" s="47">
        <v>6.8210977652820004</v>
      </c>
      <c r="L339" s="26">
        <v>-0.123771357464</v>
      </c>
      <c r="M339" s="47" t="s">
        <v>1230</v>
      </c>
      <c r="N339" s="47" t="s">
        <v>1230</v>
      </c>
      <c r="O339" s="49" t="s">
        <v>1230</v>
      </c>
      <c r="P339" s="47">
        <v>27.556547328345999</v>
      </c>
      <c r="Q339" s="26">
        <v>5.5907300070550008</v>
      </c>
      <c r="R339" s="47" t="s">
        <v>1230</v>
      </c>
      <c r="S339" s="47" t="s">
        <v>1230</v>
      </c>
      <c r="T339" s="49" t="s">
        <v>1230</v>
      </c>
      <c r="U339" s="47">
        <v>34.377645093627997</v>
      </c>
      <c r="V339" s="26">
        <v>5.4669586495909996</v>
      </c>
      <c r="W339" s="47" t="s">
        <v>1230</v>
      </c>
      <c r="X339" s="47" t="s">
        <v>1230</v>
      </c>
      <c r="Y339" s="49" t="s">
        <v>1230</v>
      </c>
      <c r="Z339" s="58" t="s">
        <v>1230</v>
      </c>
    </row>
    <row r="340" spans="1:26" x14ac:dyDescent="0.25">
      <c r="A340" s="40" t="s">
        <v>693</v>
      </c>
      <c r="B340" s="40" t="s">
        <v>1174</v>
      </c>
      <c r="C340" s="40" t="s">
        <v>812</v>
      </c>
      <c r="D340" s="46" t="s">
        <v>692</v>
      </c>
      <c r="E340" s="26">
        <v>1.2993106834209995</v>
      </c>
      <c r="F340" s="26" t="s">
        <v>1230</v>
      </c>
      <c r="G340" s="26">
        <v>2.2976068159249996</v>
      </c>
      <c r="H340" s="26">
        <v>-21.346356607331</v>
      </c>
      <c r="I340" s="26">
        <v>2.1252863047306247</v>
      </c>
      <c r="J340" s="49">
        <v>0.5</v>
      </c>
      <c r="K340" s="47" t="s">
        <v>1230</v>
      </c>
      <c r="L340" s="26" t="s">
        <v>1230</v>
      </c>
      <c r="M340" s="47" t="s">
        <v>1230</v>
      </c>
      <c r="N340" s="47" t="s">
        <v>1230</v>
      </c>
      <c r="O340" s="49" t="s">
        <v>1230</v>
      </c>
      <c r="P340" s="47" t="s">
        <v>1230</v>
      </c>
      <c r="Q340" s="26">
        <v>2.2976068159249996</v>
      </c>
      <c r="R340" s="47" t="s">
        <v>1230</v>
      </c>
      <c r="S340" s="47" t="s">
        <v>1230</v>
      </c>
      <c r="T340" s="49" t="s">
        <v>1230</v>
      </c>
      <c r="U340" s="47" t="s">
        <v>1230</v>
      </c>
      <c r="V340" s="26">
        <v>1.2993106834209995</v>
      </c>
      <c r="W340" s="47" t="s">
        <v>1230</v>
      </c>
      <c r="X340" s="47" t="s">
        <v>1230</v>
      </c>
      <c r="Y340" s="49" t="s">
        <v>1230</v>
      </c>
      <c r="Z340" s="58">
        <v>-0.99829613250399996</v>
      </c>
    </row>
    <row r="341" spans="1:26" x14ac:dyDescent="0.25">
      <c r="A341" s="40" t="s">
        <v>695</v>
      </c>
      <c r="B341" s="40" t="s">
        <v>1175</v>
      </c>
      <c r="C341" s="40" t="s">
        <v>833</v>
      </c>
      <c r="D341" s="46" t="s">
        <v>694</v>
      </c>
      <c r="E341" s="26">
        <v>38.903054728867005</v>
      </c>
      <c r="F341" s="26">
        <v>6.4211212034820004</v>
      </c>
      <c r="G341" s="26">
        <v>32.481933525385003</v>
      </c>
      <c r="H341" s="26">
        <v>14.96153995179</v>
      </c>
      <c r="I341" s="26">
        <v>30.045788510981129</v>
      </c>
      <c r="J341" s="49">
        <v>0</v>
      </c>
      <c r="K341" s="47">
        <v>6.3035052142230006</v>
      </c>
      <c r="L341" s="26">
        <v>0.11761598925899999</v>
      </c>
      <c r="M341" s="47" t="s">
        <v>1230</v>
      </c>
      <c r="N341" s="47" t="s">
        <v>1230</v>
      </c>
      <c r="O341" s="49" t="s">
        <v>1230</v>
      </c>
      <c r="P341" s="47">
        <v>28.312565016552</v>
      </c>
      <c r="Q341" s="26">
        <v>4.1693685088330001</v>
      </c>
      <c r="R341" s="47" t="s">
        <v>1230</v>
      </c>
      <c r="S341" s="47" t="s">
        <v>1230</v>
      </c>
      <c r="T341" s="49" t="s">
        <v>1230</v>
      </c>
      <c r="U341" s="47">
        <v>34.616070230775001</v>
      </c>
      <c r="V341" s="26">
        <v>4.286984498092</v>
      </c>
      <c r="W341" s="47" t="s">
        <v>1230</v>
      </c>
      <c r="X341" s="47" t="s">
        <v>1230</v>
      </c>
      <c r="Y341" s="49" t="s">
        <v>1230</v>
      </c>
      <c r="Z341" s="58" t="s">
        <v>1230</v>
      </c>
    </row>
    <row r="342" spans="1:26" x14ac:dyDescent="0.25">
      <c r="A342" s="40" t="s">
        <v>697</v>
      </c>
      <c r="B342" s="40" t="s">
        <v>1176</v>
      </c>
      <c r="C342" s="40" t="s">
        <v>812</v>
      </c>
      <c r="D342" s="46" t="s">
        <v>696</v>
      </c>
      <c r="E342" s="26">
        <v>2.50691514196</v>
      </c>
      <c r="F342" s="26">
        <v>0.130663812805</v>
      </c>
      <c r="G342" s="26">
        <v>2.376251329155</v>
      </c>
      <c r="H342" s="26">
        <v>-2.3922405975230001</v>
      </c>
      <c r="I342" s="26">
        <v>2.1980324794683748</v>
      </c>
      <c r="J342" s="49">
        <v>0.5</v>
      </c>
      <c r="K342" s="47" t="s">
        <v>1230</v>
      </c>
      <c r="L342" s="26">
        <v>0.130663812805</v>
      </c>
      <c r="M342" s="47" t="s">
        <v>1230</v>
      </c>
      <c r="N342" s="47" t="s">
        <v>1230</v>
      </c>
      <c r="O342" s="49" t="s">
        <v>1230</v>
      </c>
      <c r="P342" s="47" t="s">
        <v>1230</v>
      </c>
      <c r="Q342" s="26">
        <v>2.376251329155</v>
      </c>
      <c r="R342" s="47" t="s">
        <v>1230</v>
      </c>
      <c r="S342" s="47" t="s">
        <v>1230</v>
      </c>
      <c r="T342" s="49" t="s">
        <v>1230</v>
      </c>
      <c r="U342" s="47" t="s">
        <v>1230</v>
      </c>
      <c r="V342" s="26">
        <v>2.50691514196</v>
      </c>
      <c r="W342" s="47" t="s">
        <v>1230</v>
      </c>
      <c r="X342" s="47" t="s">
        <v>1230</v>
      </c>
      <c r="Y342" s="49" t="s">
        <v>1230</v>
      </c>
      <c r="Z342" s="58" t="s">
        <v>1230</v>
      </c>
    </row>
    <row r="343" spans="1:26" x14ac:dyDescent="0.25">
      <c r="A343" s="40" t="s">
        <v>699</v>
      </c>
      <c r="B343" s="40" t="s">
        <v>1177</v>
      </c>
      <c r="C343" s="40" t="s">
        <v>824</v>
      </c>
      <c r="D343" s="46" t="s">
        <v>698</v>
      </c>
      <c r="E343" s="26">
        <v>144.60163118097</v>
      </c>
      <c r="F343" s="26">
        <v>33.280612981430998</v>
      </c>
      <c r="G343" s="26">
        <v>111.32101819953901</v>
      </c>
      <c r="H343" s="26">
        <v>-6.0982559990669998</v>
      </c>
      <c r="I343" s="26">
        <v>102.97194183457358</v>
      </c>
      <c r="J343" s="49">
        <v>5.1936000000000003E-2</v>
      </c>
      <c r="K343" s="47">
        <v>27.232393798776002</v>
      </c>
      <c r="L343" s="26">
        <v>6.0482191826560001</v>
      </c>
      <c r="M343" s="47" t="s">
        <v>1230</v>
      </c>
      <c r="N343" s="47" t="s">
        <v>1230</v>
      </c>
      <c r="O343" s="49" t="s">
        <v>1230</v>
      </c>
      <c r="P343" s="47">
        <v>78.407243698412003</v>
      </c>
      <c r="Q343" s="26">
        <v>32.913774501127001</v>
      </c>
      <c r="R343" s="47" t="s">
        <v>1230</v>
      </c>
      <c r="S343" s="47" t="s">
        <v>1230</v>
      </c>
      <c r="T343" s="49" t="s">
        <v>1230</v>
      </c>
      <c r="U343" s="47">
        <v>105.639637497188</v>
      </c>
      <c r="V343" s="26">
        <v>38.961993683783</v>
      </c>
      <c r="W343" s="47" t="s">
        <v>1230</v>
      </c>
      <c r="X343" s="47" t="s">
        <v>1230</v>
      </c>
      <c r="Y343" s="49" t="s">
        <v>1230</v>
      </c>
      <c r="Z343" s="58" t="s">
        <v>1230</v>
      </c>
    </row>
    <row r="344" spans="1:26" x14ac:dyDescent="0.25">
      <c r="A344" s="40" t="s">
        <v>701</v>
      </c>
      <c r="B344" s="40" t="s">
        <v>1178</v>
      </c>
      <c r="C344" s="40" t="s">
        <v>827</v>
      </c>
      <c r="D344" s="46" t="s">
        <v>700</v>
      </c>
      <c r="E344" s="26">
        <v>41.651154785576999</v>
      </c>
      <c r="F344" s="26">
        <v>5.29860084336</v>
      </c>
      <c r="G344" s="26">
        <v>36.352553942217</v>
      </c>
      <c r="H344" s="26">
        <v>-37.398209673372001</v>
      </c>
      <c r="I344" s="26">
        <v>33.626112396550731</v>
      </c>
      <c r="J344" s="49">
        <v>0.5</v>
      </c>
      <c r="K344" s="47">
        <v>5.9498615782000002</v>
      </c>
      <c r="L344" s="26">
        <v>-0.65126073484000002</v>
      </c>
      <c r="M344" s="47" t="s">
        <v>1230</v>
      </c>
      <c r="N344" s="47" t="s">
        <v>1230</v>
      </c>
      <c r="O344" s="49" t="s">
        <v>1230</v>
      </c>
      <c r="P344" s="47">
        <v>30.121894976351001</v>
      </c>
      <c r="Q344" s="26">
        <v>6.2306589658660005</v>
      </c>
      <c r="R344" s="47" t="s">
        <v>1230</v>
      </c>
      <c r="S344" s="47" t="s">
        <v>1230</v>
      </c>
      <c r="T344" s="49" t="s">
        <v>1230</v>
      </c>
      <c r="U344" s="47">
        <v>36.071756554551001</v>
      </c>
      <c r="V344" s="26">
        <v>5.5793982310260004</v>
      </c>
      <c r="W344" s="47" t="s">
        <v>1230</v>
      </c>
      <c r="X344" s="47" t="s">
        <v>1230</v>
      </c>
      <c r="Y344" s="49" t="s">
        <v>1230</v>
      </c>
      <c r="Z344" s="58" t="s">
        <v>1230</v>
      </c>
    </row>
    <row r="345" spans="1:26" x14ac:dyDescent="0.25">
      <c r="A345" s="40" t="s">
        <v>703</v>
      </c>
      <c r="B345" s="40" t="s">
        <v>1179</v>
      </c>
      <c r="C345" s="40" t="s">
        <v>812</v>
      </c>
      <c r="D345" s="46" t="s">
        <v>702</v>
      </c>
      <c r="E345" s="26">
        <v>1.7643212929829999</v>
      </c>
      <c r="F345" s="26" t="s">
        <v>1230</v>
      </c>
      <c r="G345" s="26">
        <v>2.370407507086</v>
      </c>
      <c r="H345" s="26">
        <v>-18.543756018587999</v>
      </c>
      <c r="I345" s="26">
        <v>2.1926269440545498</v>
      </c>
      <c r="J345" s="49">
        <v>0.5</v>
      </c>
      <c r="K345" s="47" t="s">
        <v>1230</v>
      </c>
      <c r="L345" s="26" t="s">
        <v>1230</v>
      </c>
      <c r="M345" s="47" t="s">
        <v>1230</v>
      </c>
      <c r="N345" s="47" t="s">
        <v>1230</v>
      </c>
      <c r="O345" s="49" t="s">
        <v>1230</v>
      </c>
      <c r="P345" s="47" t="s">
        <v>1230</v>
      </c>
      <c r="Q345" s="26">
        <v>2.370407507086</v>
      </c>
      <c r="R345" s="47" t="s">
        <v>1230</v>
      </c>
      <c r="S345" s="47" t="s">
        <v>1230</v>
      </c>
      <c r="T345" s="49" t="s">
        <v>1230</v>
      </c>
      <c r="U345" s="47" t="s">
        <v>1230</v>
      </c>
      <c r="V345" s="26">
        <v>1.7643212929829999</v>
      </c>
      <c r="W345" s="47" t="s">
        <v>1230</v>
      </c>
      <c r="X345" s="47" t="s">
        <v>1230</v>
      </c>
      <c r="Y345" s="49" t="s">
        <v>1230</v>
      </c>
      <c r="Z345" s="58">
        <v>-0.60608621410300001</v>
      </c>
    </row>
    <row r="346" spans="1:26" x14ac:dyDescent="0.25">
      <c r="A346" s="40" t="s">
        <v>705</v>
      </c>
      <c r="B346" s="40" t="s">
        <v>1180</v>
      </c>
      <c r="C346" s="40" t="s">
        <v>819</v>
      </c>
      <c r="D346" s="46" t="s">
        <v>704</v>
      </c>
      <c r="E346" s="26">
        <v>24.313473368555002</v>
      </c>
      <c r="F346" s="26">
        <v>8.7962248303459987</v>
      </c>
      <c r="G346" s="26">
        <v>15.517248538209001</v>
      </c>
      <c r="H346" s="26">
        <v>11.424081576261001</v>
      </c>
      <c r="I346" s="26">
        <v>14.353454897843326</v>
      </c>
      <c r="J346" s="49">
        <v>0</v>
      </c>
      <c r="K346" s="47" t="s">
        <v>1230</v>
      </c>
      <c r="L346" s="26" t="s">
        <v>1230</v>
      </c>
      <c r="M346" s="47">
        <v>8.7962248303459987</v>
      </c>
      <c r="N346" s="47" t="s">
        <v>1230</v>
      </c>
      <c r="O346" s="49" t="s">
        <v>1230</v>
      </c>
      <c r="P346" s="47" t="s">
        <v>1230</v>
      </c>
      <c r="Q346" s="26" t="s">
        <v>1230</v>
      </c>
      <c r="R346" s="47">
        <v>15.517248538209001</v>
      </c>
      <c r="S346" s="47" t="s">
        <v>1230</v>
      </c>
      <c r="T346" s="49" t="s">
        <v>1230</v>
      </c>
      <c r="U346" s="47" t="s">
        <v>1230</v>
      </c>
      <c r="V346" s="26" t="s">
        <v>1230</v>
      </c>
      <c r="W346" s="47">
        <v>24.313473368554998</v>
      </c>
      <c r="X346" s="47" t="s">
        <v>1230</v>
      </c>
      <c r="Y346" s="49" t="s">
        <v>1230</v>
      </c>
      <c r="Z346" s="58" t="s">
        <v>1230</v>
      </c>
    </row>
    <row r="347" spans="1:26" x14ac:dyDescent="0.25">
      <c r="A347" s="40" t="s">
        <v>707</v>
      </c>
      <c r="B347" s="40" t="s">
        <v>1181</v>
      </c>
      <c r="C347" s="40" t="s">
        <v>812</v>
      </c>
      <c r="D347" s="46" t="s">
        <v>706</v>
      </c>
      <c r="E347" s="26">
        <v>1.2510367232499999</v>
      </c>
      <c r="F347" s="26" t="s">
        <v>1230</v>
      </c>
      <c r="G347" s="26">
        <v>1.549483905934</v>
      </c>
      <c r="H347" s="26">
        <v>-15.303420409575001</v>
      </c>
      <c r="I347" s="26">
        <v>1.4332726129889499</v>
      </c>
      <c r="J347" s="49">
        <v>0.5</v>
      </c>
      <c r="K347" s="47" t="s">
        <v>1230</v>
      </c>
      <c r="L347" s="26" t="s">
        <v>1230</v>
      </c>
      <c r="M347" s="47" t="s">
        <v>1230</v>
      </c>
      <c r="N347" s="47" t="s">
        <v>1230</v>
      </c>
      <c r="O347" s="49" t="s">
        <v>1230</v>
      </c>
      <c r="P347" s="47" t="s">
        <v>1230</v>
      </c>
      <c r="Q347" s="26">
        <v>1.549483905934</v>
      </c>
      <c r="R347" s="47" t="s">
        <v>1230</v>
      </c>
      <c r="S347" s="47" t="s">
        <v>1230</v>
      </c>
      <c r="T347" s="49" t="s">
        <v>1230</v>
      </c>
      <c r="U347" s="47" t="s">
        <v>1230</v>
      </c>
      <c r="V347" s="26">
        <v>1.2510367232499999</v>
      </c>
      <c r="W347" s="47" t="s">
        <v>1230</v>
      </c>
      <c r="X347" s="47" t="s">
        <v>1230</v>
      </c>
      <c r="Y347" s="49" t="s">
        <v>1230</v>
      </c>
      <c r="Z347" s="58">
        <v>-0.298447182684</v>
      </c>
    </row>
    <row r="348" spans="1:26" x14ac:dyDescent="0.25">
      <c r="A348" s="40" t="s">
        <v>709</v>
      </c>
      <c r="B348" s="40" t="s">
        <v>1182</v>
      </c>
      <c r="C348" s="40" t="s">
        <v>812</v>
      </c>
      <c r="D348" s="46" t="s">
        <v>708</v>
      </c>
      <c r="E348" s="26">
        <v>2.1419246290499996</v>
      </c>
      <c r="F348" s="26" t="s">
        <v>1230</v>
      </c>
      <c r="G348" s="26">
        <v>2.3657788831879998</v>
      </c>
      <c r="H348" s="26">
        <v>-20.966228587398998</v>
      </c>
      <c r="I348" s="26">
        <v>2.1883454669489</v>
      </c>
      <c r="J348" s="49">
        <v>0.5</v>
      </c>
      <c r="K348" s="47" t="s">
        <v>1230</v>
      </c>
      <c r="L348" s="26" t="s">
        <v>1230</v>
      </c>
      <c r="M348" s="47" t="s">
        <v>1230</v>
      </c>
      <c r="N348" s="47" t="s">
        <v>1230</v>
      </c>
      <c r="O348" s="49" t="s">
        <v>1230</v>
      </c>
      <c r="P348" s="47" t="s">
        <v>1230</v>
      </c>
      <c r="Q348" s="26">
        <v>2.3657788831879998</v>
      </c>
      <c r="R348" s="47" t="s">
        <v>1230</v>
      </c>
      <c r="S348" s="47" t="s">
        <v>1230</v>
      </c>
      <c r="T348" s="49" t="s">
        <v>1230</v>
      </c>
      <c r="U348" s="47" t="s">
        <v>1230</v>
      </c>
      <c r="V348" s="26">
        <v>2.1419246290499996</v>
      </c>
      <c r="W348" s="47" t="s">
        <v>1230</v>
      </c>
      <c r="X348" s="47" t="s">
        <v>1230</v>
      </c>
      <c r="Y348" s="49" t="s">
        <v>1230</v>
      </c>
      <c r="Z348" s="58">
        <v>-0.223854254138</v>
      </c>
    </row>
    <row r="349" spans="1:26" x14ac:dyDescent="0.25">
      <c r="A349" s="40" t="s">
        <v>711</v>
      </c>
      <c r="B349" s="40" t="s">
        <v>1183</v>
      </c>
      <c r="C349" s="40" t="s">
        <v>827</v>
      </c>
      <c r="D349" s="46" t="s">
        <v>710</v>
      </c>
      <c r="E349" s="26">
        <v>86.080804837542004</v>
      </c>
      <c r="F349" s="26">
        <v>14.075888302849</v>
      </c>
      <c r="G349" s="26">
        <v>72.00491653469301</v>
      </c>
      <c r="H349" s="26">
        <v>13.941961236772999</v>
      </c>
      <c r="I349" s="26">
        <v>66.604547794591028</v>
      </c>
      <c r="J349" s="49">
        <v>0</v>
      </c>
      <c r="K349" s="47">
        <v>14.250513825033</v>
      </c>
      <c r="L349" s="26">
        <v>-0.17462552218400001</v>
      </c>
      <c r="M349" s="47" t="s">
        <v>1230</v>
      </c>
      <c r="N349" s="47" t="s">
        <v>1230</v>
      </c>
      <c r="O349" s="49" t="s">
        <v>1230</v>
      </c>
      <c r="P349" s="47">
        <v>61.937015241862994</v>
      </c>
      <c r="Q349" s="26">
        <v>10.067901292828999</v>
      </c>
      <c r="R349" s="47" t="s">
        <v>1230</v>
      </c>
      <c r="S349" s="47" t="s">
        <v>1230</v>
      </c>
      <c r="T349" s="49" t="s">
        <v>1230</v>
      </c>
      <c r="U349" s="47">
        <v>76.187529066896005</v>
      </c>
      <c r="V349" s="26">
        <v>9.8932757706459995</v>
      </c>
      <c r="W349" s="47" t="s">
        <v>1230</v>
      </c>
      <c r="X349" s="47" t="s">
        <v>1230</v>
      </c>
      <c r="Y349" s="49" t="s">
        <v>1230</v>
      </c>
      <c r="Z349" s="58" t="s">
        <v>1230</v>
      </c>
    </row>
    <row r="350" spans="1:26" x14ac:dyDescent="0.25">
      <c r="A350" s="40" t="s">
        <v>713</v>
      </c>
      <c r="B350" s="40" t="s">
        <v>1184</v>
      </c>
      <c r="C350" s="40" t="s">
        <v>827</v>
      </c>
      <c r="D350" s="46" t="s">
        <v>712</v>
      </c>
      <c r="E350" s="26">
        <v>92.178546593617995</v>
      </c>
      <c r="F350" s="26">
        <v>17.551397013064001</v>
      </c>
      <c r="G350" s="26">
        <v>74.62714958055399</v>
      </c>
      <c r="H350" s="26">
        <v>37.062361678884997</v>
      </c>
      <c r="I350" s="26">
        <v>69.030113362012443</v>
      </c>
      <c r="J350" s="49">
        <v>0</v>
      </c>
      <c r="K350" s="47">
        <v>17.074098842487</v>
      </c>
      <c r="L350" s="26">
        <v>0.47729817057700002</v>
      </c>
      <c r="M350" s="47" t="s">
        <v>1230</v>
      </c>
      <c r="N350" s="47" t="s">
        <v>1230</v>
      </c>
      <c r="O350" s="49" t="s">
        <v>1230</v>
      </c>
      <c r="P350" s="47">
        <v>64.338495259951998</v>
      </c>
      <c r="Q350" s="26">
        <v>10.288654320602999</v>
      </c>
      <c r="R350" s="47" t="s">
        <v>1230</v>
      </c>
      <c r="S350" s="47" t="s">
        <v>1230</v>
      </c>
      <c r="T350" s="49" t="s">
        <v>1230</v>
      </c>
      <c r="U350" s="47">
        <v>81.412594102439002</v>
      </c>
      <c r="V350" s="26">
        <v>10.765952491179</v>
      </c>
      <c r="W350" s="47" t="s">
        <v>1230</v>
      </c>
      <c r="X350" s="47" t="s">
        <v>1230</v>
      </c>
      <c r="Y350" s="49" t="s">
        <v>1230</v>
      </c>
      <c r="Z350" s="58" t="s">
        <v>1230</v>
      </c>
    </row>
    <row r="351" spans="1:26" x14ac:dyDescent="0.25">
      <c r="A351" s="40" t="s">
        <v>715</v>
      </c>
      <c r="B351" s="40" t="s">
        <v>1185</v>
      </c>
      <c r="C351" s="40" t="s">
        <v>824</v>
      </c>
      <c r="D351" s="46" t="s">
        <v>714</v>
      </c>
      <c r="E351" s="26">
        <v>88.531964944746008</v>
      </c>
      <c r="F351" s="26">
        <v>18.502194917192</v>
      </c>
      <c r="G351" s="26">
        <v>70.029770027554008</v>
      </c>
      <c r="H351" s="26">
        <v>47.711402895297994</v>
      </c>
      <c r="I351" s="26">
        <v>64.777537275487461</v>
      </c>
      <c r="J351" s="49">
        <v>0</v>
      </c>
      <c r="K351" s="47">
        <v>17.220850502483</v>
      </c>
      <c r="L351" s="26">
        <v>1.2813444147089998</v>
      </c>
      <c r="M351" s="47" t="s">
        <v>1230</v>
      </c>
      <c r="N351" s="47" t="s">
        <v>1230</v>
      </c>
      <c r="O351" s="49" t="s">
        <v>1230</v>
      </c>
      <c r="P351" s="47">
        <v>55.314191111642998</v>
      </c>
      <c r="Q351" s="26">
        <v>14.715578915912001</v>
      </c>
      <c r="R351" s="47" t="s">
        <v>1230</v>
      </c>
      <c r="S351" s="47" t="s">
        <v>1230</v>
      </c>
      <c r="T351" s="49" t="s">
        <v>1230</v>
      </c>
      <c r="U351" s="47">
        <v>72.535041614124992</v>
      </c>
      <c r="V351" s="26">
        <v>15.996923330621</v>
      </c>
      <c r="W351" s="47" t="s">
        <v>1230</v>
      </c>
      <c r="X351" s="47" t="s">
        <v>1230</v>
      </c>
      <c r="Y351" s="49" t="s">
        <v>1230</v>
      </c>
      <c r="Z351" s="58" t="s">
        <v>1230</v>
      </c>
    </row>
    <row r="352" spans="1:26" x14ac:dyDescent="0.25">
      <c r="A352" s="40" t="s">
        <v>717</v>
      </c>
      <c r="B352" s="40" t="s">
        <v>1186</v>
      </c>
      <c r="C352" s="40" t="s">
        <v>824</v>
      </c>
      <c r="D352" s="46" t="s">
        <v>716</v>
      </c>
      <c r="E352" s="26">
        <v>96.854237162700997</v>
      </c>
      <c r="F352" s="26">
        <v>23.076364496263</v>
      </c>
      <c r="G352" s="26">
        <v>73.777872666438</v>
      </c>
      <c r="H352" s="26">
        <v>36.917597173943001</v>
      </c>
      <c r="I352" s="26">
        <v>68.244532216455141</v>
      </c>
      <c r="J352" s="49">
        <v>0</v>
      </c>
      <c r="K352" s="47">
        <v>18.902171331452998</v>
      </c>
      <c r="L352" s="26">
        <v>4.174193164809</v>
      </c>
      <c r="M352" s="47" t="s">
        <v>1230</v>
      </c>
      <c r="N352" s="47" t="s">
        <v>1230</v>
      </c>
      <c r="O352" s="49" t="s">
        <v>1230</v>
      </c>
      <c r="P352" s="47">
        <v>47.849845808707002</v>
      </c>
      <c r="Q352" s="26">
        <v>25.928026857730998</v>
      </c>
      <c r="R352" s="47" t="s">
        <v>1230</v>
      </c>
      <c r="S352" s="47" t="s">
        <v>1230</v>
      </c>
      <c r="T352" s="49" t="s">
        <v>1230</v>
      </c>
      <c r="U352" s="47">
        <v>66.752017140160007</v>
      </c>
      <c r="V352" s="26">
        <v>30.102220022539999</v>
      </c>
      <c r="W352" s="47" t="s">
        <v>1230</v>
      </c>
      <c r="X352" s="47" t="s">
        <v>1230</v>
      </c>
      <c r="Y352" s="49" t="s">
        <v>1230</v>
      </c>
      <c r="Z352" s="58" t="s">
        <v>1230</v>
      </c>
    </row>
    <row r="353" spans="1:26" x14ac:dyDescent="0.25">
      <c r="A353" s="40" t="s">
        <v>719</v>
      </c>
      <c r="B353" s="40" t="s">
        <v>1187</v>
      </c>
      <c r="C353" s="40" t="s">
        <v>833</v>
      </c>
      <c r="D353" s="46" t="s">
        <v>718</v>
      </c>
      <c r="E353" s="26">
        <v>32.616584849271</v>
      </c>
      <c r="F353" s="26">
        <v>1.3427967270009999</v>
      </c>
      <c r="G353" s="26">
        <v>31.273788122269998</v>
      </c>
      <c r="H353" s="26">
        <v>-17.346040106934002</v>
      </c>
      <c r="I353" s="26">
        <v>28.928254013099753</v>
      </c>
      <c r="J353" s="49">
        <v>0.356769</v>
      </c>
      <c r="K353" s="47">
        <v>2.593588714379</v>
      </c>
      <c r="L353" s="26">
        <v>-1.250791987378</v>
      </c>
      <c r="M353" s="47" t="s">
        <v>1230</v>
      </c>
      <c r="N353" s="47" t="s">
        <v>1230</v>
      </c>
      <c r="O353" s="49" t="s">
        <v>1230</v>
      </c>
      <c r="P353" s="47">
        <v>25.853354659276</v>
      </c>
      <c r="Q353" s="26">
        <v>5.4204334629929996</v>
      </c>
      <c r="R353" s="47" t="s">
        <v>1230</v>
      </c>
      <c r="S353" s="47" t="s">
        <v>1230</v>
      </c>
      <c r="T353" s="49" t="s">
        <v>1230</v>
      </c>
      <c r="U353" s="47">
        <v>28.446943373654999</v>
      </c>
      <c r="V353" s="26">
        <v>4.1696414756150002</v>
      </c>
      <c r="W353" s="47" t="s">
        <v>1230</v>
      </c>
      <c r="X353" s="47" t="s">
        <v>1230</v>
      </c>
      <c r="Y353" s="49" t="s">
        <v>1230</v>
      </c>
      <c r="Z353" s="58" t="s">
        <v>1230</v>
      </c>
    </row>
    <row r="354" spans="1:26" x14ac:dyDescent="0.25">
      <c r="A354" s="40" t="s">
        <v>721</v>
      </c>
      <c r="B354" s="40" t="s">
        <v>1188</v>
      </c>
      <c r="C354" s="40" t="s">
        <v>812</v>
      </c>
      <c r="D354" s="46" t="s">
        <v>720</v>
      </c>
      <c r="E354" s="26">
        <v>3.203466805898</v>
      </c>
      <c r="F354" s="26" t="s">
        <v>1230</v>
      </c>
      <c r="G354" s="26">
        <v>3.4406623918869998</v>
      </c>
      <c r="H354" s="26">
        <v>-23.150867836850999</v>
      </c>
      <c r="I354" s="26">
        <v>3.1826127124954753</v>
      </c>
      <c r="J354" s="49">
        <v>0.5</v>
      </c>
      <c r="K354" s="47" t="s">
        <v>1230</v>
      </c>
      <c r="L354" s="26" t="s">
        <v>1230</v>
      </c>
      <c r="M354" s="47" t="s">
        <v>1230</v>
      </c>
      <c r="N354" s="47" t="s">
        <v>1230</v>
      </c>
      <c r="O354" s="49" t="s">
        <v>1230</v>
      </c>
      <c r="P354" s="47" t="s">
        <v>1230</v>
      </c>
      <c r="Q354" s="26">
        <v>3.4406623918869998</v>
      </c>
      <c r="R354" s="47" t="s">
        <v>1230</v>
      </c>
      <c r="S354" s="47" t="s">
        <v>1230</v>
      </c>
      <c r="T354" s="49" t="s">
        <v>1230</v>
      </c>
      <c r="U354" s="47" t="s">
        <v>1230</v>
      </c>
      <c r="V354" s="26">
        <v>3.203466805898</v>
      </c>
      <c r="W354" s="47" t="s">
        <v>1230</v>
      </c>
      <c r="X354" s="47" t="s">
        <v>1230</v>
      </c>
      <c r="Y354" s="49" t="s">
        <v>1230</v>
      </c>
      <c r="Z354" s="58">
        <v>-0.23719558598900001</v>
      </c>
    </row>
    <row r="355" spans="1:26" x14ac:dyDescent="0.25">
      <c r="A355" s="40" t="s">
        <v>723</v>
      </c>
      <c r="B355" s="40" t="s">
        <v>1189</v>
      </c>
      <c r="C355" s="40" t="s">
        <v>862</v>
      </c>
      <c r="D355" s="46" t="s">
        <v>722</v>
      </c>
      <c r="E355" s="26">
        <v>63.488612303910998</v>
      </c>
      <c r="F355" s="26" t="s">
        <v>1230</v>
      </c>
      <c r="G355" s="26">
        <v>63.980587289477995</v>
      </c>
      <c r="H355" s="26">
        <v>40.376668518248998</v>
      </c>
      <c r="I355" s="26">
        <v>59.182043242767151</v>
      </c>
      <c r="J355" s="49">
        <v>0</v>
      </c>
      <c r="K355" s="47" t="s">
        <v>1230</v>
      </c>
      <c r="L355" s="26" t="s">
        <v>1230</v>
      </c>
      <c r="M355" s="47" t="s">
        <v>1230</v>
      </c>
      <c r="N355" s="47" t="s">
        <v>1230</v>
      </c>
      <c r="O355" s="49" t="s">
        <v>1230</v>
      </c>
      <c r="P355" s="47">
        <v>59.755029428196998</v>
      </c>
      <c r="Q355" s="26" t="s">
        <v>1230</v>
      </c>
      <c r="R355" s="47">
        <v>4.2255578612809996</v>
      </c>
      <c r="S355" s="47" t="s">
        <v>1230</v>
      </c>
      <c r="T355" s="49" t="s">
        <v>1230</v>
      </c>
      <c r="U355" s="47">
        <v>57.980032713881002</v>
      </c>
      <c r="V355" s="26" t="s">
        <v>1230</v>
      </c>
      <c r="W355" s="47">
        <v>5.5085795900299992</v>
      </c>
      <c r="X355" s="47" t="s">
        <v>1230</v>
      </c>
      <c r="Y355" s="49" t="s">
        <v>1230</v>
      </c>
      <c r="Z355" s="58">
        <v>-0.49197498556699998</v>
      </c>
    </row>
    <row r="356" spans="1:26" x14ac:dyDescent="0.25">
      <c r="A356" s="40" t="s">
        <v>725</v>
      </c>
      <c r="B356" s="40" t="s">
        <v>1190</v>
      </c>
      <c r="C356" s="40" t="s">
        <v>812</v>
      </c>
      <c r="D356" s="46" t="s">
        <v>724</v>
      </c>
      <c r="E356" s="26">
        <v>2.4446193776309997</v>
      </c>
      <c r="F356" s="26" t="s">
        <v>1230</v>
      </c>
      <c r="G356" s="26">
        <v>2.8340118143099997</v>
      </c>
      <c r="H356" s="26">
        <v>-23.644979050390003</v>
      </c>
      <c r="I356" s="26">
        <v>2.62146092823675</v>
      </c>
      <c r="J356" s="49">
        <v>0.5</v>
      </c>
      <c r="K356" s="47" t="s">
        <v>1230</v>
      </c>
      <c r="L356" s="26" t="s">
        <v>1230</v>
      </c>
      <c r="M356" s="47" t="s">
        <v>1230</v>
      </c>
      <c r="N356" s="47" t="s">
        <v>1230</v>
      </c>
      <c r="O356" s="49" t="s">
        <v>1230</v>
      </c>
      <c r="P356" s="47" t="s">
        <v>1230</v>
      </c>
      <c r="Q356" s="26">
        <v>2.8340118143099997</v>
      </c>
      <c r="R356" s="47" t="s">
        <v>1230</v>
      </c>
      <c r="S356" s="47" t="s">
        <v>1230</v>
      </c>
      <c r="T356" s="49" t="s">
        <v>1230</v>
      </c>
      <c r="U356" s="47" t="s">
        <v>1230</v>
      </c>
      <c r="V356" s="26">
        <v>2.4446193776309997</v>
      </c>
      <c r="W356" s="47" t="s">
        <v>1230</v>
      </c>
      <c r="X356" s="47" t="s">
        <v>1230</v>
      </c>
      <c r="Y356" s="49" t="s">
        <v>1230</v>
      </c>
      <c r="Z356" s="58">
        <v>-0.38939243667899998</v>
      </c>
    </row>
    <row r="357" spans="1:26" x14ac:dyDescent="0.25">
      <c r="A357" s="40" t="s">
        <v>727</v>
      </c>
      <c r="B357" s="40" t="s">
        <v>1191</v>
      </c>
      <c r="C357" s="40" t="s">
        <v>812</v>
      </c>
      <c r="D357" s="46" t="s">
        <v>726</v>
      </c>
      <c r="E357" s="26">
        <v>4.3592529275540004</v>
      </c>
      <c r="F357" s="26">
        <v>0.32246556903900003</v>
      </c>
      <c r="G357" s="26">
        <v>4.0367873585150003</v>
      </c>
      <c r="H357" s="26">
        <v>-7.4721936577150005</v>
      </c>
      <c r="I357" s="26">
        <v>3.7340283066263753</v>
      </c>
      <c r="J357" s="49">
        <v>0.5</v>
      </c>
      <c r="K357" s="47" t="s">
        <v>1230</v>
      </c>
      <c r="L357" s="26">
        <v>0.32246556903900003</v>
      </c>
      <c r="M357" s="47" t="s">
        <v>1230</v>
      </c>
      <c r="N357" s="47" t="s">
        <v>1230</v>
      </c>
      <c r="O357" s="49" t="s">
        <v>1230</v>
      </c>
      <c r="P357" s="47" t="s">
        <v>1230</v>
      </c>
      <c r="Q357" s="26">
        <v>4.0367873585150003</v>
      </c>
      <c r="R357" s="47" t="s">
        <v>1230</v>
      </c>
      <c r="S357" s="47" t="s">
        <v>1230</v>
      </c>
      <c r="T357" s="49" t="s">
        <v>1230</v>
      </c>
      <c r="U357" s="47" t="s">
        <v>1230</v>
      </c>
      <c r="V357" s="26">
        <v>4.3592529275540004</v>
      </c>
      <c r="W357" s="47" t="s">
        <v>1230</v>
      </c>
      <c r="X357" s="47" t="s">
        <v>1230</v>
      </c>
      <c r="Y357" s="49" t="s">
        <v>1230</v>
      </c>
      <c r="Z357" s="58" t="s">
        <v>1230</v>
      </c>
    </row>
    <row r="358" spans="1:26" x14ac:dyDescent="0.25">
      <c r="A358" s="40" t="s">
        <v>729</v>
      </c>
      <c r="B358" s="40" t="s">
        <v>1192</v>
      </c>
      <c r="C358" s="40" t="s">
        <v>812</v>
      </c>
      <c r="D358" s="46" t="s">
        <v>728</v>
      </c>
      <c r="E358" s="26">
        <v>1.1849734661490001</v>
      </c>
      <c r="F358" s="26" t="s">
        <v>1230</v>
      </c>
      <c r="G358" s="26">
        <v>1.9990378954380001</v>
      </c>
      <c r="H358" s="26">
        <v>-14.44928448474</v>
      </c>
      <c r="I358" s="26">
        <v>1.8491100532801503</v>
      </c>
      <c r="J358" s="49">
        <v>0.5</v>
      </c>
      <c r="K358" s="47" t="s">
        <v>1230</v>
      </c>
      <c r="L358" s="26" t="s">
        <v>1230</v>
      </c>
      <c r="M358" s="47" t="s">
        <v>1230</v>
      </c>
      <c r="N358" s="47" t="s">
        <v>1230</v>
      </c>
      <c r="O358" s="49" t="s">
        <v>1230</v>
      </c>
      <c r="P358" s="47" t="s">
        <v>1230</v>
      </c>
      <c r="Q358" s="26">
        <v>1.9990378954380001</v>
      </c>
      <c r="R358" s="47" t="s">
        <v>1230</v>
      </c>
      <c r="S358" s="47" t="s">
        <v>1230</v>
      </c>
      <c r="T358" s="49" t="s">
        <v>1230</v>
      </c>
      <c r="U358" s="47" t="s">
        <v>1230</v>
      </c>
      <c r="V358" s="26">
        <v>1.1849734661490001</v>
      </c>
      <c r="W358" s="47" t="s">
        <v>1230</v>
      </c>
      <c r="X358" s="47" t="s">
        <v>1230</v>
      </c>
      <c r="Y358" s="49" t="s">
        <v>1230</v>
      </c>
      <c r="Z358" s="58">
        <v>-0.81406442928900002</v>
      </c>
    </row>
    <row r="359" spans="1:26" x14ac:dyDescent="0.25">
      <c r="A359" s="40" t="s">
        <v>731</v>
      </c>
      <c r="B359" s="40" t="s">
        <v>1193</v>
      </c>
      <c r="C359" s="40" t="s">
        <v>812</v>
      </c>
      <c r="D359" s="46" t="s">
        <v>730</v>
      </c>
      <c r="E359" s="26">
        <v>2.0725646349460001</v>
      </c>
      <c r="F359" s="26" t="s">
        <v>1230</v>
      </c>
      <c r="G359" s="26">
        <v>2.9475573395649999</v>
      </c>
      <c r="H359" s="26">
        <v>-9.8756123152809998</v>
      </c>
      <c r="I359" s="26">
        <v>2.7264905390976253</v>
      </c>
      <c r="J359" s="49">
        <v>0.5</v>
      </c>
      <c r="K359" s="47" t="s">
        <v>1230</v>
      </c>
      <c r="L359" s="26" t="s">
        <v>1230</v>
      </c>
      <c r="M359" s="47" t="s">
        <v>1230</v>
      </c>
      <c r="N359" s="47" t="s">
        <v>1230</v>
      </c>
      <c r="O359" s="49" t="s">
        <v>1230</v>
      </c>
      <c r="P359" s="47" t="s">
        <v>1230</v>
      </c>
      <c r="Q359" s="26">
        <v>2.9475573395649999</v>
      </c>
      <c r="R359" s="47" t="s">
        <v>1230</v>
      </c>
      <c r="S359" s="47" t="s">
        <v>1230</v>
      </c>
      <c r="T359" s="49" t="s">
        <v>1230</v>
      </c>
      <c r="U359" s="47" t="s">
        <v>1230</v>
      </c>
      <c r="V359" s="26">
        <v>2.0725646349460001</v>
      </c>
      <c r="W359" s="47" t="s">
        <v>1230</v>
      </c>
      <c r="X359" s="47" t="s">
        <v>1230</v>
      </c>
      <c r="Y359" s="49" t="s">
        <v>1230</v>
      </c>
      <c r="Z359" s="58">
        <v>-0.87499270461899992</v>
      </c>
    </row>
    <row r="360" spans="1:26" x14ac:dyDescent="0.25">
      <c r="A360" s="40" t="s">
        <v>733</v>
      </c>
      <c r="B360" s="40" t="s">
        <v>1194</v>
      </c>
      <c r="C360" s="40" t="s">
        <v>812</v>
      </c>
      <c r="D360" s="46" t="s">
        <v>732</v>
      </c>
      <c r="E360" s="26">
        <v>2.6393898114659997</v>
      </c>
      <c r="F360" s="26">
        <v>0.22328738141500001</v>
      </c>
      <c r="G360" s="26">
        <v>2.4161024300509997</v>
      </c>
      <c r="H360" s="26">
        <v>-8.0122777593900008</v>
      </c>
      <c r="I360" s="26">
        <v>2.234894747797175</v>
      </c>
      <c r="J360" s="49">
        <v>0.5</v>
      </c>
      <c r="K360" s="47" t="s">
        <v>1230</v>
      </c>
      <c r="L360" s="26">
        <v>0.22328738141500001</v>
      </c>
      <c r="M360" s="47" t="s">
        <v>1230</v>
      </c>
      <c r="N360" s="47" t="s">
        <v>1230</v>
      </c>
      <c r="O360" s="49" t="s">
        <v>1230</v>
      </c>
      <c r="P360" s="47" t="s">
        <v>1230</v>
      </c>
      <c r="Q360" s="26">
        <v>2.4161024300509997</v>
      </c>
      <c r="R360" s="47" t="s">
        <v>1230</v>
      </c>
      <c r="S360" s="47" t="s">
        <v>1230</v>
      </c>
      <c r="T360" s="49" t="s">
        <v>1230</v>
      </c>
      <c r="U360" s="47" t="s">
        <v>1230</v>
      </c>
      <c r="V360" s="26">
        <v>2.6393898114659997</v>
      </c>
      <c r="W360" s="47" t="s">
        <v>1230</v>
      </c>
      <c r="X360" s="47" t="s">
        <v>1230</v>
      </c>
      <c r="Y360" s="49" t="s">
        <v>1230</v>
      </c>
      <c r="Z360" s="58" t="s">
        <v>1230</v>
      </c>
    </row>
    <row r="361" spans="1:26" x14ac:dyDescent="0.25">
      <c r="A361" s="40" t="s">
        <v>735</v>
      </c>
      <c r="B361" s="40" t="s">
        <v>1195</v>
      </c>
      <c r="C361" s="40" t="s">
        <v>812</v>
      </c>
      <c r="D361" s="46" t="s">
        <v>734</v>
      </c>
      <c r="E361" s="26">
        <v>2.5029756230449998</v>
      </c>
      <c r="F361" s="26" t="s">
        <v>1230</v>
      </c>
      <c r="G361" s="26">
        <v>2.9056743790219999</v>
      </c>
      <c r="H361" s="26">
        <v>-20.477124613097001</v>
      </c>
      <c r="I361" s="26">
        <v>2.68774880059535</v>
      </c>
      <c r="J361" s="49">
        <v>0.5</v>
      </c>
      <c r="K361" s="47" t="s">
        <v>1230</v>
      </c>
      <c r="L361" s="26" t="s">
        <v>1230</v>
      </c>
      <c r="M361" s="47" t="s">
        <v>1230</v>
      </c>
      <c r="N361" s="47" t="s">
        <v>1230</v>
      </c>
      <c r="O361" s="49" t="s">
        <v>1230</v>
      </c>
      <c r="P361" s="47" t="s">
        <v>1230</v>
      </c>
      <c r="Q361" s="26">
        <v>2.9056743790219999</v>
      </c>
      <c r="R361" s="47" t="s">
        <v>1230</v>
      </c>
      <c r="S361" s="47" t="s">
        <v>1230</v>
      </c>
      <c r="T361" s="49" t="s">
        <v>1230</v>
      </c>
      <c r="U361" s="47" t="s">
        <v>1230</v>
      </c>
      <c r="V361" s="26">
        <v>2.5029756230449998</v>
      </c>
      <c r="W361" s="47" t="s">
        <v>1230</v>
      </c>
      <c r="X361" s="47" t="s">
        <v>1230</v>
      </c>
      <c r="Y361" s="49" t="s">
        <v>1230</v>
      </c>
      <c r="Z361" s="58">
        <v>-0.402698755977</v>
      </c>
    </row>
    <row r="362" spans="1:26" x14ac:dyDescent="0.25">
      <c r="A362" s="40" t="s">
        <v>737</v>
      </c>
      <c r="B362" s="40" t="s">
        <v>1196</v>
      </c>
      <c r="C362" s="40" t="s">
        <v>833</v>
      </c>
      <c r="D362" s="46" t="s">
        <v>736</v>
      </c>
      <c r="E362" s="26">
        <v>14.561780720948001</v>
      </c>
      <c r="F362" s="26" t="s">
        <v>1230</v>
      </c>
      <c r="G362" s="26">
        <v>18.068247624811001</v>
      </c>
      <c r="H362" s="26">
        <v>-22.194208123057997</v>
      </c>
      <c r="I362" s="26">
        <v>16.713129052950176</v>
      </c>
      <c r="J362" s="49">
        <v>0.5</v>
      </c>
      <c r="K362" s="47" t="s">
        <v>1230</v>
      </c>
      <c r="L362" s="26" t="s">
        <v>1230</v>
      </c>
      <c r="M362" s="47" t="s">
        <v>1230</v>
      </c>
      <c r="N362" s="47" t="s">
        <v>1230</v>
      </c>
      <c r="O362" s="49" t="s">
        <v>1230</v>
      </c>
      <c r="P362" s="47">
        <v>13.502114901265001</v>
      </c>
      <c r="Q362" s="26">
        <v>4.5661327235460005</v>
      </c>
      <c r="R362" s="47" t="s">
        <v>1230</v>
      </c>
      <c r="S362" s="47" t="s">
        <v>1230</v>
      </c>
      <c r="T362" s="49" t="s">
        <v>1230</v>
      </c>
      <c r="U362" s="47">
        <v>12.654411009128001</v>
      </c>
      <c r="V362" s="26">
        <v>1.9073697118200001</v>
      </c>
      <c r="W362" s="47" t="s">
        <v>1230</v>
      </c>
      <c r="X362" s="47" t="s">
        <v>1230</v>
      </c>
      <c r="Y362" s="49" t="s">
        <v>1230</v>
      </c>
      <c r="Z362" s="58">
        <v>-3.5064669038630001</v>
      </c>
    </row>
    <row r="363" spans="1:26" x14ac:dyDescent="0.25">
      <c r="A363" s="40" t="s">
        <v>739</v>
      </c>
      <c r="B363" s="40" t="s">
        <v>1197</v>
      </c>
      <c r="C363" s="40" t="s">
        <v>812</v>
      </c>
      <c r="D363" s="46" t="s">
        <v>738</v>
      </c>
      <c r="E363" s="26">
        <v>1.351611130569</v>
      </c>
      <c r="F363" s="26" t="s">
        <v>1230</v>
      </c>
      <c r="G363" s="26">
        <v>1.6449883491349999</v>
      </c>
      <c r="H363" s="26">
        <v>-3.169874114183</v>
      </c>
      <c r="I363" s="26">
        <v>1.521614222949875</v>
      </c>
      <c r="J363" s="49">
        <v>0.5</v>
      </c>
      <c r="K363" s="47" t="s">
        <v>1230</v>
      </c>
      <c r="L363" s="26" t="s">
        <v>1230</v>
      </c>
      <c r="M363" s="47" t="s">
        <v>1230</v>
      </c>
      <c r="N363" s="47" t="s">
        <v>1230</v>
      </c>
      <c r="O363" s="49" t="s">
        <v>1230</v>
      </c>
      <c r="P363" s="47" t="s">
        <v>1230</v>
      </c>
      <c r="Q363" s="26">
        <v>1.6449883491349999</v>
      </c>
      <c r="R363" s="47" t="s">
        <v>1230</v>
      </c>
      <c r="S363" s="47" t="s">
        <v>1230</v>
      </c>
      <c r="T363" s="49" t="s">
        <v>1230</v>
      </c>
      <c r="U363" s="47" t="s">
        <v>1230</v>
      </c>
      <c r="V363" s="26">
        <v>1.351611130569</v>
      </c>
      <c r="W363" s="47" t="s">
        <v>1230</v>
      </c>
      <c r="X363" s="47" t="s">
        <v>1230</v>
      </c>
      <c r="Y363" s="49" t="s">
        <v>1230</v>
      </c>
      <c r="Z363" s="58">
        <v>-0.29337721856600002</v>
      </c>
    </row>
    <row r="364" spans="1:26" x14ac:dyDescent="0.25">
      <c r="A364" s="40" t="s">
        <v>741</v>
      </c>
      <c r="B364" s="40" t="s">
        <v>1198</v>
      </c>
      <c r="C364" s="40" t="s">
        <v>812</v>
      </c>
      <c r="D364" s="46" t="s">
        <v>740</v>
      </c>
      <c r="E364" s="26">
        <v>2.8049250539669996</v>
      </c>
      <c r="F364" s="26" t="s">
        <v>1230</v>
      </c>
      <c r="G364" s="26">
        <v>2.9183772211859997</v>
      </c>
      <c r="H364" s="26">
        <v>-10.453338620275</v>
      </c>
      <c r="I364" s="26">
        <v>2.6994989295970497</v>
      </c>
      <c r="J364" s="49">
        <v>0.5</v>
      </c>
      <c r="K364" s="47" t="s">
        <v>1230</v>
      </c>
      <c r="L364" s="26" t="s">
        <v>1230</v>
      </c>
      <c r="M364" s="47" t="s">
        <v>1230</v>
      </c>
      <c r="N364" s="47" t="s">
        <v>1230</v>
      </c>
      <c r="O364" s="49" t="s">
        <v>1230</v>
      </c>
      <c r="P364" s="47" t="s">
        <v>1230</v>
      </c>
      <c r="Q364" s="26">
        <v>2.9183772211859997</v>
      </c>
      <c r="R364" s="47" t="s">
        <v>1230</v>
      </c>
      <c r="S364" s="47" t="s">
        <v>1230</v>
      </c>
      <c r="T364" s="49" t="s">
        <v>1230</v>
      </c>
      <c r="U364" s="47" t="s">
        <v>1230</v>
      </c>
      <c r="V364" s="26">
        <v>2.8049250539669996</v>
      </c>
      <c r="W364" s="47" t="s">
        <v>1230</v>
      </c>
      <c r="X364" s="47" t="s">
        <v>1230</v>
      </c>
      <c r="Y364" s="49" t="s">
        <v>1230</v>
      </c>
      <c r="Z364" s="58">
        <v>-0.11345216721899999</v>
      </c>
    </row>
    <row r="365" spans="1:26" x14ac:dyDescent="0.25">
      <c r="A365" s="40" t="s">
        <v>743</v>
      </c>
      <c r="B365" s="40" t="s">
        <v>1199</v>
      </c>
      <c r="C365" s="40" t="s">
        <v>812</v>
      </c>
      <c r="D365" s="46" t="s">
        <v>742</v>
      </c>
      <c r="E365" s="26">
        <v>3.25379132585</v>
      </c>
      <c r="F365" s="26" t="s">
        <v>1230</v>
      </c>
      <c r="G365" s="26">
        <v>3.3087651816129999</v>
      </c>
      <c r="H365" s="26">
        <v>-8.7936513168439987</v>
      </c>
      <c r="I365" s="26">
        <v>3.060607792992025</v>
      </c>
      <c r="J365" s="49">
        <v>0.5</v>
      </c>
      <c r="K365" s="47" t="s">
        <v>1230</v>
      </c>
      <c r="L365" s="26" t="s">
        <v>1230</v>
      </c>
      <c r="M365" s="47" t="s">
        <v>1230</v>
      </c>
      <c r="N365" s="47" t="s">
        <v>1230</v>
      </c>
      <c r="O365" s="49" t="s">
        <v>1230</v>
      </c>
      <c r="P365" s="47" t="s">
        <v>1230</v>
      </c>
      <c r="Q365" s="26">
        <v>3.3087651816129999</v>
      </c>
      <c r="R365" s="47" t="s">
        <v>1230</v>
      </c>
      <c r="S365" s="47" t="s">
        <v>1230</v>
      </c>
      <c r="T365" s="49" t="s">
        <v>1230</v>
      </c>
      <c r="U365" s="47" t="s">
        <v>1230</v>
      </c>
      <c r="V365" s="26">
        <v>3.25379132585</v>
      </c>
      <c r="W365" s="47" t="s">
        <v>1230</v>
      </c>
      <c r="X365" s="47" t="s">
        <v>1230</v>
      </c>
      <c r="Y365" s="49" t="s">
        <v>1230</v>
      </c>
      <c r="Z365" s="58">
        <v>-5.4973855762999999E-2</v>
      </c>
    </row>
    <row r="366" spans="1:26" x14ac:dyDescent="0.25">
      <c r="A366" s="40" t="s">
        <v>745</v>
      </c>
      <c r="B366" s="40" t="s">
        <v>1200</v>
      </c>
      <c r="C366" s="40" t="s">
        <v>812</v>
      </c>
      <c r="D366" s="46" t="s">
        <v>744</v>
      </c>
      <c r="E366" s="26">
        <v>2.9523040687170004</v>
      </c>
      <c r="F366" s="26" t="s">
        <v>1230</v>
      </c>
      <c r="G366" s="26">
        <v>3.0172510117990003</v>
      </c>
      <c r="H366" s="26">
        <v>-3.6219481028510003</v>
      </c>
      <c r="I366" s="26">
        <v>2.7909571859140754</v>
      </c>
      <c r="J366" s="49">
        <v>0.5</v>
      </c>
      <c r="K366" s="47" t="s">
        <v>1230</v>
      </c>
      <c r="L366" s="26" t="s">
        <v>1230</v>
      </c>
      <c r="M366" s="47" t="s">
        <v>1230</v>
      </c>
      <c r="N366" s="47" t="s">
        <v>1230</v>
      </c>
      <c r="O366" s="49" t="s">
        <v>1230</v>
      </c>
      <c r="P366" s="47" t="s">
        <v>1230</v>
      </c>
      <c r="Q366" s="26">
        <v>3.0172510117990003</v>
      </c>
      <c r="R366" s="47" t="s">
        <v>1230</v>
      </c>
      <c r="S366" s="47" t="s">
        <v>1230</v>
      </c>
      <c r="T366" s="49" t="s">
        <v>1230</v>
      </c>
      <c r="U366" s="47" t="s">
        <v>1230</v>
      </c>
      <c r="V366" s="26">
        <v>2.9523040687170004</v>
      </c>
      <c r="W366" s="47" t="s">
        <v>1230</v>
      </c>
      <c r="X366" s="47" t="s">
        <v>1230</v>
      </c>
      <c r="Y366" s="49" t="s">
        <v>1230</v>
      </c>
      <c r="Z366" s="58">
        <v>-6.4946943081999997E-2</v>
      </c>
    </row>
    <row r="367" spans="1:26" x14ac:dyDescent="0.25">
      <c r="A367" s="40" t="s">
        <v>747</v>
      </c>
      <c r="B367" s="40" t="s">
        <v>1201</v>
      </c>
      <c r="C367" s="40" t="s">
        <v>819</v>
      </c>
      <c r="D367" s="46" t="s">
        <v>746</v>
      </c>
      <c r="E367" s="26">
        <v>52.528032284055996</v>
      </c>
      <c r="F367" s="26">
        <v>18.856799601279999</v>
      </c>
      <c r="G367" s="26">
        <v>33.671232682775994</v>
      </c>
      <c r="H367" s="26">
        <v>23.822409704594001</v>
      </c>
      <c r="I367" s="26">
        <v>31.145890231567801</v>
      </c>
      <c r="J367" s="49">
        <v>0</v>
      </c>
      <c r="K367" s="47" t="s">
        <v>1230</v>
      </c>
      <c r="L367" s="26" t="s">
        <v>1230</v>
      </c>
      <c r="M367" s="47">
        <v>18.856799601279999</v>
      </c>
      <c r="N367" s="47" t="s">
        <v>1230</v>
      </c>
      <c r="O367" s="49" t="s">
        <v>1230</v>
      </c>
      <c r="P367" s="47" t="s">
        <v>1230</v>
      </c>
      <c r="Q367" s="26" t="s">
        <v>1230</v>
      </c>
      <c r="R367" s="47">
        <v>33.671232682775994</v>
      </c>
      <c r="S367" s="47" t="s">
        <v>1230</v>
      </c>
      <c r="T367" s="49" t="s">
        <v>1230</v>
      </c>
      <c r="U367" s="47" t="s">
        <v>1230</v>
      </c>
      <c r="V367" s="26" t="s">
        <v>1230</v>
      </c>
      <c r="W367" s="47">
        <v>52.528032284056003</v>
      </c>
      <c r="X367" s="47" t="s">
        <v>1230</v>
      </c>
      <c r="Y367" s="49" t="s">
        <v>1230</v>
      </c>
      <c r="Z367" s="58" t="s">
        <v>1230</v>
      </c>
    </row>
    <row r="368" spans="1:26" x14ac:dyDescent="0.25">
      <c r="A368" s="40" t="s">
        <v>749</v>
      </c>
      <c r="B368" s="40" t="s">
        <v>1202</v>
      </c>
      <c r="C368" s="40" t="s">
        <v>812</v>
      </c>
      <c r="D368" s="46" t="s">
        <v>748</v>
      </c>
      <c r="E368" s="26">
        <v>2.2197730082340001</v>
      </c>
      <c r="F368" s="26">
        <v>7.756843320899999E-2</v>
      </c>
      <c r="G368" s="26">
        <v>2.1422045750250001</v>
      </c>
      <c r="H368" s="26">
        <v>-12.014153345463001</v>
      </c>
      <c r="I368" s="26">
        <v>1.9815392318981253</v>
      </c>
      <c r="J368" s="49">
        <v>0.5</v>
      </c>
      <c r="K368" s="47" t="s">
        <v>1230</v>
      </c>
      <c r="L368" s="26">
        <v>7.756843320899999E-2</v>
      </c>
      <c r="M368" s="47" t="s">
        <v>1230</v>
      </c>
      <c r="N368" s="47" t="s">
        <v>1230</v>
      </c>
      <c r="O368" s="49" t="s">
        <v>1230</v>
      </c>
      <c r="P368" s="47" t="s">
        <v>1230</v>
      </c>
      <c r="Q368" s="26">
        <v>2.1422045750250001</v>
      </c>
      <c r="R368" s="47" t="s">
        <v>1230</v>
      </c>
      <c r="S368" s="47" t="s">
        <v>1230</v>
      </c>
      <c r="T368" s="49" t="s">
        <v>1230</v>
      </c>
      <c r="U368" s="47" t="s">
        <v>1230</v>
      </c>
      <c r="V368" s="26">
        <v>2.2197730082340001</v>
      </c>
      <c r="W368" s="47" t="s">
        <v>1230</v>
      </c>
      <c r="X368" s="47" t="s">
        <v>1230</v>
      </c>
      <c r="Y368" s="49" t="s">
        <v>1230</v>
      </c>
      <c r="Z368" s="58" t="s">
        <v>1230</v>
      </c>
    </row>
    <row r="369" spans="1:26" x14ac:dyDescent="0.25">
      <c r="A369" s="40" t="s">
        <v>751</v>
      </c>
      <c r="B369" s="40" t="s">
        <v>1203</v>
      </c>
      <c r="C369" s="40" t="s">
        <v>812</v>
      </c>
      <c r="D369" s="46" t="s">
        <v>750</v>
      </c>
      <c r="E369" s="26">
        <v>1.206878379523</v>
      </c>
      <c r="F369" s="26">
        <v>6.3404332520000002E-3</v>
      </c>
      <c r="G369" s="26">
        <v>1.200537946271</v>
      </c>
      <c r="H369" s="26">
        <v>-6.4757128060670004</v>
      </c>
      <c r="I369" s="26">
        <v>1.110497600300675</v>
      </c>
      <c r="J369" s="49">
        <v>0.5</v>
      </c>
      <c r="K369" s="47" t="s">
        <v>1230</v>
      </c>
      <c r="L369" s="26">
        <v>6.3404332520000002E-3</v>
      </c>
      <c r="M369" s="47" t="s">
        <v>1230</v>
      </c>
      <c r="N369" s="47" t="s">
        <v>1230</v>
      </c>
      <c r="O369" s="49" t="s">
        <v>1230</v>
      </c>
      <c r="P369" s="47" t="s">
        <v>1230</v>
      </c>
      <c r="Q369" s="26">
        <v>1.200537946271</v>
      </c>
      <c r="R369" s="47" t="s">
        <v>1230</v>
      </c>
      <c r="S369" s="47" t="s">
        <v>1230</v>
      </c>
      <c r="T369" s="49" t="s">
        <v>1230</v>
      </c>
      <c r="U369" s="47" t="s">
        <v>1230</v>
      </c>
      <c r="V369" s="26">
        <v>1.206878379523</v>
      </c>
      <c r="W369" s="47" t="s">
        <v>1230</v>
      </c>
      <c r="X369" s="47" t="s">
        <v>1230</v>
      </c>
      <c r="Y369" s="49" t="s">
        <v>1230</v>
      </c>
      <c r="Z369" s="58" t="s">
        <v>1230</v>
      </c>
    </row>
    <row r="370" spans="1:26" x14ac:dyDescent="0.25">
      <c r="A370" s="40" t="s">
        <v>753</v>
      </c>
      <c r="B370" s="40" t="s">
        <v>1204</v>
      </c>
      <c r="C370" s="40" t="s">
        <v>862</v>
      </c>
      <c r="D370" s="46" t="s">
        <v>752</v>
      </c>
      <c r="E370" s="26">
        <v>76.53434025199401</v>
      </c>
      <c r="F370" s="26" t="s">
        <v>1230</v>
      </c>
      <c r="G370" s="26">
        <v>79.114117187298007</v>
      </c>
      <c r="H370" s="26">
        <v>45.5737468855</v>
      </c>
      <c r="I370" s="26">
        <v>73.180558398250653</v>
      </c>
      <c r="J370" s="49">
        <v>0</v>
      </c>
      <c r="K370" s="47" t="s">
        <v>1230</v>
      </c>
      <c r="L370" s="26" t="s">
        <v>1230</v>
      </c>
      <c r="M370" s="47" t="s">
        <v>1230</v>
      </c>
      <c r="N370" s="47" t="s">
        <v>1230</v>
      </c>
      <c r="O370" s="49" t="s">
        <v>1230</v>
      </c>
      <c r="P370" s="47">
        <v>73.585483967336003</v>
      </c>
      <c r="Q370" s="26" t="s">
        <v>1230</v>
      </c>
      <c r="R370" s="47">
        <v>5.5286332199619999</v>
      </c>
      <c r="S370" s="47" t="s">
        <v>1230</v>
      </c>
      <c r="T370" s="49" t="s">
        <v>1230</v>
      </c>
      <c r="U370" s="47">
        <v>69.389868930125999</v>
      </c>
      <c r="V370" s="26" t="s">
        <v>1230</v>
      </c>
      <c r="W370" s="47">
        <v>7.144471321868</v>
      </c>
      <c r="X370" s="47" t="s">
        <v>1230</v>
      </c>
      <c r="Y370" s="49" t="s">
        <v>1230</v>
      </c>
      <c r="Z370" s="58">
        <v>-2.5797769353039999</v>
      </c>
    </row>
    <row r="371" spans="1:26" x14ac:dyDescent="0.25">
      <c r="A371" s="40" t="s">
        <v>755</v>
      </c>
      <c r="B371" s="40" t="s">
        <v>1205</v>
      </c>
      <c r="C371" s="40" t="s">
        <v>819</v>
      </c>
      <c r="D371" s="46" t="s">
        <v>754</v>
      </c>
      <c r="E371" s="26">
        <v>38.030339432867002</v>
      </c>
      <c r="F371" s="26">
        <v>13.339001589437</v>
      </c>
      <c r="G371" s="26">
        <v>24.691337843430002</v>
      </c>
      <c r="H371" s="26">
        <v>16.872639697975</v>
      </c>
      <c r="I371" s="26">
        <v>22.839487505172752</v>
      </c>
      <c r="J371" s="49">
        <v>0</v>
      </c>
      <c r="K371" s="47" t="s">
        <v>1230</v>
      </c>
      <c r="L371" s="26" t="s">
        <v>1230</v>
      </c>
      <c r="M371" s="47">
        <v>13.339001589437</v>
      </c>
      <c r="N371" s="47" t="s">
        <v>1230</v>
      </c>
      <c r="O371" s="49" t="s">
        <v>1230</v>
      </c>
      <c r="P371" s="47" t="s">
        <v>1230</v>
      </c>
      <c r="Q371" s="26" t="s">
        <v>1230</v>
      </c>
      <c r="R371" s="47">
        <v>24.691337843430002</v>
      </c>
      <c r="S371" s="47" t="s">
        <v>1230</v>
      </c>
      <c r="T371" s="49" t="s">
        <v>1230</v>
      </c>
      <c r="U371" s="47" t="s">
        <v>1230</v>
      </c>
      <c r="V371" s="26" t="s">
        <v>1230</v>
      </c>
      <c r="W371" s="47">
        <v>38.030339432866</v>
      </c>
      <c r="X371" s="47" t="s">
        <v>1230</v>
      </c>
      <c r="Y371" s="49" t="s">
        <v>1230</v>
      </c>
      <c r="Z371" s="58" t="s">
        <v>1230</v>
      </c>
    </row>
    <row r="372" spans="1:26" x14ac:dyDescent="0.25">
      <c r="A372" s="40" t="s">
        <v>757</v>
      </c>
      <c r="B372" s="40" t="s">
        <v>1206</v>
      </c>
      <c r="C372" s="40" t="s">
        <v>824</v>
      </c>
      <c r="D372" s="46" t="s">
        <v>756</v>
      </c>
      <c r="E372" s="26">
        <v>119.85554099720599</v>
      </c>
      <c r="F372" s="26">
        <v>29.635918546266002</v>
      </c>
      <c r="G372" s="26">
        <v>90.219622450939994</v>
      </c>
      <c r="H372" s="26">
        <v>-575.54401793127295</v>
      </c>
      <c r="I372" s="26">
        <v>83.453150767119496</v>
      </c>
      <c r="J372" s="49">
        <v>0.5</v>
      </c>
      <c r="K372" s="47">
        <v>20.811619843380999</v>
      </c>
      <c r="L372" s="26">
        <v>8.8242987028850006</v>
      </c>
      <c r="M372" s="47" t="s">
        <v>1230</v>
      </c>
      <c r="N372" s="47" t="s">
        <v>1230</v>
      </c>
      <c r="O372" s="49" t="s">
        <v>1230</v>
      </c>
      <c r="P372" s="47">
        <v>53.251599964709996</v>
      </c>
      <c r="Q372" s="26">
        <v>36.968022486229003</v>
      </c>
      <c r="R372" s="47" t="s">
        <v>1230</v>
      </c>
      <c r="S372" s="47" t="s">
        <v>1230</v>
      </c>
      <c r="T372" s="49" t="s">
        <v>1230</v>
      </c>
      <c r="U372" s="47">
        <v>74.063219808092001</v>
      </c>
      <c r="V372" s="26">
        <v>45.792321189113999</v>
      </c>
      <c r="W372" s="47" t="s">
        <v>1230</v>
      </c>
      <c r="X372" s="47" t="s">
        <v>1230</v>
      </c>
      <c r="Y372" s="49" t="s">
        <v>1230</v>
      </c>
      <c r="Z372" s="58" t="s">
        <v>1230</v>
      </c>
    </row>
    <row r="373" spans="1:26" x14ac:dyDescent="0.25">
      <c r="A373" s="40" t="s">
        <v>759</v>
      </c>
      <c r="B373" s="40" t="s">
        <v>1207</v>
      </c>
      <c r="C373" s="40" t="s">
        <v>812</v>
      </c>
      <c r="D373" s="46" t="s">
        <v>758</v>
      </c>
      <c r="E373" s="26">
        <v>1.549056444726</v>
      </c>
      <c r="F373" s="26" t="s">
        <v>1230</v>
      </c>
      <c r="G373" s="26">
        <v>2.0355437833400001</v>
      </c>
      <c r="H373" s="26">
        <v>-4.8739539418079998</v>
      </c>
      <c r="I373" s="26">
        <v>1.8828779995895002</v>
      </c>
      <c r="J373" s="49">
        <v>0.5</v>
      </c>
      <c r="K373" s="47" t="s">
        <v>1230</v>
      </c>
      <c r="L373" s="26" t="s">
        <v>1230</v>
      </c>
      <c r="M373" s="47" t="s">
        <v>1230</v>
      </c>
      <c r="N373" s="47" t="s">
        <v>1230</v>
      </c>
      <c r="O373" s="49" t="s">
        <v>1230</v>
      </c>
      <c r="P373" s="47" t="s">
        <v>1230</v>
      </c>
      <c r="Q373" s="26">
        <v>2.0355437833400001</v>
      </c>
      <c r="R373" s="47" t="s">
        <v>1230</v>
      </c>
      <c r="S373" s="47" t="s">
        <v>1230</v>
      </c>
      <c r="T373" s="49" t="s">
        <v>1230</v>
      </c>
      <c r="U373" s="47" t="s">
        <v>1230</v>
      </c>
      <c r="V373" s="26">
        <v>1.549056444726</v>
      </c>
      <c r="W373" s="47" t="s">
        <v>1230</v>
      </c>
      <c r="X373" s="47" t="s">
        <v>1230</v>
      </c>
      <c r="Y373" s="49" t="s">
        <v>1230</v>
      </c>
      <c r="Z373" s="58">
        <v>-0.48648733861400001</v>
      </c>
    </row>
    <row r="374" spans="1:26" x14ac:dyDescent="0.25">
      <c r="A374" s="40" t="s">
        <v>761</v>
      </c>
      <c r="B374" s="40" t="s">
        <v>1208</v>
      </c>
      <c r="C374" s="40" t="s">
        <v>827</v>
      </c>
      <c r="D374" s="46" t="s">
        <v>760</v>
      </c>
      <c r="E374" s="26">
        <v>86.234559179618998</v>
      </c>
      <c r="F374" s="26">
        <v>15.76833660934</v>
      </c>
      <c r="G374" s="26">
        <v>70.466222570279001</v>
      </c>
      <c r="H374" s="26">
        <v>32.367554154743999</v>
      </c>
      <c r="I374" s="26">
        <v>65.181255877508079</v>
      </c>
      <c r="J374" s="49">
        <v>0</v>
      </c>
      <c r="K374" s="47">
        <v>15.546229357825</v>
      </c>
      <c r="L374" s="26">
        <v>0.22210725151500002</v>
      </c>
      <c r="M374" s="47" t="s">
        <v>1230</v>
      </c>
      <c r="N374" s="47" t="s">
        <v>1230</v>
      </c>
      <c r="O374" s="49" t="s">
        <v>1230</v>
      </c>
      <c r="P374" s="47">
        <v>59.669320534598</v>
      </c>
      <c r="Q374" s="26">
        <v>10.796902035681001</v>
      </c>
      <c r="R374" s="47" t="s">
        <v>1230</v>
      </c>
      <c r="S374" s="47" t="s">
        <v>1230</v>
      </c>
      <c r="T374" s="49" t="s">
        <v>1230</v>
      </c>
      <c r="U374" s="47">
        <v>75.215549892422999</v>
      </c>
      <c r="V374" s="26">
        <v>11.019009287195999</v>
      </c>
      <c r="W374" s="47" t="s">
        <v>1230</v>
      </c>
      <c r="X374" s="47" t="s">
        <v>1230</v>
      </c>
      <c r="Y374" s="49" t="s">
        <v>1230</v>
      </c>
      <c r="Z374" s="58" t="s">
        <v>1230</v>
      </c>
    </row>
    <row r="375" spans="1:26" x14ac:dyDescent="0.25">
      <c r="A375" s="40" t="s">
        <v>763</v>
      </c>
      <c r="B375" s="40" t="s">
        <v>1209</v>
      </c>
      <c r="C375" s="40" t="s">
        <v>833</v>
      </c>
      <c r="D375" s="46" t="s">
        <v>762</v>
      </c>
      <c r="E375" s="26">
        <v>55.548219485479002</v>
      </c>
      <c r="F375" s="26" t="s">
        <v>1230</v>
      </c>
      <c r="G375" s="26">
        <v>57.785418020663002</v>
      </c>
      <c r="H375" s="26">
        <v>-14.582160577717001</v>
      </c>
      <c r="I375" s="26">
        <v>53.45151166911328</v>
      </c>
      <c r="J375" s="49">
        <v>0.20150100000000001</v>
      </c>
      <c r="K375" s="47" t="s">
        <v>1230</v>
      </c>
      <c r="L375" s="26" t="s">
        <v>1230</v>
      </c>
      <c r="M375" s="47" t="s">
        <v>1230</v>
      </c>
      <c r="N375" s="47" t="s">
        <v>1230</v>
      </c>
      <c r="O375" s="49" t="s">
        <v>1230</v>
      </c>
      <c r="P375" s="47">
        <v>46.697069892203999</v>
      </c>
      <c r="Q375" s="26">
        <v>11.088348128458001</v>
      </c>
      <c r="R375" s="47" t="s">
        <v>1230</v>
      </c>
      <c r="S375" s="47" t="s">
        <v>1230</v>
      </c>
      <c r="T375" s="49" t="s">
        <v>1230</v>
      </c>
      <c r="U375" s="47">
        <v>48.450846184376999</v>
      </c>
      <c r="V375" s="26">
        <v>7.0973733011020004</v>
      </c>
      <c r="W375" s="47" t="s">
        <v>1230</v>
      </c>
      <c r="X375" s="47" t="s">
        <v>1230</v>
      </c>
      <c r="Y375" s="49" t="s">
        <v>1230</v>
      </c>
      <c r="Z375" s="58">
        <v>-2.237198535184</v>
      </c>
    </row>
    <row r="376" spans="1:26" x14ac:dyDescent="0.25">
      <c r="A376" s="40" t="s">
        <v>765</v>
      </c>
      <c r="B376" s="40" t="s">
        <v>1210</v>
      </c>
      <c r="C376" s="40" t="s">
        <v>812</v>
      </c>
      <c r="D376" s="46" t="s">
        <v>764</v>
      </c>
      <c r="E376" s="26">
        <v>1.8164055590059998</v>
      </c>
      <c r="F376" s="26" t="s">
        <v>1230</v>
      </c>
      <c r="G376" s="26">
        <v>2.2260282493969998</v>
      </c>
      <c r="H376" s="26">
        <v>-20.373694226177001</v>
      </c>
      <c r="I376" s="26">
        <v>2.0590761306922252</v>
      </c>
      <c r="J376" s="49">
        <v>0.5</v>
      </c>
      <c r="K376" s="47" t="s">
        <v>1230</v>
      </c>
      <c r="L376" s="26" t="s">
        <v>1230</v>
      </c>
      <c r="M376" s="47" t="s">
        <v>1230</v>
      </c>
      <c r="N376" s="47" t="s">
        <v>1230</v>
      </c>
      <c r="O376" s="49" t="s">
        <v>1230</v>
      </c>
      <c r="P376" s="47" t="s">
        <v>1230</v>
      </c>
      <c r="Q376" s="26">
        <v>2.2260282493969998</v>
      </c>
      <c r="R376" s="47" t="s">
        <v>1230</v>
      </c>
      <c r="S376" s="47" t="s">
        <v>1230</v>
      </c>
      <c r="T376" s="49" t="s">
        <v>1230</v>
      </c>
      <c r="U376" s="47" t="s">
        <v>1230</v>
      </c>
      <c r="V376" s="26">
        <v>1.8164055590059998</v>
      </c>
      <c r="W376" s="47" t="s">
        <v>1230</v>
      </c>
      <c r="X376" s="47" t="s">
        <v>1230</v>
      </c>
      <c r="Y376" s="49" t="s">
        <v>1230</v>
      </c>
      <c r="Z376" s="58">
        <v>-0.40962269039100002</v>
      </c>
    </row>
    <row r="377" spans="1:26" x14ac:dyDescent="0.25">
      <c r="A377" s="40" t="s">
        <v>767</v>
      </c>
      <c r="B377" s="40" t="s">
        <v>1211</v>
      </c>
      <c r="C377" s="40" t="s">
        <v>833</v>
      </c>
      <c r="D377" s="46" t="s">
        <v>766</v>
      </c>
      <c r="E377" s="26">
        <v>10.503479887101999</v>
      </c>
      <c r="F377" s="26" t="s">
        <v>1230</v>
      </c>
      <c r="G377" s="26">
        <v>12.704722965276</v>
      </c>
      <c r="H377" s="26">
        <v>-32.477849278622003</v>
      </c>
      <c r="I377" s="26">
        <v>11.751868742880299</v>
      </c>
      <c r="J377" s="49">
        <v>0.5</v>
      </c>
      <c r="K377" s="47" t="s">
        <v>1230</v>
      </c>
      <c r="L377" s="26" t="s">
        <v>1230</v>
      </c>
      <c r="M377" s="47" t="s">
        <v>1230</v>
      </c>
      <c r="N377" s="47" t="s">
        <v>1230</v>
      </c>
      <c r="O377" s="49" t="s">
        <v>1230</v>
      </c>
      <c r="P377" s="47">
        <v>8.5142485726090005</v>
      </c>
      <c r="Q377" s="26">
        <v>4.1904743926660002</v>
      </c>
      <c r="R377" s="47" t="s">
        <v>1230</v>
      </c>
      <c r="S377" s="47" t="s">
        <v>1230</v>
      </c>
      <c r="T377" s="49" t="s">
        <v>1230</v>
      </c>
      <c r="U377" s="47">
        <v>9.2959870260970003</v>
      </c>
      <c r="V377" s="26">
        <v>1.2074928610040001</v>
      </c>
      <c r="W377" s="47" t="s">
        <v>1230</v>
      </c>
      <c r="X377" s="47" t="s">
        <v>1230</v>
      </c>
      <c r="Y377" s="49" t="s">
        <v>1230</v>
      </c>
      <c r="Z377" s="58">
        <v>-2.201243078174</v>
      </c>
    </row>
    <row r="378" spans="1:26" x14ac:dyDescent="0.25">
      <c r="A378" s="40" t="s">
        <v>769</v>
      </c>
      <c r="B378" s="40" t="s">
        <v>1212</v>
      </c>
      <c r="C378" s="40" t="s">
        <v>827</v>
      </c>
      <c r="D378" s="46" t="s">
        <v>768</v>
      </c>
      <c r="E378" s="26">
        <v>99.878102335051992</v>
      </c>
      <c r="F378" s="26">
        <v>18.564656035224999</v>
      </c>
      <c r="G378" s="26">
        <v>81.313446299826992</v>
      </c>
      <c r="H378" s="26">
        <v>48.192751463752998</v>
      </c>
      <c r="I378" s="26">
        <v>75.21493782733998</v>
      </c>
      <c r="J378" s="49">
        <v>0</v>
      </c>
      <c r="K378" s="47">
        <v>18.20388025367</v>
      </c>
      <c r="L378" s="26">
        <v>0.36077578155500001</v>
      </c>
      <c r="M378" s="47" t="s">
        <v>1230</v>
      </c>
      <c r="N378" s="47" t="s">
        <v>1230</v>
      </c>
      <c r="O378" s="49" t="s">
        <v>1230</v>
      </c>
      <c r="P378" s="47">
        <v>69.969068316855996</v>
      </c>
      <c r="Q378" s="26">
        <v>11.344377982969998</v>
      </c>
      <c r="R378" s="47" t="s">
        <v>1230</v>
      </c>
      <c r="S378" s="47" t="s">
        <v>1230</v>
      </c>
      <c r="T378" s="49" t="s">
        <v>1230</v>
      </c>
      <c r="U378" s="47">
        <v>88.172948570526998</v>
      </c>
      <c r="V378" s="26">
        <v>11.705153764525001</v>
      </c>
      <c r="W378" s="47" t="s">
        <v>1230</v>
      </c>
      <c r="X378" s="47" t="s">
        <v>1230</v>
      </c>
      <c r="Y378" s="49" t="s">
        <v>1230</v>
      </c>
      <c r="Z378" s="58" t="s">
        <v>1230</v>
      </c>
    </row>
    <row r="379" spans="1:26" x14ac:dyDescent="0.25">
      <c r="A379" s="40" t="s">
        <v>771</v>
      </c>
      <c r="B379" s="40" t="s">
        <v>1213</v>
      </c>
      <c r="C379" s="40" t="s">
        <v>812</v>
      </c>
      <c r="D379" s="46" t="s">
        <v>770</v>
      </c>
      <c r="E379" s="26">
        <v>1.1394478388220004</v>
      </c>
      <c r="F379" s="26" t="s">
        <v>1230</v>
      </c>
      <c r="G379" s="26">
        <v>2.1307813980450003</v>
      </c>
      <c r="H379" s="26">
        <v>-16.343400397377998</v>
      </c>
      <c r="I379" s="26">
        <v>1.9709727931916252</v>
      </c>
      <c r="J379" s="49">
        <v>0.5</v>
      </c>
      <c r="K379" s="47" t="s">
        <v>1230</v>
      </c>
      <c r="L379" s="26" t="s">
        <v>1230</v>
      </c>
      <c r="M379" s="47" t="s">
        <v>1230</v>
      </c>
      <c r="N379" s="47" t="s">
        <v>1230</v>
      </c>
      <c r="O379" s="49" t="s">
        <v>1230</v>
      </c>
      <c r="P379" s="47" t="s">
        <v>1230</v>
      </c>
      <c r="Q379" s="26">
        <v>2.1307813980450003</v>
      </c>
      <c r="R379" s="47" t="s">
        <v>1230</v>
      </c>
      <c r="S379" s="47" t="s">
        <v>1230</v>
      </c>
      <c r="T379" s="49" t="s">
        <v>1230</v>
      </c>
      <c r="U379" s="47" t="s">
        <v>1230</v>
      </c>
      <c r="V379" s="26">
        <v>1.1394478388220004</v>
      </c>
      <c r="W379" s="47" t="s">
        <v>1230</v>
      </c>
      <c r="X379" s="47" t="s">
        <v>1230</v>
      </c>
      <c r="Y379" s="49" t="s">
        <v>1230</v>
      </c>
      <c r="Z379" s="58">
        <v>-0.99133355922299993</v>
      </c>
    </row>
    <row r="380" spans="1:26" x14ac:dyDescent="0.25">
      <c r="A380" s="40" t="s">
        <v>773</v>
      </c>
      <c r="B380" s="40" t="s">
        <v>1214</v>
      </c>
      <c r="C380" s="40" t="s">
        <v>833</v>
      </c>
      <c r="D380" s="46" t="s">
        <v>772</v>
      </c>
      <c r="E380" s="26">
        <v>6.9578326472779999</v>
      </c>
      <c r="F380" s="26" t="s">
        <v>1230</v>
      </c>
      <c r="G380" s="26">
        <v>14.095934570474</v>
      </c>
      <c r="H380" s="26">
        <v>-18.238315253051002</v>
      </c>
      <c r="I380" s="26">
        <v>13.03873947768845</v>
      </c>
      <c r="J380" s="49">
        <v>0.5</v>
      </c>
      <c r="K380" s="47" t="s">
        <v>1230</v>
      </c>
      <c r="L380" s="26" t="s">
        <v>1230</v>
      </c>
      <c r="M380" s="47" t="s">
        <v>1230</v>
      </c>
      <c r="N380" s="47" t="s">
        <v>1230</v>
      </c>
      <c r="O380" s="49" t="s">
        <v>1230</v>
      </c>
      <c r="P380" s="47">
        <v>6.7309803025949995</v>
      </c>
      <c r="Q380" s="26">
        <v>7.3649542678779998</v>
      </c>
      <c r="R380" s="47" t="s">
        <v>1230</v>
      </c>
      <c r="S380" s="47" t="s">
        <v>1230</v>
      </c>
      <c r="T380" s="49" t="s">
        <v>1230</v>
      </c>
      <c r="U380" s="47">
        <v>9.4693057844870001</v>
      </c>
      <c r="V380" s="26">
        <v>-2.5114731372099999</v>
      </c>
      <c r="W380" s="47" t="s">
        <v>1230</v>
      </c>
      <c r="X380" s="47" t="s">
        <v>1230</v>
      </c>
      <c r="Y380" s="49" t="s">
        <v>1230</v>
      </c>
      <c r="Z380" s="58">
        <v>-7.1381019231960003</v>
      </c>
    </row>
    <row r="381" spans="1:26" x14ac:dyDescent="0.25">
      <c r="A381" s="40" t="s">
        <v>775</v>
      </c>
      <c r="B381" s="40" t="s">
        <v>1215</v>
      </c>
      <c r="C381" s="40" t="s">
        <v>827</v>
      </c>
      <c r="D381" s="46" t="s">
        <v>774</v>
      </c>
      <c r="E381" s="26">
        <v>101.654858663385</v>
      </c>
      <c r="F381" s="26">
        <v>22.123958707424997</v>
      </c>
      <c r="G381" s="26">
        <v>79.53089995596001</v>
      </c>
      <c r="H381" s="26">
        <v>42.131747599705001</v>
      </c>
      <c r="I381" s="26">
        <v>73.566082459263015</v>
      </c>
      <c r="J381" s="49">
        <v>0</v>
      </c>
      <c r="K381" s="47">
        <v>21.205358872597003</v>
      </c>
      <c r="L381" s="26">
        <v>0.91859983482800001</v>
      </c>
      <c r="M381" s="47" t="s">
        <v>1230</v>
      </c>
      <c r="N381" s="47" t="s">
        <v>1230</v>
      </c>
      <c r="O381" s="49" t="s">
        <v>1230</v>
      </c>
      <c r="P381" s="47">
        <v>68.896985479083995</v>
      </c>
      <c r="Q381" s="26">
        <v>10.633914476876001</v>
      </c>
      <c r="R381" s="47" t="s">
        <v>1230</v>
      </c>
      <c r="S381" s="47" t="s">
        <v>1230</v>
      </c>
      <c r="T381" s="49" t="s">
        <v>1230</v>
      </c>
      <c r="U381" s="47">
        <v>90.102344351680998</v>
      </c>
      <c r="V381" s="26">
        <v>11.552514311703</v>
      </c>
      <c r="W381" s="47" t="s">
        <v>1230</v>
      </c>
      <c r="X381" s="47" t="s">
        <v>1230</v>
      </c>
      <c r="Y381" s="49" t="s">
        <v>1230</v>
      </c>
      <c r="Z381" s="58" t="s">
        <v>1230</v>
      </c>
    </row>
    <row r="382" spans="1:26" x14ac:dyDescent="0.25">
      <c r="A382" s="40" t="s">
        <v>777</v>
      </c>
      <c r="B382" s="40" t="s">
        <v>1216</v>
      </c>
      <c r="C382" s="40" t="s">
        <v>812</v>
      </c>
      <c r="D382" s="46" t="s">
        <v>776</v>
      </c>
      <c r="E382" s="26">
        <v>2.528655597722</v>
      </c>
      <c r="F382" s="26" t="s">
        <v>1230</v>
      </c>
      <c r="G382" s="26">
        <v>2.6104639190099999</v>
      </c>
      <c r="H382" s="26">
        <v>-13.366982266392</v>
      </c>
      <c r="I382" s="26">
        <v>2.4146791250842496</v>
      </c>
      <c r="J382" s="49">
        <v>0.5</v>
      </c>
      <c r="K382" s="47" t="s">
        <v>1230</v>
      </c>
      <c r="L382" s="26" t="s">
        <v>1230</v>
      </c>
      <c r="M382" s="47" t="s">
        <v>1230</v>
      </c>
      <c r="N382" s="47" t="s">
        <v>1230</v>
      </c>
      <c r="O382" s="49" t="s">
        <v>1230</v>
      </c>
      <c r="P382" s="47" t="s">
        <v>1230</v>
      </c>
      <c r="Q382" s="26">
        <v>2.6104639190099999</v>
      </c>
      <c r="R382" s="47" t="s">
        <v>1230</v>
      </c>
      <c r="S382" s="47" t="s">
        <v>1230</v>
      </c>
      <c r="T382" s="49" t="s">
        <v>1230</v>
      </c>
      <c r="U382" s="47" t="s">
        <v>1230</v>
      </c>
      <c r="V382" s="26">
        <v>2.528655597722</v>
      </c>
      <c r="W382" s="47" t="s">
        <v>1230</v>
      </c>
      <c r="X382" s="47" t="s">
        <v>1230</v>
      </c>
      <c r="Y382" s="49" t="s">
        <v>1230</v>
      </c>
      <c r="Z382" s="58">
        <v>-8.1808321288000002E-2</v>
      </c>
    </row>
    <row r="383" spans="1:26" x14ac:dyDescent="0.25">
      <c r="A383" s="40" t="s">
        <v>779</v>
      </c>
      <c r="B383" s="40" t="s">
        <v>1217</v>
      </c>
      <c r="C383" s="40" t="s">
        <v>862</v>
      </c>
      <c r="D383" s="46" t="s">
        <v>778</v>
      </c>
      <c r="E383" s="26">
        <v>62.617671406577998</v>
      </c>
      <c r="F383" s="26" t="s">
        <v>1230</v>
      </c>
      <c r="G383" s="26">
        <v>63.374172974413</v>
      </c>
      <c r="H383" s="26">
        <v>46.828748927534001</v>
      </c>
      <c r="I383" s="26">
        <v>58.621110001332028</v>
      </c>
      <c r="J383" s="49">
        <v>0</v>
      </c>
      <c r="K383" s="47" t="s">
        <v>1230</v>
      </c>
      <c r="L383" s="26" t="s">
        <v>1230</v>
      </c>
      <c r="M383" s="47" t="s">
        <v>1230</v>
      </c>
      <c r="N383" s="47" t="s">
        <v>1230</v>
      </c>
      <c r="O383" s="49" t="s">
        <v>1230</v>
      </c>
      <c r="P383" s="47">
        <v>63.374172974413</v>
      </c>
      <c r="Q383" s="26" t="s">
        <v>1230</v>
      </c>
      <c r="R383" s="47" t="s">
        <v>1230</v>
      </c>
      <c r="S383" s="47" t="s">
        <v>1230</v>
      </c>
      <c r="T383" s="49" t="s">
        <v>1230</v>
      </c>
      <c r="U383" s="47">
        <v>62.617671406577998</v>
      </c>
      <c r="V383" s="26" t="s">
        <v>1230</v>
      </c>
      <c r="W383" s="47" t="s">
        <v>1230</v>
      </c>
      <c r="X383" s="47" t="s">
        <v>1230</v>
      </c>
      <c r="Y383" s="49" t="s">
        <v>1230</v>
      </c>
      <c r="Z383" s="58">
        <v>-0.756501567835</v>
      </c>
    </row>
    <row r="384" spans="1:26" x14ac:dyDescent="0.25">
      <c r="A384" s="40" t="s">
        <v>781</v>
      </c>
      <c r="B384" s="40" t="s">
        <v>1218</v>
      </c>
      <c r="C384" s="40" t="s">
        <v>812</v>
      </c>
      <c r="D384" s="46" t="s">
        <v>780</v>
      </c>
      <c r="E384" s="26">
        <v>2.1980014012360001</v>
      </c>
      <c r="F384" s="26" t="s">
        <v>1230</v>
      </c>
      <c r="G384" s="26">
        <v>2.6877040748229999</v>
      </c>
      <c r="H384" s="26">
        <v>-10.197481087844999</v>
      </c>
      <c r="I384" s="26">
        <v>2.4861262692112751</v>
      </c>
      <c r="J384" s="49">
        <v>0.5</v>
      </c>
      <c r="K384" s="47" t="s">
        <v>1230</v>
      </c>
      <c r="L384" s="26" t="s">
        <v>1230</v>
      </c>
      <c r="M384" s="47" t="s">
        <v>1230</v>
      </c>
      <c r="N384" s="47" t="s">
        <v>1230</v>
      </c>
      <c r="O384" s="49" t="s">
        <v>1230</v>
      </c>
      <c r="P384" s="47" t="s">
        <v>1230</v>
      </c>
      <c r="Q384" s="26">
        <v>2.6877040748229999</v>
      </c>
      <c r="R384" s="47" t="s">
        <v>1230</v>
      </c>
      <c r="S384" s="47" t="s">
        <v>1230</v>
      </c>
      <c r="T384" s="49" t="s">
        <v>1230</v>
      </c>
      <c r="U384" s="47" t="s">
        <v>1230</v>
      </c>
      <c r="V384" s="26">
        <v>2.1980014012360001</v>
      </c>
      <c r="W384" s="47" t="s">
        <v>1230</v>
      </c>
      <c r="X384" s="47" t="s">
        <v>1230</v>
      </c>
      <c r="Y384" s="49" t="s">
        <v>1230</v>
      </c>
      <c r="Z384" s="58">
        <v>-0.48970267358699998</v>
      </c>
    </row>
    <row r="385" spans="1:26" x14ac:dyDescent="0.25">
      <c r="A385" s="40" t="s">
        <v>783</v>
      </c>
      <c r="B385" s="40" t="s">
        <v>1219</v>
      </c>
      <c r="C385" s="40" t="s">
        <v>812</v>
      </c>
      <c r="D385" s="46" t="s">
        <v>782</v>
      </c>
      <c r="E385" s="26">
        <v>2.4612476931050002</v>
      </c>
      <c r="F385" s="26" t="s">
        <v>1230</v>
      </c>
      <c r="G385" s="26">
        <v>2.6474780630290002</v>
      </c>
      <c r="H385" s="26">
        <v>-13.444986272409</v>
      </c>
      <c r="I385" s="26">
        <v>2.4489172083018249</v>
      </c>
      <c r="J385" s="49">
        <v>0.5</v>
      </c>
      <c r="K385" s="47" t="s">
        <v>1230</v>
      </c>
      <c r="L385" s="26" t="s">
        <v>1230</v>
      </c>
      <c r="M385" s="47" t="s">
        <v>1230</v>
      </c>
      <c r="N385" s="47" t="s">
        <v>1230</v>
      </c>
      <c r="O385" s="49" t="s">
        <v>1230</v>
      </c>
      <c r="P385" s="47" t="s">
        <v>1230</v>
      </c>
      <c r="Q385" s="26">
        <v>2.6474780630290002</v>
      </c>
      <c r="R385" s="47" t="s">
        <v>1230</v>
      </c>
      <c r="S385" s="47" t="s">
        <v>1230</v>
      </c>
      <c r="T385" s="49" t="s">
        <v>1230</v>
      </c>
      <c r="U385" s="47" t="s">
        <v>1230</v>
      </c>
      <c r="V385" s="26">
        <v>2.4612476931050002</v>
      </c>
      <c r="W385" s="47" t="s">
        <v>1230</v>
      </c>
      <c r="X385" s="47" t="s">
        <v>1230</v>
      </c>
      <c r="Y385" s="49" t="s">
        <v>1230</v>
      </c>
      <c r="Z385" s="58">
        <v>-0.18623036992399999</v>
      </c>
    </row>
    <row r="386" spans="1:26" x14ac:dyDescent="0.25">
      <c r="A386" s="40" t="s">
        <v>785</v>
      </c>
      <c r="B386" s="40" t="s">
        <v>1220</v>
      </c>
      <c r="C386" s="40" t="s">
        <v>812</v>
      </c>
      <c r="D386" s="46" t="s">
        <v>784</v>
      </c>
      <c r="E386" s="26">
        <v>2.8777644455289999</v>
      </c>
      <c r="F386" s="26" t="s">
        <v>1230</v>
      </c>
      <c r="G386" s="26">
        <v>3.340195131707</v>
      </c>
      <c r="H386" s="26">
        <v>-25.253695297093998</v>
      </c>
      <c r="I386" s="26">
        <v>3.0896804968289753</v>
      </c>
      <c r="J386" s="49">
        <v>0.5</v>
      </c>
      <c r="K386" s="47" t="s">
        <v>1230</v>
      </c>
      <c r="L386" s="26" t="s">
        <v>1230</v>
      </c>
      <c r="M386" s="47" t="s">
        <v>1230</v>
      </c>
      <c r="N386" s="47" t="s">
        <v>1230</v>
      </c>
      <c r="O386" s="49" t="s">
        <v>1230</v>
      </c>
      <c r="P386" s="47" t="s">
        <v>1230</v>
      </c>
      <c r="Q386" s="26">
        <v>3.340195131707</v>
      </c>
      <c r="R386" s="47" t="s">
        <v>1230</v>
      </c>
      <c r="S386" s="47" t="s">
        <v>1230</v>
      </c>
      <c r="T386" s="49" t="s">
        <v>1230</v>
      </c>
      <c r="U386" s="47" t="s">
        <v>1230</v>
      </c>
      <c r="V386" s="26">
        <v>2.8777644455289999</v>
      </c>
      <c r="W386" s="47" t="s">
        <v>1230</v>
      </c>
      <c r="X386" s="47" t="s">
        <v>1230</v>
      </c>
      <c r="Y386" s="49" t="s">
        <v>1230</v>
      </c>
      <c r="Z386" s="58">
        <v>-0.46243068617799998</v>
      </c>
    </row>
    <row r="387" spans="1:26" x14ac:dyDescent="0.25">
      <c r="A387" s="40" t="s">
        <v>787</v>
      </c>
      <c r="B387" s="40" t="s">
        <v>1221</v>
      </c>
      <c r="C387" s="40" t="s">
        <v>812</v>
      </c>
      <c r="D387" s="46" t="s">
        <v>786</v>
      </c>
      <c r="E387" s="26">
        <v>3.3698954668459997</v>
      </c>
      <c r="F387" s="26" t="s">
        <v>1230</v>
      </c>
      <c r="G387" s="26">
        <v>3.4031247142779999</v>
      </c>
      <c r="H387" s="26">
        <v>-6.847682813544</v>
      </c>
      <c r="I387" s="26">
        <v>3.1478903607071502</v>
      </c>
      <c r="J387" s="49">
        <v>0.5</v>
      </c>
      <c r="K387" s="47" t="s">
        <v>1230</v>
      </c>
      <c r="L387" s="26" t="s">
        <v>1230</v>
      </c>
      <c r="M387" s="47" t="s">
        <v>1230</v>
      </c>
      <c r="N387" s="47" t="s">
        <v>1230</v>
      </c>
      <c r="O387" s="49" t="s">
        <v>1230</v>
      </c>
      <c r="P387" s="47" t="s">
        <v>1230</v>
      </c>
      <c r="Q387" s="26">
        <v>3.4031247142779999</v>
      </c>
      <c r="R387" s="47" t="s">
        <v>1230</v>
      </c>
      <c r="S387" s="47" t="s">
        <v>1230</v>
      </c>
      <c r="T387" s="49" t="s">
        <v>1230</v>
      </c>
      <c r="U387" s="47" t="s">
        <v>1230</v>
      </c>
      <c r="V387" s="26">
        <v>3.3698954668459997</v>
      </c>
      <c r="W387" s="47" t="s">
        <v>1230</v>
      </c>
      <c r="X387" s="47" t="s">
        <v>1230</v>
      </c>
      <c r="Y387" s="49" t="s">
        <v>1230</v>
      </c>
      <c r="Z387" s="58">
        <v>-3.3229247431999995E-2</v>
      </c>
    </row>
    <row r="388" spans="1:26" x14ac:dyDescent="0.25">
      <c r="A388" s="40" t="s">
        <v>789</v>
      </c>
      <c r="B388" s="40" t="s">
        <v>1222</v>
      </c>
      <c r="C388" s="40" t="s">
        <v>812</v>
      </c>
      <c r="D388" s="46" t="s">
        <v>788</v>
      </c>
      <c r="E388" s="26">
        <v>2.4813037360669998</v>
      </c>
      <c r="F388" s="26" t="s">
        <v>1230</v>
      </c>
      <c r="G388" s="26">
        <v>2.8380914580350001</v>
      </c>
      <c r="H388" s="26">
        <v>-8.4712906556150003</v>
      </c>
      <c r="I388" s="26">
        <v>2.6252345986823751</v>
      </c>
      <c r="J388" s="49">
        <v>0.5</v>
      </c>
      <c r="K388" s="47" t="s">
        <v>1230</v>
      </c>
      <c r="L388" s="26" t="s">
        <v>1230</v>
      </c>
      <c r="M388" s="47" t="s">
        <v>1230</v>
      </c>
      <c r="N388" s="47" t="s">
        <v>1230</v>
      </c>
      <c r="O388" s="49" t="s">
        <v>1230</v>
      </c>
      <c r="P388" s="47" t="s">
        <v>1230</v>
      </c>
      <c r="Q388" s="26">
        <v>2.8380914580350001</v>
      </c>
      <c r="R388" s="47" t="s">
        <v>1230</v>
      </c>
      <c r="S388" s="47" t="s">
        <v>1230</v>
      </c>
      <c r="T388" s="49" t="s">
        <v>1230</v>
      </c>
      <c r="U388" s="47" t="s">
        <v>1230</v>
      </c>
      <c r="V388" s="26">
        <v>2.4813037360669998</v>
      </c>
      <c r="W388" s="47" t="s">
        <v>1230</v>
      </c>
      <c r="X388" s="47" t="s">
        <v>1230</v>
      </c>
      <c r="Y388" s="49" t="s">
        <v>1230</v>
      </c>
      <c r="Z388" s="58">
        <v>-0.35678772196800002</v>
      </c>
    </row>
    <row r="389" spans="1:26" x14ac:dyDescent="0.25">
      <c r="A389" s="40" t="s">
        <v>791</v>
      </c>
      <c r="B389" s="40" t="s">
        <v>1223</v>
      </c>
      <c r="C389" s="40" t="s">
        <v>833</v>
      </c>
      <c r="D389" s="46" t="s">
        <v>790</v>
      </c>
      <c r="E389" s="26">
        <v>27.035873057457003</v>
      </c>
      <c r="F389" s="26">
        <v>0.52866811629499999</v>
      </c>
      <c r="G389" s="26">
        <v>26.507204941162001</v>
      </c>
      <c r="H389" s="26">
        <v>-21.782382874145998</v>
      </c>
      <c r="I389" s="26">
        <v>24.519164570574855</v>
      </c>
      <c r="J389" s="49">
        <v>0.45107799999999998</v>
      </c>
      <c r="K389" s="47">
        <v>1.9468899502429999</v>
      </c>
      <c r="L389" s="26">
        <v>-1.4182218339480002</v>
      </c>
      <c r="M389" s="47" t="s">
        <v>1230</v>
      </c>
      <c r="N389" s="47" t="s">
        <v>1230</v>
      </c>
      <c r="O389" s="49" t="s">
        <v>1230</v>
      </c>
      <c r="P389" s="47">
        <v>20.826824851493001</v>
      </c>
      <c r="Q389" s="26">
        <v>5.6803800896690007</v>
      </c>
      <c r="R389" s="47" t="s">
        <v>1230</v>
      </c>
      <c r="S389" s="47" t="s">
        <v>1230</v>
      </c>
      <c r="T389" s="49" t="s">
        <v>1230</v>
      </c>
      <c r="U389" s="47">
        <v>22.773714801736002</v>
      </c>
      <c r="V389" s="26">
        <v>4.2621582557210003</v>
      </c>
      <c r="W389" s="47" t="s">
        <v>1230</v>
      </c>
      <c r="X389" s="47" t="s">
        <v>1230</v>
      </c>
      <c r="Y389" s="49" t="s">
        <v>1230</v>
      </c>
      <c r="Z389" s="58" t="s">
        <v>1230</v>
      </c>
    </row>
    <row r="390" spans="1:26" x14ac:dyDescent="0.25">
      <c r="A390" s="25" t="s">
        <v>792</v>
      </c>
      <c r="D390" s="25" t="s">
        <v>2</v>
      </c>
      <c r="E390" s="26">
        <v>0</v>
      </c>
      <c r="F390" s="26">
        <v>0</v>
      </c>
      <c r="G390" s="26">
        <v>0</v>
      </c>
      <c r="H390" s="26">
        <v>0</v>
      </c>
      <c r="I390" s="26">
        <v>0</v>
      </c>
      <c r="J390" s="49">
        <v>0</v>
      </c>
      <c r="K390" s="47" t="s">
        <v>1230</v>
      </c>
      <c r="L390" s="26" t="s">
        <v>1230</v>
      </c>
      <c r="M390" s="47" t="s">
        <v>1230</v>
      </c>
      <c r="N390" s="47" t="s">
        <v>1230</v>
      </c>
      <c r="O390" s="49" t="s">
        <v>1230</v>
      </c>
      <c r="P390" s="47" t="s">
        <v>1230</v>
      </c>
      <c r="Q390" s="26" t="s">
        <v>1230</v>
      </c>
      <c r="R390" s="47" t="s">
        <v>1230</v>
      </c>
      <c r="S390" s="47" t="s">
        <v>1230</v>
      </c>
      <c r="T390" s="49" t="s">
        <v>1230</v>
      </c>
      <c r="U390" s="47" t="s">
        <v>1230</v>
      </c>
      <c r="V390" s="26" t="s">
        <v>1230</v>
      </c>
      <c r="W390" s="47" t="s">
        <v>1230</v>
      </c>
      <c r="X390" s="47" t="s">
        <v>1230</v>
      </c>
      <c r="Y390" s="49" t="s">
        <v>1230</v>
      </c>
      <c r="Z390" s="58" t="s">
        <v>1230</v>
      </c>
    </row>
    <row r="391" spans="1:26" x14ac:dyDescent="0.25">
      <c r="A391" s="25" t="s">
        <v>794</v>
      </c>
      <c r="D391" s="25" t="s">
        <v>793</v>
      </c>
      <c r="E391" s="26">
        <v>0</v>
      </c>
      <c r="F391" s="26">
        <v>0</v>
      </c>
      <c r="G391" s="26">
        <v>0</v>
      </c>
      <c r="H391" s="26">
        <v>0</v>
      </c>
      <c r="I391" s="26">
        <v>0</v>
      </c>
      <c r="J391" s="49">
        <v>0</v>
      </c>
      <c r="K391" s="47" t="s">
        <v>1230</v>
      </c>
      <c r="L391" s="26" t="s">
        <v>1230</v>
      </c>
      <c r="M391" s="47" t="s">
        <v>1230</v>
      </c>
      <c r="N391" s="47" t="s">
        <v>1230</v>
      </c>
      <c r="O391" s="49" t="s">
        <v>1230</v>
      </c>
      <c r="P391" s="47" t="s">
        <v>1230</v>
      </c>
      <c r="Q391" s="26" t="s">
        <v>1230</v>
      </c>
      <c r="R391" s="47" t="s">
        <v>1230</v>
      </c>
      <c r="S391" s="47" t="s">
        <v>1230</v>
      </c>
      <c r="T391" s="49" t="s">
        <v>1230</v>
      </c>
      <c r="U391" s="47" t="s">
        <v>1230</v>
      </c>
      <c r="V391" s="26" t="s">
        <v>1230</v>
      </c>
      <c r="W391" s="47" t="s">
        <v>1230</v>
      </c>
      <c r="X391" s="47" t="s">
        <v>1230</v>
      </c>
      <c r="Y391" s="49" t="s">
        <v>1230</v>
      </c>
      <c r="Z391" s="58" t="s">
        <v>1230</v>
      </c>
    </row>
    <row r="393" spans="1:26" x14ac:dyDescent="0.25">
      <c r="A393" s="53"/>
      <c r="E393" s="29"/>
    </row>
    <row r="394" spans="1:26" x14ac:dyDescent="0.25">
      <c r="A394" s="53"/>
    </row>
    <row r="395" spans="1:26" x14ac:dyDescent="0.25">
      <c r="A395" s="53"/>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x14ac:dyDescent="0.25">
      <c r="A396" s="53"/>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x14ac:dyDescent="0.25">
      <c r="A397" s="53"/>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x14ac:dyDescent="0.25">
      <c r="A398" s="53"/>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x14ac:dyDescent="0.25">
      <c r="A399" s="53"/>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x14ac:dyDescent="0.25">
      <c r="A400" s="53"/>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x14ac:dyDescent="0.25">
      <c r="A401" s="53"/>
      <c r="E401" s="27"/>
      <c r="F401" s="27"/>
      <c r="G401" s="27"/>
      <c r="H401" s="27"/>
      <c r="I401" s="27"/>
      <c r="J401" s="27"/>
      <c r="K401" s="27"/>
      <c r="L401" s="27"/>
      <c r="M401" s="27"/>
      <c r="N401" s="27"/>
      <c r="O401" s="27"/>
      <c r="P401" s="27"/>
      <c r="Q401" s="27"/>
      <c r="R401" s="27"/>
      <c r="S401" s="27"/>
      <c r="T401" s="27"/>
      <c r="U401" s="27"/>
      <c r="V401" s="27"/>
      <c r="W401" s="27"/>
      <c r="X401" s="27"/>
      <c r="Y401" s="27"/>
      <c r="Z401" s="27"/>
    </row>
    <row r="403" spans="1:26" x14ac:dyDescent="0.25">
      <c r="A403" s="53"/>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x14ac:dyDescent="0.25">
      <c r="A404" s="53"/>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x14ac:dyDescent="0.25">
      <c r="A405" s="53"/>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x14ac:dyDescent="0.25">
      <c r="A406" s="53"/>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x14ac:dyDescent="0.25">
      <c r="A407" s="53"/>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x14ac:dyDescent="0.25">
      <c r="A408" s="53"/>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x14ac:dyDescent="0.25">
      <c r="A409" s="53"/>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x14ac:dyDescent="0.25">
      <c r="A410" s="53"/>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x14ac:dyDescent="0.25">
      <c r="A411" s="53"/>
      <c r="E411" s="27"/>
      <c r="F411" s="27"/>
      <c r="G411" s="27"/>
      <c r="H411" s="27"/>
      <c r="I411" s="27"/>
      <c r="J411" s="27"/>
      <c r="K411" s="27"/>
      <c r="L411" s="27"/>
      <c r="M411" s="27"/>
      <c r="N411" s="27"/>
      <c r="O411" s="27"/>
      <c r="P411" s="27"/>
      <c r="Q411" s="27"/>
      <c r="R411" s="27"/>
      <c r="S411" s="27"/>
      <c r="T411" s="27"/>
      <c r="U411" s="27"/>
      <c r="V411" s="27"/>
      <c r="W411" s="27"/>
      <c r="X411" s="27"/>
      <c r="Y411" s="27"/>
      <c r="Z411" s="27"/>
    </row>
  </sheetData>
  <mergeCells count="3">
    <mergeCell ref="K3:O3"/>
    <mergeCell ref="P3:T3"/>
    <mergeCell ref="U3:Y3"/>
  </mergeCells>
  <conditionalFormatting sqref="Z412:Z1048576 Z2:Z394">
    <cfRule type="expression" dxfId="0" priority="1">
      <formula>NEG_D="No"</formula>
    </cfRule>
  </conditionalFormatting>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2278D0A-B150-4BEA-AF87-F846F01FEC0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KI Local Authority Dropdown</vt:lpstr>
      <vt:lpstr>KI 2016-17</vt:lpstr>
      <vt:lpstr>KI 2017-18</vt:lpstr>
      <vt:lpstr>KI 2018-19</vt:lpstr>
      <vt:lpstr>KI 2019-20</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Caddick</dc:creator>
  <cp:lastModifiedBy>mdavid</cp:lastModifiedBy>
  <dcterms:created xsi:type="dcterms:W3CDTF">2017-02-09T10:55:58Z</dcterms:created>
  <dcterms:modified xsi:type="dcterms:W3CDTF">2017-02-20T18:19:38Z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d88ddbd9-8b9c-4197-9541-8f2de489d3d1</vt:lpwstr>
  </property>
  <property fmtid="{D5CDD505-2E9C-101B-9397-08002B2CF9AE}" pid="3" name="bjSaver">
    <vt:lpwstr>1Ji6zXrRnseRvits39gL69atfIRWbui7</vt:lpwstr>
  </property>
  <property fmtid="{D5CDD505-2E9C-101B-9397-08002B2CF9AE}" pid="4" name="bjDocumentSecurityLabel">
    <vt:lpwstr>No Marking</vt:lpwstr>
  </property>
</Properties>
</file>