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35" windowWidth="13485" windowHeight="11490" tabRatio="776" activeTab="0"/>
  </bookViews>
  <sheets>
    <sheet name="Contents - December 2016" sheetId="1" r:id="rId1"/>
    <sheet name="East Midlands" sheetId="2" r:id="rId2"/>
    <sheet name="East of England" sheetId="3" r:id="rId3"/>
    <sheet name="London" sheetId="4" r:id="rId4"/>
    <sheet name="North East" sheetId="5" r:id="rId5"/>
    <sheet name="North West" sheetId="6" r:id="rId6"/>
    <sheet name="Scotland" sheetId="7" r:id="rId7"/>
    <sheet name="South East" sheetId="8" r:id="rId8"/>
    <sheet name="South West" sheetId="9" r:id="rId9"/>
    <sheet name="Wales" sheetId="10" r:id="rId10"/>
    <sheet name="West Midlands" sheetId="11" r:id="rId11"/>
    <sheet name="Yorkshire and The Humber" sheetId="12" r:id="rId12"/>
    <sheet name="Other" sheetId="13" r:id="rId13"/>
  </sheets>
  <definedNames>
    <definedName name="Arrears">#REF!</definedName>
    <definedName name="Cases">#REF!</definedName>
    <definedName name="Children">#REF!</definedName>
    <definedName name="Collected_and_Arranged">#REF!</definedName>
    <definedName name="Maintenance_Outcomes">#REF!</definedName>
    <definedName name="QSS_Proposal" localSheetId="0">'Contents - December 2016'!#REF!</definedName>
  </definedNames>
  <calcPr fullCalcOnLoad="1" fullPrecision="0"/>
</workbook>
</file>

<file path=xl/sharedStrings.xml><?xml version="1.0" encoding="utf-8"?>
<sst xmlns="http://schemas.openxmlformats.org/spreadsheetml/2006/main" count="566" uniqueCount="428">
  <si>
    <t>Amber Valley</t>
  </si>
  <si>
    <t>Ashfield</t>
  </si>
  <si>
    <t>Bassetlaw</t>
  </si>
  <si>
    <t>Blaby</t>
  </si>
  <si>
    <t>Bolsover</t>
  </si>
  <si>
    <t>Boston</t>
  </si>
  <si>
    <t>Broxtowe</t>
  </si>
  <si>
    <t>Charnwood</t>
  </si>
  <si>
    <t>Chesterfield</t>
  </si>
  <si>
    <t>Corby</t>
  </si>
  <si>
    <t>Daventry</t>
  </si>
  <si>
    <t>Derby</t>
  </si>
  <si>
    <t>Derbyshire Dales</t>
  </si>
  <si>
    <t>East Lindsey</t>
  </si>
  <si>
    <t>East Northamptonshire</t>
  </si>
  <si>
    <t>Erewash</t>
  </si>
  <si>
    <t>Gedling</t>
  </si>
  <si>
    <t>Harborough</t>
  </si>
  <si>
    <t>High Peak</t>
  </si>
  <si>
    <t>Hinckley &amp; Bosworth</t>
  </si>
  <si>
    <t>Kettering</t>
  </si>
  <si>
    <t>Leicester</t>
  </si>
  <si>
    <t>Lincoln</t>
  </si>
  <si>
    <t>Mansfield</t>
  </si>
  <si>
    <t>Melton</t>
  </si>
  <si>
    <t>Newark &amp; Sherwood</t>
  </si>
  <si>
    <t>North East Derbyshire</t>
  </si>
  <si>
    <t>North Kesteven</t>
  </si>
  <si>
    <t>North West Leicestershire</t>
  </si>
  <si>
    <t>Northampton</t>
  </si>
  <si>
    <t>Nottingham</t>
  </si>
  <si>
    <t>Oadby &amp; Wigston</t>
  </si>
  <si>
    <t>Rushcliffe</t>
  </si>
  <si>
    <t>Rutland</t>
  </si>
  <si>
    <t>South Derbyshire</t>
  </si>
  <si>
    <t>South Holland</t>
  </si>
  <si>
    <t>South Kesteven</t>
  </si>
  <si>
    <t>South Northamptonshire</t>
  </si>
  <si>
    <t>Wellingborough</t>
  </si>
  <si>
    <t>West Lindsey</t>
  </si>
  <si>
    <t>Babergh</t>
  </si>
  <si>
    <t>Basildon</t>
  </si>
  <si>
    <t>Bedford</t>
  </si>
  <si>
    <t>Braintree</t>
  </si>
  <si>
    <t>Breckland</t>
  </si>
  <si>
    <t>Brentwood</t>
  </si>
  <si>
    <t>Broadland</t>
  </si>
  <si>
    <t>Broxbourne</t>
  </si>
  <si>
    <t>Cambridge</t>
  </si>
  <si>
    <t>Castle Point</t>
  </si>
  <si>
    <t>Central Bedfordshire</t>
  </si>
  <si>
    <t>Chelmsford</t>
  </si>
  <si>
    <t>Colchester</t>
  </si>
  <si>
    <t>Dacorum</t>
  </si>
  <si>
    <t>East Cambridgeshire</t>
  </si>
  <si>
    <t>East Hertfordshire</t>
  </si>
  <si>
    <t>Epping Forest</t>
  </si>
  <si>
    <t>Fenland</t>
  </si>
  <si>
    <t>Forest Heath</t>
  </si>
  <si>
    <t>Great Yarmouth</t>
  </si>
  <si>
    <t>Harlow</t>
  </si>
  <si>
    <t>Hertsmere</t>
  </si>
  <si>
    <t>Huntingdonshire</t>
  </si>
  <si>
    <t>Ipswich</t>
  </si>
  <si>
    <t>Kings Lynn &amp; West Norfolk</t>
  </si>
  <si>
    <t>Luton</t>
  </si>
  <si>
    <t>Maldon</t>
  </si>
  <si>
    <t>Mid Suffolk</t>
  </si>
  <si>
    <t>North Hertfordshire</t>
  </si>
  <si>
    <t>North Norfolk</t>
  </si>
  <si>
    <t>Norwich</t>
  </si>
  <si>
    <t>Peterborough</t>
  </si>
  <si>
    <t>Rochford</t>
  </si>
  <si>
    <t>South Cambridgeshire</t>
  </si>
  <si>
    <t>South Norfolk</t>
  </si>
  <si>
    <t>Southend</t>
  </si>
  <si>
    <t>St Edmundsbury</t>
  </si>
  <si>
    <t>St. Albans</t>
  </si>
  <si>
    <t>Stevenage</t>
  </si>
  <si>
    <t>Suffolk Coastal</t>
  </si>
  <si>
    <t>Tendring</t>
  </si>
  <si>
    <t>Three Rivers</t>
  </si>
  <si>
    <t>Thurrock</t>
  </si>
  <si>
    <t>Uttlesford</t>
  </si>
  <si>
    <t>Watford</t>
  </si>
  <si>
    <t>Waveney</t>
  </si>
  <si>
    <t>Welwyn Hatfield</t>
  </si>
  <si>
    <t>Barking &amp; Dagenham</t>
  </si>
  <si>
    <t>Barnet</t>
  </si>
  <si>
    <t>Bexley</t>
  </si>
  <si>
    <t>Brent</t>
  </si>
  <si>
    <t>Bromley</t>
  </si>
  <si>
    <t>Camden</t>
  </si>
  <si>
    <t>City of London</t>
  </si>
  <si>
    <t>Croydon</t>
  </si>
  <si>
    <t>Ealing</t>
  </si>
  <si>
    <t>Enfield</t>
  </si>
  <si>
    <t>Greenwich</t>
  </si>
  <si>
    <t>Hackney</t>
  </si>
  <si>
    <t>Hammersmith &amp; Fulham</t>
  </si>
  <si>
    <t>Haringey</t>
  </si>
  <si>
    <t>Harrow</t>
  </si>
  <si>
    <t>Havering</t>
  </si>
  <si>
    <t>Hillingdon</t>
  </si>
  <si>
    <t>Hounslow</t>
  </si>
  <si>
    <t>Islington</t>
  </si>
  <si>
    <t>Kensington &amp; Chelsea</t>
  </si>
  <si>
    <t>Kingston upon Thames</t>
  </si>
  <si>
    <t>Lambeth</t>
  </si>
  <si>
    <t>Lewisham</t>
  </si>
  <si>
    <t>Merton</t>
  </si>
  <si>
    <t>Newham</t>
  </si>
  <si>
    <t>Redbridge</t>
  </si>
  <si>
    <t>Richmond upon Thames</t>
  </si>
  <si>
    <t>Southwark</t>
  </si>
  <si>
    <t>Sutton</t>
  </si>
  <si>
    <t>Tower Hamlets</t>
  </si>
  <si>
    <t>Waltham Forest</t>
  </si>
  <si>
    <t>Wandsworth</t>
  </si>
  <si>
    <t>Westminster</t>
  </si>
  <si>
    <t>County Durham</t>
  </si>
  <si>
    <t>Darlington</t>
  </si>
  <si>
    <t>Gateshead</t>
  </si>
  <si>
    <t>Hartlepool</t>
  </si>
  <si>
    <t>Middlesbrough</t>
  </si>
  <si>
    <t>Newcastle upon Tyne</t>
  </si>
  <si>
    <t>North Tyneside</t>
  </si>
  <si>
    <t>Northumberland</t>
  </si>
  <si>
    <t>Redcar &amp; Cleveland</t>
  </si>
  <si>
    <t>South Tyneside</t>
  </si>
  <si>
    <t>Stockton-on-Tees</t>
  </si>
  <si>
    <t>Sunderland</t>
  </si>
  <si>
    <t>Allerdale</t>
  </si>
  <si>
    <t>Barrow-in-Furness</t>
  </si>
  <si>
    <t>Blackburn with Darwen</t>
  </si>
  <si>
    <t>Blackpool</t>
  </si>
  <si>
    <t>Bolton</t>
  </si>
  <si>
    <t>Burnley</t>
  </si>
  <si>
    <t>Bury</t>
  </si>
  <si>
    <t>Carlisle</t>
  </si>
  <si>
    <t>Cheshire East</t>
  </si>
  <si>
    <t>Cheshire West and Chester</t>
  </si>
  <si>
    <t>Chorley</t>
  </si>
  <si>
    <t>Copeland</t>
  </si>
  <si>
    <t>Eden</t>
  </si>
  <si>
    <t>Fylde</t>
  </si>
  <si>
    <t>Halton</t>
  </si>
  <si>
    <t>Hyndburn</t>
  </si>
  <si>
    <t>Knowsley</t>
  </si>
  <si>
    <t>Lancaster</t>
  </si>
  <si>
    <t>Liverpool</t>
  </si>
  <si>
    <t>Manchester</t>
  </si>
  <si>
    <t>Oldham</t>
  </si>
  <si>
    <t>Pendle</t>
  </si>
  <si>
    <t>Preston</t>
  </si>
  <si>
    <t>Ribble Valley</t>
  </si>
  <si>
    <t>Rochdale</t>
  </si>
  <si>
    <t>Rossendale</t>
  </si>
  <si>
    <t>Salford</t>
  </si>
  <si>
    <t>Sefton</t>
  </si>
  <si>
    <t>South Lakeland</t>
  </si>
  <si>
    <t>South Ribble</t>
  </si>
  <si>
    <t>St. Helens</t>
  </si>
  <si>
    <t>Stockport</t>
  </si>
  <si>
    <t>Tameside</t>
  </si>
  <si>
    <t>Trafford</t>
  </si>
  <si>
    <t>Warrington</t>
  </si>
  <si>
    <t>West Lancashire</t>
  </si>
  <si>
    <t>Wigan</t>
  </si>
  <si>
    <t>Wirral</t>
  </si>
  <si>
    <t>Wyre</t>
  </si>
  <si>
    <t>Aberdeen</t>
  </si>
  <si>
    <t>Aberdeenshire</t>
  </si>
  <si>
    <t>Angus</t>
  </si>
  <si>
    <t>Argyll &amp; Bute</t>
  </si>
  <si>
    <t>Clackmannanshire</t>
  </si>
  <si>
    <t>Dumfries &amp; Galloway</t>
  </si>
  <si>
    <t>Dundee</t>
  </si>
  <si>
    <t>East Ayrshire</t>
  </si>
  <si>
    <t>East Dunbartonshire</t>
  </si>
  <si>
    <t>East Lothian</t>
  </si>
  <si>
    <t>East Renfrewshire</t>
  </si>
  <si>
    <t>Edinburgh</t>
  </si>
  <si>
    <t>Falkirk</t>
  </si>
  <si>
    <t>Fife</t>
  </si>
  <si>
    <t>Glasgow</t>
  </si>
  <si>
    <t>Highland</t>
  </si>
  <si>
    <t>Inverclyde</t>
  </si>
  <si>
    <t>Midlothian</t>
  </si>
  <si>
    <t>Moray</t>
  </si>
  <si>
    <t>North Ayrshire</t>
  </si>
  <si>
    <t>North Lanarkshire</t>
  </si>
  <si>
    <t>Orkney Islands</t>
  </si>
  <si>
    <t>Perth &amp; Kinross</t>
  </si>
  <si>
    <t>Renfrewshire</t>
  </si>
  <si>
    <t>Scottish Borders</t>
  </si>
  <si>
    <t>Shetland</t>
  </si>
  <si>
    <t>South Ayrshire</t>
  </si>
  <si>
    <t>South Lanarkshire</t>
  </si>
  <si>
    <t>Stirling</t>
  </si>
  <si>
    <t>West Dunbartonshire</t>
  </si>
  <si>
    <t>West Lothian</t>
  </si>
  <si>
    <t>Western Isles</t>
  </si>
  <si>
    <t>Adur</t>
  </si>
  <si>
    <t>Arun</t>
  </si>
  <si>
    <t>Ashford</t>
  </si>
  <si>
    <t>Aylesbury Vale</t>
  </si>
  <si>
    <t>Basingstoke &amp; Deane</t>
  </si>
  <si>
    <t>Bracknell Forest</t>
  </si>
  <si>
    <t>Brighton &amp; Hove</t>
  </si>
  <si>
    <t>Canterbury</t>
  </si>
  <si>
    <t>Cherwell</t>
  </si>
  <si>
    <t>Chichester</t>
  </si>
  <si>
    <t>Chiltern</t>
  </si>
  <si>
    <t>Crawley</t>
  </si>
  <si>
    <t>Dartford</t>
  </si>
  <si>
    <t>Dover</t>
  </si>
  <si>
    <t>East Hampshire</t>
  </si>
  <si>
    <t>Eastbourne</t>
  </si>
  <si>
    <t>Eastleigh</t>
  </si>
  <si>
    <t>Elmbridge</t>
  </si>
  <si>
    <t>Epsom &amp; Ewell</t>
  </si>
  <si>
    <t>Fareham</t>
  </si>
  <si>
    <t>Gosport</t>
  </si>
  <si>
    <t>Gravesham</t>
  </si>
  <si>
    <t>Guildford</t>
  </si>
  <si>
    <t>Hart</t>
  </si>
  <si>
    <t>Hastings</t>
  </si>
  <si>
    <t>Havant</t>
  </si>
  <si>
    <t>Horsham</t>
  </si>
  <si>
    <t>Isle of Wight</t>
  </si>
  <si>
    <t>Lewes</t>
  </si>
  <si>
    <t>Maidstone</t>
  </si>
  <si>
    <t>Medway</t>
  </si>
  <si>
    <t>Mid Sussex</t>
  </si>
  <si>
    <t>Milton Keynes</t>
  </si>
  <si>
    <t>Mole Valley</t>
  </si>
  <si>
    <t>New Forest</t>
  </si>
  <si>
    <t>Oxford</t>
  </si>
  <si>
    <t>Portsmouth</t>
  </si>
  <si>
    <t>Reading</t>
  </si>
  <si>
    <t>Reigate &amp; Banstead</t>
  </si>
  <si>
    <t>Rother</t>
  </si>
  <si>
    <t>Runnymede</t>
  </si>
  <si>
    <t>Rushmoor</t>
  </si>
  <si>
    <t>Sevenoaks</t>
  </si>
  <si>
    <t>Shepway</t>
  </si>
  <si>
    <t>Slough</t>
  </si>
  <si>
    <t>South Bucks</t>
  </si>
  <si>
    <t>South Oxfordshire</t>
  </si>
  <si>
    <t>Southampton</t>
  </si>
  <si>
    <t>Spelthorne</t>
  </si>
  <si>
    <t>Surrey Heath</t>
  </si>
  <si>
    <t>Swale</t>
  </si>
  <si>
    <t>Tandridge</t>
  </si>
  <si>
    <t>Test Valley</t>
  </si>
  <si>
    <t>Thanet</t>
  </si>
  <si>
    <t>Tonbridge &amp; Malling</t>
  </si>
  <si>
    <t>Tunbridge Wells</t>
  </si>
  <si>
    <t>Vale of White Horse</t>
  </si>
  <si>
    <t>Waverley</t>
  </si>
  <si>
    <t>Wealden</t>
  </si>
  <si>
    <t>West Berkshire</t>
  </si>
  <si>
    <t>West Oxfordshire</t>
  </si>
  <si>
    <t>Winchester</t>
  </si>
  <si>
    <t>Windsor &amp; Maidenhead</t>
  </si>
  <si>
    <t>Woking</t>
  </si>
  <si>
    <t>Wokingham</t>
  </si>
  <si>
    <t>Worthing</t>
  </si>
  <si>
    <t>Wycombe</t>
  </si>
  <si>
    <t>Bath &amp; North East Somerset</t>
  </si>
  <si>
    <t>Bournemouth</t>
  </si>
  <si>
    <t>Bristol</t>
  </si>
  <si>
    <t>Cheltenham</t>
  </si>
  <si>
    <t>Christchurch</t>
  </si>
  <si>
    <t>Cornwall</t>
  </si>
  <si>
    <t>Cotswold</t>
  </si>
  <si>
    <t>East Devon</t>
  </si>
  <si>
    <t>East Dorset</t>
  </si>
  <si>
    <t>Exeter</t>
  </si>
  <si>
    <t>Forest of Dean</t>
  </si>
  <si>
    <t>Gloucester</t>
  </si>
  <si>
    <t>Isles of Scilly</t>
  </si>
  <si>
    <t>Mendip</t>
  </si>
  <si>
    <t>Mid Devon</t>
  </si>
  <si>
    <t>North Devon</t>
  </si>
  <si>
    <t>North Dorset</t>
  </si>
  <si>
    <t>North Somerset</t>
  </si>
  <si>
    <t>Plymouth</t>
  </si>
  <si>
    <t>Poole</t>
  </si>
  <si>
    <t>Purbeck</t>
  </si>
  <si>
    <t>Sedgemoor</t>
  </si>
  <si>
    <t>South Gloucestershire</t>
  </si>
  <si>
    <t>South Hams</t>
  </si>
  <si>
    <t>South Somerset</t>
  </si>
  <si>
    <t>Stroud</t>
  </si>
  <si>
    <t>Swindon</t>
  </si>
  <si>
    <t>Taunton Deane</t>
  </si>
  <si>
    <t>Teignbridge</t>
  </si>
  <si>
    <t>Tewkesbury</t>
  </si>
  <si>
    <t>Torbay</t>
  </si>
  <si>
    <t>Torridge</t>
  </si>
  <si>
    <t>West Devon</t>
  </si>
  <si>
    <t>West Dorset</t>
  </si>
  <si>
    <t>West Somerset</t>
  </si>
  <si>
    <t>Weymouth &amp; Portland</t>
  </si>
  <si>
    <t>Wiltshire</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</si>
  <si>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</si>
  <si>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</si>
  <si>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</si>
  <si>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</si>
  <si>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</si>
  <si>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</si>
  <si>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</si>
  <si>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</si>
  <si>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</si>
  <si>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</si>
  <si>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</si>
  <si>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</si>
  <si>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</si>
  <si>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</si>
  <si>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</si>
  <si>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</si>
  <si>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</si>
  <si>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</si>
  <si>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</si>
  <si>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Torfaen</t>
  </si>
  <si>
    <t>Vale of Glamorgan</t>
  </si>
  <si>
    <t>Wrexham</t>
  </si>
  <si>
    <t>Birmingham</t>
  </si>
  <si>
    <t>Bromsgrove</t>
  </si>
  <si>
    <t>Cannock Chase</t>
  </si>
  <si>
    <t>Coventry</t>
  </si>
  <si>
    <t>Dudley</t>
  </si>
  <si>
    <t>East Staffordshire</t>
  </si>
  <si>
    <t>Herefordshire</t>
  </si>
  <si>
    <t>Lichfield</t>
  </si>
  <si>
    <t>Malvern Hills</t>
  </si>
  <si>
    <t>Newcastle-under-Lyme</t>
  </si>
  <si>
    <t>North Warwickshire</t>
  </si>
  <si>
    <t>Nuneaton &amp; Bedworth</t>
  </si>
  <si>
    <t>Redditch</t>
  </si>
  <si>
    <t>Rugby</t>
  </si>
  <si>
    <t>Sandwell</t>
  </si>
  <si>
    <t>Shropshire</t>
  </si>
  <si>
    <t>Solihull</t>
  </si>
  <si>
    <t>South Staffordshire</t>
  </si>
  <si>
    <t>Stafford</t>
  </si>
  <si>
    <t>Staffordshire Moorlands</t>
  </si>
  <si>
    <t>Stoke-on-Trent</t>
  </si>
  <si>
    <t>Stratford-on-Avon</t>
  </si>
  <si>
    <t>Tamworth</t>
  </si>
  <si>
    <t>Telford &amp; Wrekin</t>
  </si>
  <si>
    <t>Walsall</t>
  </si>
  <si>
    <t>Warwick</t>
  </si>
  <si>
    <t>Wolverhampton</t>
  </si>
  <si>
    <t>Worcester</t>
  </si>
  <si>
    <t>Wychavon</t>
  </si>
  <si>
    <t>Wyre Forest</t>
  </si>
  <si>
    <t>Barnsley</t>
  </si>
  <si>
    <t>Bradford</t>
  </si>
  <si>
    <t>Calderdale</t>
  </si>
  <si>
    <t>Craven</t>
  </si>
  <si>
    <t>Doncaster</t>
  </si>
  <si>
    <t>East Riding of Yorkshire</t>
  </si>
  <si>
    <t>Hambleton</t>
  </si>
  <si>
    <t>Harrogate</t>
  </si>
  <si>
    <t>Kingston upon Hull</t>
  </si>
  <si>
    <t>Kirklees</t>
  </si>
  <si>
    <t>Leeds</t>
  </si>
  <si>
    <t>North East Lincolnshire</t>
  </si>
  <si>
    <t>North Lincolnshire</t>
  </si>
  <si>
    <t>Richmondshire</t>
  </si>
  <si>
    <t>Rotherham</t>
  </si>
  <si>
    <t>Ryedale</t>
  </si>
  <si>
    <t>Scarborough</t>
  </si>
  <si>
    <t>Selby</t>
  </si>
  <si>
    <t>Sheffield</t>
  </si>
  <si>
    <t>Wakefield</t>
  </si>
  <si>
    <t>York</t>
  </si>
  <si>
    <t>East Midlands</t>
  </si>
  <si>
    <t>East of England</t>
  </si>
  <si>
    <t>London</t>
  </si>
  <si>
    <t>North West</t>
  </si>
  <si>
    <t>Scotland</t>
  </si>
  <si>
    <t>South East</t>
  </si>
  <si>
    <t>South West</t>
  </si>
  <si>
    <t>Wales</t>
  </si>
  <si>
    <t>West Midlands</t>
  </si>
  <si>
    <t>Yorkshire and The Humber</t>
  </si>
  <si>
    <t>Local Authority of PWC</t>
  </si>
  <si>
    <t>...of which Arrears</t>
  </si>
  <si>
    <t xml:space="preserve">Children Benefiting </t>
  </si>
  <si>
    <t>North East</t>
  </si>
  <si>
    <t>Northern Ireland</t>
  </si>
  <si>
    <t>Unknown</t>
  </si>
  <si>
    <t>% Difference</t>
  </si>
  <si>
    <t>Other</t>
  </si>
  <si>
    <t>Regions:</t>
  </si>
  <si>
    <t>Notes for all tables</t>
  </si>
  <si>
    <t>Back to Contents</t>
  </si>
  <si>
    <t>Abroad</t>
  </si>
  <si>
    <t>Arrears owed</t>
  </si>
  <si>
    <t>Live Caseload</t>
  </si>
  <si>
    <t>% Compliance Outcomes</t>
  </si>
  <si>
    <t>Current Liability</t>
  </si>
  <si>
    <t>Cases contributing</t>
  </si>
  <si>
    <t>1. Caseload figures are rounded to nearest 10, percentages to the nearest % and monetary values to the nearest thousand pounds.  Figures and percentages may not sum due to rounding.</t>
  </si>
  <si>
    <t xml:space="preserve">2. Caseloads and qualifying children have been allocated to a Local Authority by matching the residential postcode of the parent with care for all cases administered on the CS2 and CSCS computer systems and cases managed off system to the Office for National Statistics Postcode Directory.  </t>
  </si>
  <si>
    <t xml:space="preserve">3. Caseload figures are based on the Live Caseload.  The Live Caseload is the total caseload minus cases with no current or ongoing liability, and no arrears and no payments are being made.  Some cases do not have a postcode and therefore cannot be allocated to a local authority. </t>
  </si>
  <si>
    <t xml:space="preserve">4. ‘Children benefiting’ includes all children of a qualifying age on cases that have paid in the previous quarter.  Qualifying children are counted as receiving maintenance if the relevant case has received a payment via the collection service in the last three months or has a maintenance direct agreement in place.  Cases are classed as having maintenance due if an ongoing liability to pay maintenance exists or arrears of maintenance have been requested.  </t>
  </si>
  <si>
    <t xml:space="preserve">5.  An average of 1.39 children per case has been used for positive outcome cases progressed off system, where the number of children is not available.  This is based on checking a sample of off system case papers, and is used in approximately 16% of paying off system cases with a current liability.   </t>
  </si>
  <si>
    <t xml:space="preserve">6. A case is classed as having a ‘Current Liability’ if it is open, has children of a qualifying age and has a positive liability (i.e. assessment to pay maintenance). This includes cases due to pay via Maintenance Direct. </t>
  </si>
  <si>
    <t>7. A case is classed as paying towards their liability if a payment has been received in the previous quarter, or the case is classed as Maintenance Direct at the end of the quarter.</t>
  </si>
  <si>
    <t xml:space="preserve">Difference </t>
  </si>
  <si>
    <t>8. Outstanding Arrears figures are the gross arrears position at the end of each quarter sourced from the Agency’s internal MI and relate to outstanding NRP arrears which are then allocated to the Local Authority of the Parent with Care.  Due to the different sources, figures may differ slightly from CSA’s Annual Report and Accounts.</t>
  </si>
  <si>
    <t>Child Support Agency Quarterly Summary of Statistics for Great Britain</t>
  </si>
  <si>
    <r>
      <t xml:space="preserve">Coverage: </t>
    </r>
    <r>
      <rPr>
        <sz val="10"/>
        <color indexed="8"/>
        <rFont val="Arial"/>
        <family val="2"/>
      </rPr>
      <t>Great Britain</t>
    </r>
  </si>
  <si>
    <r>
      <t xml:space="preserve">Theme: </t>
    </r>
    <r>
      <rPr>
        <sz val="10"/>
        <color indexed="8"/>
        <rFont val="Arial"/>
        <family val="2"/>
      </rPr>
      <t>Families, children and young people</t>
    </r>
  </si>
  <si>
    <t xml:space="preserve">REGIONAL TABLES </t>
  </si>
  <si>
    <r>
      <t xml:space="preserve">Frequency: </t>
    </r>
    <r>
      <rPr>
        <sz val="10"/>
        <color indexed="8"/>
        <rFont val="Arial"/>
        <family val="2"/>
      </rPr>
      <t xml:space="preserve">Six monthly </t>
    </r>
  </si>
  <si>
    <t>Contents</t>
  </si>
  <si>
    <t xml:space="preserve">To access data tables, select the table headings or tabs. </t>
  </si>
  <si>
    <t>To return to contents click "Back to contents" link at the top of each page.</t>
  </si>
  <si>
    <r>
      <t>Published:</t>
    </r>
    <r>
      <rPr>
        <sz val="10"/>
        <color indexed="8"/>
        <rFont val="Arial"/>
        <family val="2"/>
      </rPr>
      <t xml:space="preserve"> 22 February 2017</t>
    </r>
  </si>
  <si>
    <r>
      <t xml:space="preserve">Next Publication: </t>
    </r>
    <r>
      <rPr>
        <sz val="10"/>
        <color indexed="8"/>
        <rFont val="Arial"/>
        <family val="2"/>
      </rPr>
      <t xml:space="preserve"> August 2017</t>
    </r>
  </si>
  <si>
    <t>Total Collected/Arranged 12 months to December 16</t>
  </si>
  <si>
    <t>-</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</si>
</sst>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0_ ;\-#,##0\ "/>
    <numFmt numFmtId="171" formatCode="0&quot;%&quot;"/>
    <numFmt numFmtId="172" formatCode="General\%"/>
    <numFmt numFmtId="173" formatCode="0.0%"/>
    <numFmt numFmtId="174" formatCode="0.0000000%"/>
    <numFmt numFmtId="175" formatCode="[$£-809]#,##0"/>
    <numFmt numFmtId="176" formatCode="[&gt;=0.0005]0.0%;&quot;-&quot;"/>
    <numFmt numFmtId="177" formatCode="#,##0&quot; &quot;;&quot;(&quot;#,##0&quot;)&quot;;&quot;- &quot;"/>
    <numFmt numFmtId="178" formatCode="&quot; &quot;#,##0&quot; &quot;;&quot;-&quot;#,##0&quot; &quot;;&quot; -&quot;00&quot; &quot;;&quot; &quot;@&quot; &quot;"/>
    <numFmt numFmtId="179" formatCode="[$£-809]#,##0.00;[Red]&quot;-&quot;[$£-809]#,##0.00"/>
    <numFmt numFmtId="180" formatCode="0.0"/>
    <numFmt numFmtId="181" formatCode="[$£-809]#,##0;[Red]&quot;-&quot;[$£-809]#,##0"/>
    <numFmt numFmtId="182" formatCode="[$£-809]#,#00&quot;m&quot;"/>
    <numFmt numFmtId="183" formatCode="#,##0.0"/>
    <numFmt numFmtId="184" formatCode="#,##0.00;&quot;-&quot;0;&quot;-&quot;"/>
    <numFmt numFmtId="185" formatCode="&quot; &quot;#,##0.00&quot; &quot;;&quot;-&quot;#,##0.00&quot; &quot;;&quot; -&quot;00&quot; &quot;;&quot; &quot;@&quot; &quot;"/>
    <numFmt numFmtId="186" formatCode="&quot; &quot;#,##0.00&quot; &quot;;&quot; (&quot;#,##0.00&quot;)&quot;;&quot; -&quot;00&quot; &quot;;&quot; &quot;@&quot; &quot;"/>
    <numFmt numFmtId="187" formatCode="&quot; &quot;[$£]#,##0.00&quot; &quot;;&quot;-&quot;[$£]#,##0.00&quot; &quot;;&quot; &quot;[$£]&quot;-&quot;00&quot; &quot;;&quot; &quot;@&quot; &quot;"/>
    <numFmt numFmtId="188" formatCode="_-&quot;£&quot;* #,##0_-;\-&quot;£&quot;* #,##0_-;_-&quot;£&quot;* &quot;-&quot;??_-;_-@_-"/>
    <numFmt numFmtId="189" formatCode="_-* #,##0_-;\-* #,##0_-;_-* &quot;-&quot;??_-;_-@_-"/>
    <numFmt numFmtId="190" formatCode="_-* #,##0.0_-;\-* #,##0.0_-;_-* &quot;-&quot;??_-;_-@_-"/>
    <numFmt numFmtId="191" formatCode="mmm\-yyyy"/>
    <numFmt numFmtId="192" formatCode="[$-809]dd\ mmmm\ yyyy"/>
    <numFmt numFmtId="193" formatCode="#,##0.000"/>
  </numFmts>
  <fonts count="14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MS Sans Serif"/>
      <family val="0"/>
    </font>
    <font>
      <b/>
      <sz val="10"/>
      <name val="Arial"/>
      <family val="2"/>
    </font>
    <font>
      <sz val="10"/>
      <name val="Arial"/>
      <family val="2"/>
    </font>
    <font>
      <sz val="10"/>
      <color indexed="10"/>
      <name val="Arial"/>
      <family val="2"/>
    </font>
    <font>
      <sz val="9"/>
      <color indexed="10"/>
      <name val="Arial"/>
      <family val="2"/>
    </font>
    <font>
      <b/>
      <u val="single"/>
      <sz val="11"/>
      <name val="Arial"/>
      <family val="2"/>
    </font>
    <font>
      <u val="single"/>
      <sz val="10"/>
      <color indexed="12"/>
      <name val="Arial"/>
      <family val="2"/>
    </font>
    <font>
      <b/>
      <u val="single"/>
      <sz val="10"/>
      <name val="Arial"/>
      <family val="2"/>
    </font>
    <font>
      <sz val="9"/>
      <name val="Arial"/>
      <family val="2"/>
    </font>
    <font>
      <sz val="10"/>
      <color indexed="8"/>
      <name val="Arial"/>
      <family val="2"/>
    </font>
    <font>
      <b/>
      <sz val="18"/>
      <name val="Arial"/>
      <family val="2"/>
    </font>
    <font>
      <sz val="12"/>
      <color indexed="8"/>
      <name val="Arial"/>
      <family val="2"/>
    </font>
    <font>
      <sz val="11"/>
      <color indexed="8"/>
      <name val="Calibri"/>
      <family val="2"/>
    </font>
    <font>
      <sz val="12"/>
      <color indexed="9"/>
      <name val="Arial"/>
      <family val="2"/>
    </font>
    <font>
      <sz val="11"/>
      <color indexed="9"/>
      <name val="Calibri"/>
      <family val="2"/>
    </font>
    <font>
      <sz val="12"/>
      <color indexed="20"/>
      <name val="Arial"/>
      <family val="2"/>
    </font>
    <font>
      <sz val="11"/>
      <color indexed="20"/>
      <name val="Calibri"/>
      <family val="2"/>
    </font>
    <font>
      <b/>
      <sz val="12"/>
      <color indexed="52"/>
      <name val="Arial"/>
      <family val="2"/>
    </font>
    <font>
      <b/>
      <sz val="11"/>
      <color indexed="10"/>
      <name val="Calibri"/>
      <family val="2"/>
    </font>
    <font>
      <b/>
      <sz val="11"/>
      <color indexed="52"/>
      <name val="Calibri"/>
      <family val="2"/>
    </font>
    <font>
      <b/>
      <sz val="12"/>
      <color indexed="9"/>
      <name val="Arial"/>
      <family val="2"/>
    </font>
    <font>
      <b/>
      <sz val="11"/>
      <color indexed="9"/>
      <name val="Calibri"/>
      <family val="2"/>
    </font>
    <font>
      <i/>
      <sz val="12"/>
      <color indexed="23"/>
      <name val="Arial"/>
      <family val="2"/>
    </font>
    <font>
      <i/>
      <sz val="11"/>
      <color indexed="23"/>
      <name val="Calibri"/>
      <family val="2"/>
    </font>
    <font>
      <b/>
      <sz val="10"/>
      <color indexed="8"/>
      <name val="Arial"/>
      <family val="2"/>
    </font>
    <font>
      <u val="single"/>
      <sz val="12"/>
      <color indexed="20"/>
      <name val="Arial"/>
      <family val="2"/>
    </font>
    <font>
      <u val="single"/>
      <sz val="12"/>
      <color indexed="56"/>
      <name val="Arial"/>
      <family val="2"/>
    </font>
    <font>
      <u val="single"/>
      <sz val="12"/>
      <color indexed="62"/>
      <name val="Arial"/>
      <family val="2"/>
    </font>
    <font>
      <sz val="12"/>
      <color indexed="17"/>
      <name val="Arial"/>
      <family val="2"/>
    </font>
    <font>
      <sz val="11"/>
      <color indexed="17"/>
      <name val="Calibri"/>
      <family val="2"/>
    </font>
    <font>
      <b/>
      <sz val="14"/>
      <color indexed="8"/>
      <name val="Arial"/>
      <family val="2"/>
    </font>
    <font>
      <b/>
      <sz val="15"/>
      <color indexed="56"/>
      <name val="Arial"/>
      <family val="2"/>
    </font>
    <font>
      <b/>
      <sz val="15"/>
      <color indexed="62"/>
      <name val="Calibri"/>
      <family val="2"/>
    </font>
    <font>
      <b/>
      <sz val="15"/>
      <color indexed="62"/>
      <name val="Arial"/>
      <family val="2"/>
    </font>
    <font>
      <b/>
      <sz val="15"/>
      <color indexed="56"/>
      <name val="Calibri"/>
      <family val="2"/>
    </font>
    <font>
      <b/>
      <sz val="13"/>
      <color indexed="56"/>
      <name val="Arial"/>
      <family val="2"/>
    </font>
    <font>
      <b/>
      <sz val="13"/>
      <color indexed="62"/>
      <name val="Calibri"/>
      <family val="2"/>
    </font>
    <font>
      <b/>
      <sz val="13"/>
      <color indexed="62"/>
      <name val="Arial"/>
      <family val="2"/>
    </font>
    <font>
      <b/>
      <sz val="13"/>
      <color indexed="56"/>
      <name val="Calibri"/>
      <family val="2"/>
    </font>
    <font>
      <b/>
      <sz val="11"/>
      <color indexed="56"/>
      <name val="Arial"/>
      <family val="2"/>
    </font>
    <font>
      <b/>
      <sz val="11"/>
      <color indexed="62"/>
      <name val="Calibri"/>
      <family val="2"/>
    </font>
    <font>
      <b/>
      <sz val="11"/>
      <color indexed="62"/>
      <name val="Arial"/>
      <family val="2"/>
    </font>
    <font>
      <b/>
      <sz val="11"/>
      <color indexed="56"/>
      <name val="Calibri"/>
      <family val="2"/>
    </font>
    <font>
      <u val="single"/>
      <sz val="12"/>
      <color indexed="30"/>
      <name val="Arial"/>
      <family val="2"/>
    </font>
    <font>
      <u val="single"/>
      <sz val="12"/>
      <color indexed="12"/>
      <name val="Arial"/>
      <family val="2"/>
    </font>
    <font>
      <u val="single"/>
      <sz val="10"/>
      <color indexed="30"/>
      <name val="Arial"/>
      <family val="2"/>
    </font>
    <font>
      <sz val="12"/>
      <color indexed="62"/>
      <name val="Arial"/>
      <family val="2"/>
    </font>
    <font>
      <sz val="11"/>
      <color indexed="62"/>
      <name val="Calibri"/>
      <family val="2"/>
    </font>
    <font>
      <sz val="12"/>
      <color indexed="52"/>
      <name val="Arial"/>
      <family val="2"/>
    </font>
    <font>
      <sz val="11"/>
      <color indexed="52"/>
      <name val="Calibri"/>
      <family val="2"/>
    </font>
    <font>
      <sz val="11"/>
      <color indexed="10"/>
      <name val="Calibri"/>
      <family val="2"/>
    </font>
    <font>
      <sz val="12"/>
      <color indexed="60"/>
      <name val="Arial"/>
      <family val="2"/>
    </font>
    <font>
      <sz val="11"/>
      <color indexed="19"/>
      <name val="Calibri"/>
      <family val="2"/>
    </font>
    <font>
      <sz val="11"/>
      <color indexed="60"/>
      <name val="Calibri"/>
      <family val="2"/>
    </font>
    <font>
      <b/>
      <sz val="12"/>
      <color indexed="63"/>
      <name val="Arial"/>
      <family val="2"/>
    </font>
    <font>
      <b/>
      <sz val="11"/>
      <color indexed="63"/>
      <name val="Calibri"/>
      <family val="2"/>
    </font>
    <font>
      <b/>
      <sz val="18"/>
      <color indexed="56"/>
      <name val="Cambria"/>
      <family val="2"/>
    </font>
    <font>
      <b/>
      <sz val="18"/>
      <color indexed="62"/>
      <name val="Cambria"/>
      <family val="1"/>
    </font>
    <font>
      <b/>
      <sz val="12"/>
      <color indexed="8"/>
      <name val="Arial"/>
      <family val="2"/>
    </font>
    <font>
      <b/>
      <sz val="11"/>
      <color indexed="8"/>
      <name val="Calibri"/>
      <family val="2"/>
    </font>
    <font>
      <sz val="12"/>
      <color indexed="10"/>
      <name val="Arial"/>
      <family val="2"/>
    </font>
    <font>
      <b/>
      <sz val="18"/>
      <color indexed="8"/>
      <name val="Arial"/>
      <family val="2"/>
    </font>
    <font>
      <sz val="12"/>
      <color theme="1"/>
      <name val="Arial"/>
      <family val="2"/>
    </font>
    <font>
      <sz val="12"/>
      <color rgb="FF000000"/>
      <name val="Arial"/>
      <family val="2"/>
    </font>
    <font>
      <sz val="11"/>
      <color rgb="FF000000"/>
      <name val="Calibri"/>
      <family val="2"/>
    </font>
    <font>
      <sz val="12"/>
      <color theme="0"/>
      <name val="Arial"/>
      <family val="2"/>
    </font>
    <font>
      <sz val="11"/>
      <color rgb="FFFFFFFF"/>
      <name val="Calibri"/>
      <family val="2"/>
    </font>
    <font>
      <sz val="12"/>
      <color rgb="FFFFFFFF"/>
      <name val="Arial"/>
      <family val="2"/>
    </font>
    <font>
      <sz val="12"/>
      <color rgb="FF9C0006"/>
      <name val="Arial"/>
      <family val="2"/>
    </font>
    <font>
      <sz val="11"/>
      <color rgb="FF800080"/>
      <name val="Calibri"/>
      <family val="2"/>
    </font>
    <font>
      <b/>
      <sz val="12"/>
      <color rgb="FFFA7D00"/>
      <name val="Arial"/>
      <family val="2"/>
    </font>
    <font>
      <b/>
      <sz val="11"/>
      <color rgb="FFFF0000"/>
      <name val="Calibri"/>
      <family val="2"/>
    </font>
    <font>
      <b/>
      <sz val="12"/>
      <color rgb="FF996633"/>
      <name val="Arial"/>
      <family val="2"/>
    </font>
    <font>
      <b/>
      <sz val="11"/>
      <color rgb="FF996633"/>
      <name val="Calibri"/>
      <family val="2"/>
    </font>
    <font>
      <b/>
      <sz val="12"/>
      <color rgb="FFFF9900"/>
      <name val="Arial"/>
      <family val="2"/>
    </font>
    <font>
      <b/>
      <sz val="11"/>
      <color rgb="FFFF9900"/>
      <name val="Calibri"/>
      <family val="2"/>
    </font>
    <font>
      <sz val="10"/>
      <color rgb="FF000000"/>
      <name val="Arial"/>
      <family val="2"/>
    </font>
    <font>
      <b/>
      <sz val="12"/>
      <color theme="0"/>
      <name val="Arial"/>
      <family val="2"/>
    </font>
    <font>
      <b/>
      <sz val="12"/>
      <color rgb="FFFFFFFF"/>
      <name val="Arial"/>
      <family val="2"/>
    </font>
    <font>
      <b/>
      <sz val="11"/>
      <color rgb="FFFFFFFF"/>
      <name val="Calibri"/>
      <family val="2"/>
    </font>
    <font>
      <i/>
      <sz val="12"/>
      <color rgb="FF7F7F7F"/>
      <name val="Arial"/>
      <family val="2"/>
    </font>
    <font>
      <i/>
      <sz val="11"/>
      <color rgb="FF808080"/>
      <name val="Calibri"/>
      <family val="2"/>
    </font>
    <font>
      <b/>
      <sz val="10"/>
      <color rgb="FF000000"/>
      <name val="Arial"/>
      <family val="2"/>
    </font>
    <font>
      <u val="single"/>
      <sz val="12"/>
      <color rgb="FF800080"/>
      <name val="Arial"/>
      <family val="2"/>
    </font>
    <font>
      <u val="single"/>
      <sz val="12"/>
      <color rgb="FF004488"/>
      <name val="Arial"/>
      <family val="2"/>
    </font>
    <font>
      <u val="single"/>
      <sz val="12"/>
      <color rgb="FF3333CC"/>
      <name val="Arial"/>
      <family val="2"/>
    </font>
    <font>
      <u val="single"/>
      <sz val="12"/>
      <color rgb="FF003366"/>
      <name val="Arial"/>
      <family val="2"/>
    </font>
    <font>
      <sz val="12"/>
      <color rgb="FF006100"/>
      <name val="Arial"/>
      <family val="2"/>
    </font>
    <font>
      <sz val="11"/>
      <color rgb="FF008000"/>
      <name val="Calibri"/>
      <family val="2"/>
    </font>
    <font>
      <b/>
      <sz val="14"/>
      <color rgb="FF000000"/>
      <name val="Arial"/>
      <family val="2"/>
    </font>
    <font>
      <b/>
      <sz val="15"/>
      <color theme="3"/>
      <name val="Arial"/>
      <family val="2"/>
    </font>
    <font>
      <b/>
      <sz val="15"/>
      <color rgb="FF333399"/>
      <name val="Calibri"/>
      <family val="2"/>
    </font>
    <font>
      <b/>
      <sz val="15"/>
      <color rgb="FF1F497D"/>
      <name val="Arial"/>
      <family val="2"/>
    </font>
    <font>
      <b/>
      <sz val="15"/>
      <color rgb="FF3333CC"/>
      <name val="Arial"/>
      <family val="2"/>
    </font>
    <font>
      <b/>
      <sz val="15"/>
      <color rgb="FF3333CC"/>
      <name val="Calibri"/>
      <family val="2"/>
    </font>
    <font>
      <b/>
      <sz val="15"/>
      <color rgb="FF003366"/>
      <name val="Arial"/>
      <family val="2"/>
    </font>
    <font>
      <b/>
      <sz val="15"/>
      <color rgb="FF003366"/>
      <name val="Calibri"/>
      <family val="2"/>
    </font>
    <font>
      <b/>
      <sz val="13"/>
      <color theme="3"/>
      <name val="Arial"/>
      <family val="2"/>
    </font>
    <font>
      <b/>
      <sz val="13"/>
      <color rgb="FF333399"/>
      <name val="Calibri"/>
      <family val="2"/>
    </font>
    <font>
      <b/>
      <sz val="13"/>
      <color rgb="FF1F497D"/>
      <name val="Arial"/>
      <family val="2"/>
    </font>
    <font>
      <b/>
      <sz val="13"/>
      <color rgb="FF3333CC"/>
      <name val="Arial"/>
      <family val="2"/>
    </font>
    <font>
      <b/>
      <sz val="13"/>
      <color rgb="FF3333CC"/>
      <name val="Calibri"/>
      <family val="2"/>
    </font>
    <font>
      <b/>
      <sz val="13"/>
      <color rgb="FF003366"/>
      <name val="Arial"/>
      <family val="2"/>
    </font>
    <font>
      <b/>
      <sz val="13"/>
      <color rgb="FF003366"/>
      <name val="Calibri"/>
      <family val="2"/>
    </font>
    <font>
      <b/>
      <sz val="11"/>
      <color theme="3"/>
      <name val="Arial"/>
      <family val="2"/>
    </font>
    <font>
      <b/>
      <sz val="11"/>
      <color rgb="FF333399"/>
      <name val="Calibri"/>
      <family val="2"/>
    </font>
    <font>
      <b/>
      <sz val="11"/>
      <color rgb="FF1F497D"/>
      <name val="Arial"/>
      <family val="2"/>
    </font>
    <font>
      <b/>
      <sz val="11"/>
      <color rgb="FF3333CC"/>
      <name val="Arial"/>
      <family val="2"/>
    </font>
    <font>
      <b/>
      <sz val="11"/>
      <color rgb="FF3333CC"/>
      <name val="Calibri"/>
      <family val="2"/>
    </font>
    <font>
      <b/>
      <sz val="11"/>
      <color rgb="FF003366"/>
      <name val="Arial"/>
      <family val="2"/>
    </font>
    <font>
      <b/>
      <sz val="11"/>
      <color rgb="FF003366"/>
      <name val="Calibri"/>
      <family val="2"/>
    </font>
    <font>
      <u val="single"/>
      <sz val="10"/>
      <color rgb="FF0000FF"/>
      <name val="Arial"/>
      <family val="2"/>
    </font>
    <font>
      <u val="single"/>
      <sz val="12"/>
      <color rgb="FF0066AA"/>
      <name val="Arial"/>
      <family val="2"/>
    </font>
    <font>
      <u val="single"/>
      <sz val="12"/>
      <color rgb="FF0000FF"/>
      <name val="Arial"/>
      <family val="2"/>
    </font>
    <font>
      <u val="single"/>
      <sz val="10"/>
      <color rgb="FF0080C0"/>
      <name val="Arial"/>
      <family val="2"/>
    </font>
    <font>
      <u val="single"/>
      <sz val="10"/>
      <color rgb="FF0066CC"/>
      <name val="Arial"/>
      <family val="2"/>
    </font>
    <font>
      <sz val="12"/>
      <color rgb="FF3F3F76"/>
      <name val="Arial"/>
      <family val="2"/>
    </font>
    <font>
      <sz val="11"/>
      <color rgb="FF333399"/>
      <name val="Calibri"/>
      <family val="2"/>
    </font>
    <font>
      <sz val="12"/>
      <color rgb="FFFA7D00"/>
      <name val="Arial"/>
      <family val="2"/>
    </font>
    <font>
      <sz val="12"/>
      <color rgb="FF996633"/>
      <name val="Arial"/>
      <family val="2"/>
    </font>
    <font>
      <sz val="11"/>
      <color rgb="FF996633"/>
      <name val="Calibri"/>
      <family val="2"/>
    </font>
    <font>
      <sz val="11"/>
      <color rgb="FFFF0000"/>
      <name val="Calibri"/>
      <family val="2"/>
    </font>
    <font>
      <sz val="12"/>
      <color rgb="FFFF9900"/>
      <name val="Arial"/>
      <family val="2"/>
    </font>
    <font>
      <sz val="11"/>
      <color rgb="FFFF9900"/>
      <name val="Calibri"/>
      <family val="2"/>
    </font>
    <font>
      <sz val="12"/>
      <color rgb="FF9C6500"/>
      <name val="Arial"/>
      <family val="2"/>
    </font>
    <font>
      <sz val="11"/>
      <color rgb="FF808000"/>
      <name val="Calibri"/>
      <family val="2"/>
    </font>
    <font>
      <sz val="12"/>
      <color rgb="FF663300"/>
      <name val="Arial"/>
      <family val="2"/>
    </font>
    <font>
      <sz val="11"/>
      <color rgb="FF663300"/>
      <name val="Calibri"/>
      <family val="2"/>
    </font>
    <font>
      <sz val="12"/>
      <color rgb="FF993300"/>
      <name val="Arial"/>
      <family val="2"/>
    </font>
    <font>
      <sz val="11"/>
      <color rgb="FF993300"/>
      <name val="Calibri"/>
      <family val="2"/>
    </font>
    <font>
      <b/>
      <sz val="12"/>
      <color rgb="FF3F3F3F"/>
      <name val="Arial"/>
      <family val="2"/>
    </font>
    <font>
      <b/>
      <sz val="11"/>
      <color rgb="FF333333"/>
      <name val="Calibri"/>
      <family val="2"/>
    </font>
    <font>
      <b/>
      <sz val="11"/>
      <color rgb="FF424242"/>
      <name val="Calibri"/>
      <family val="2"/>
    </font>
    <font>
      <b/>
      <sz val="18"/>
      <color theme="3"/>
      <name val="Cambria"/>
      <family val="2"/>
    </font>
    <font>
      <b/>
      <sz val="18"/>
      <color rgb="FF333399"/>
      <name val="Cambria"/>
      <family val="1"/>
    </font>
    <font>
      <b/>
      <sz val="18"/>
      <color rgb="FF1F497D"/>
      <name val="Cambria"/>
      <family val="1"/>
    </font>
    <font>
      <b/>
      <sz val="18"/>
      <color rgb="FF3333CC"/>
      <name val="Cambria"/>
      <family val="1"/>
    </font>
    <font>
      <b/>
      <sz val="18"/>
      <color rgb="FF003366"/>
      <name val="Cambria"/>
      <family val="1"/>
    </font>
    <font>
      <b/>
      <sz val="12"/>
      <color theme="1"/>
      <name val="Arial"/>
      <family val="2"/>
    </font>
    <font>
      <b/>
      <sz val="11"/>
      <color rgb="FF000000"/>
      <name val="Calibri"/>
      <family val="2"/>
    </font>
    <font>
      <b/>
      <sz val="12"/>
      <color rgb="FF000000"/>
      <name val="Arial"/>
      <family val="2"/>
    </font>
    <font>
      <sz val="12"/>
      <color rgb="FFFF0000"/>
      <name val="Arial"/>
      <family val="2"/>
    </font>
    <font>
      <b/>
      <sz val="18"/>
      <color rgb="FF000000"/>
      <name val="Arial"/>
      <family val="2"/>
    </font>
  </fonts>
  <fills count="101">
    <fill>
      <patternFill/>
    </fill>
    <fill>
      <patternFill patternType="gray125"/>
    </fill>
    <fill>
      <patternFill patternType="solid">
        <fgColor theme="4" tint="0.7999799847602844"/>
        <bgColor indexed="64"/>
      </patternFill>
    </fill>
    <fill>
      <patternFill patternType="solid">
        <fgColor rgb="FFCCCCFF"/>
        <bgColor indexed="64"/>
      </patternFill>
    </fill>
    <fill>
      <patternFill patternType="solid">
        <fgColor rgb="FF99CCFF"/>
        <bgColor indexed="64"/>
      </patternFill>
    </fill>
    <fill>
      <patternFill patternType="solid">
        <fgColor rgb="FFDCE6F1"/>
        <bgColor indexed="64"/>
      </patternFill>
    </fill>
    <fill>
      <patternFill patternType="solid">
        <fgColor rgb="FFA6CAF0"/>
        <bgColor indexed="64"/>
      </patternFill>
    </fill>
    <fill>
      <patternFill patternType="solid">
        <fgColor rgb="FFC0C0FF"/>
        <bgColor indexed="64"/>
      </patternFill>
    </fill>
    <fill>
      <patternFill patternType="solid">
        <fgColor theme="5" tint="0.7999799847602844"/>
        <bgColor indexed="64"/>
      </patternFill>
    </fill>
    <fill>
      <patternFill patternType="solid">
        <fgColor rgb="FFFF99CC"/>
        <bgColor indexed="64"/>
      </patternFill>
    </fill>
    <fill>
      <patternFill patternType="solid">
        <fgColor rgb="FFFF8080"/>
        <bgColor indexed="64"/>
      </patternFill>
    </fill>
    <fill>
      <patternFill patternType="solid">
        <fgColor rgb="FFF2DCDB"/>
        <bgColor indexed="64"/>
      </patternFill>
    </fill>
    <fill>
      <patternFill patternType="solid">
        <fgColor rgb="FFCC9CCC"/>
        <bgColor indexed="64"/>
      </patternFill>
    </fill>
    <fill>
      <patternFill patternType="solid">
        <fgColor theme="6" tint="0.7999799847602844"/>
        <bgColor indexed="64"/>
      </patternFill>
    </fill>
    <fill>
      <patternFill patternType="solid">
        <fgColor rgb="FFCCFFCC"/>
        <bgColor indexed="64"/>
      </patternFill>
    </fill>
    <fill>
      <patternFill patternType="solid">
        <fgColor rgb="FFFFFFCC"/>
        <bgColor indexed="64"/>
      </patternFill>
    </fill>
    <fill>
      <patternFill patternType="solid">
        <fgColor rgb="FFEBF1DE"/>
        <bgColor indexed="64"/>
      </patternFill>
    </fill>
    <fill>
      <patternFill patternType="solid">
        <fgColor rgb="FFFFFFC0"/>
        <bgColor indexed="64"/>
      </patternFill>
    </fill>
    <fill>
      <patternFill patternType="solid">
        <fgColor theme="7" tint="0.7999799847602844"/>
        <bgColor indexed="64"/>
      </patternFill>
    </fill>
    <fill>
      <patternFill patternType="solid">
        <fgColor rgb="FFCC99FF"/>
        <bgColor indexed="64"/>
      </patternFill>
    </fill>
    <fill>
      <patternFill patternType="solid">
        <fgColor rgb="FFFFCC99"/>
        <bgColor indexed="64"/>
      </patternFill>
    </fill>
    <fill>
      <patternFill patternType="solid">
        <fgColor rgb="FFE4DFEC"/>
        <bgColor indexed="64"/>
      </patternFill>
    </fill>
    <fill>
      <patternFill patternType="solid">
        <fgColor rgb="FFE3E3E3"/>
        <bgColor indexed="64"/>
      </patternFill>
    </fill>
    <fill>
      <patternFill patternType="solid">
        <fgColor theme="8" tint="0.7999799847602844"/>
        <bgColor indexed="64"/>
      </patternFill>
    </fill>
    <fill>
      <patternFill patternType="solid">
        <fgColor rgb="FFDAEEF3"/>
        <bgColor indexed="64"/>
      </patternFill>
    </fill>
    <fill>
      <patternFill patternType="solid">
        <fgColor rgb="FFA0E0E0"/>
        <bgColor indexed="64"/>
      </patternFill>
    </fill>
    <fill>
      <patternFill patternType="solid">
        <fgColor rgb="FFCCFFFF"/>
        <bgColor indexed="64"/>
      </patternFill>
    </fill>
    <fill>
      <patternFill patternType="solid">
        <fgColor theme="9" tint="0.7999799847602844"/>
        <bgColor indexed="64"/>
      </patternFill>
    </fill>
    <fill>
      <patternFill patternType="solid">
        <fgColor rgb="FFFDE9D9"/>
        <bgColor indexed="64"/>
      </patternFill>
    </fill>
    <fill>
      <patternFill patternType="solid">
        <fgColor theme="4" tint="0.5999900102615356"/>
        <bgColor indexed="64"/>
      </patternFill>
    </fill>
    <fill>
      <patternFill patternType="solid">
        <fgColor rgb="FFB8CCE4"/>
        <bgColor indexed="64"/>
      </patternFill>
    </fill>
    <fill>
      <patternFill patternType="solid">
        <fgColor theme="5" tint="0.5999900102615356"/>
        <bgColor indexed="64"/>
      </patternFill>
    </fill>
    <fill>
      <patternFill patternType="solid">
        <fgColor rgb="FFE6B8B7"/>
        <bgColor indexed="64"/>
      </patternFill>
    </fill>
    <fill>
      <patternFill patternType="solid">
        <fgColor theme="6" tint="0.5999900102615356"/>
        <bgColor indexed="64"/>
      </patternFill>
    </fill>
    <fill>
      <patternFill patternType="solid">
        <fgColor rgb="FF00FF00"/>
        <bgColor indexed="64"/>
      </patternFill>
    </fill>
    <fill>
      <patternFill patternType="solid">
        <fgColor rgb="FFFFFF99"/>
        <bgColor indexed="64"/>
      </patternFill>
    </fill>
    <fill>
      <patternFill patternType="solid">
        <fgColor rgb="FFD8E4BC"/>
        <bgColor indexed="64"/>
      </patternFill>
    </fill>
    <fill>
      <patternFill patternType="solid">
        <fgColor theme="7" tint="0.5999900102615356"/>
        <bgColor indexed="64"/>
      </patternFill>
    </fill>
    <fill>
      <patternFill patternType="solid">
        <fgColor rgb="FFCCC0DA"/>
        <bgColor indexed="64"/>
      </patternFill>
    </fill>
    <fill>
      <patternFill patternType="solid">
        <fgColor theme="8" tint="0.5999900102615356"/>
        <bgColor indexed="64"/>
      </patternFill>
    </fill>
    <fill>
      <patternFill patternType="solid">
        <fgColor rgb="FFB7DEE8"/>
        <bgColor indexed="64"/>
      </patternFill>
    </fill>
    <fill>
      <patternFill patternType="solid">
        <fgColor theme="9" tint="0.5999900102615356"/>
        <bgColor indexed="64"/>
      </patternFill>
    </fill>
    <fill>
      <patternFill patternType="solid">
        <fgColor rgb="FFFFCC00"/>
        <bgColor indexed="64"/>
      </patternFill>
    </fill>
    <fill>
      <patternFill patternType="solid">
        <fgColor rgb="FFFCD5B4"/>
        <bgColor indexed="64"/>
      </patternFill>
    </fill>
    <fill>
      <patternFill patternType="solid">
        <fgColor rgb="FF999933"/>
        <bgColor indexed="64"/>
      </patternFill>
    </fill>
    <fill>
      <patternFill patternType="solid">
        <fgColor theme="4" tint="0.39998000860214233"/>
        <bgColor indexed="64"/>
      </patternFill>
    </fill>
    <fill>
      <patternFill patternType="solid">
        <fgColor rgb="FF95B3D7"/>
        <bgColor indexed="64"/>
      </patternFill>
    </fill>
    <fill>
      <patternFill patternType="solid">
        <fgColor rgb="FF0080C0"/>
        <bgColor indexed="64"/>
      </patternFill>
    </fill>
    <fill>
      <patternFill patternType="solid">
        <fgColor rgb="FF0066CC"/>
        <bgColor indexed="64"/>
      </patternFill>
    </fill>
    <fill>
      <patternFill patternType="solid">
        <fgColor theme="5" tint="0.39998000860214233"/>
        <bgColor indexed="64"/>
      </patternFill>
    </fill>
    <fill>
      <patternFill patternType="solid">
        <fgColor rgb="FFFF6600"/>
        <bgColor indexed="64"/>
      </patternFill>
    </fill>
    <fill>
      <patternFill patternType="solid">
        <fgColor rgb="FFDA9694"/>
        <bgColor indexed="64"/>
      </patternFill>
    </fill>
    <fill>
      <patternFill patternType="solid">
        <fgColor rgb="FF996666"/>
        <bgColor indexed="64"/>
      </patternFill>
    </fill>
    <fill>
      <patternFill patternType="solid">
        <fgColor theme="6" tint="0.39998000860214233"/>
        <bgColor indexed="64"/>
      </patternFill>
    </fill>
    <fill>
      <patternFill patternType="solid">
        <fgColor rgb="FFC4D79B"/>
        <bgColor indexed="64"/>
      </patternFill>
    </fill>
    <fill>
      <patternFill patternType="solid">
        <fgColor theme="7" tint="0.39998000860214233"/>
        <bgColor indexed="64"/>
      </patternFill>
    </fill>
    <fill>
      <patternFill patternType="solid">
        <fgColor rgb="FFB1A0C7"/>
        <bgColor indexed="64"/>
      </patternFill>
    </fill>
    <fill>
      <patternFill patternType="solid">
        <fgColor rgb="FF800080"/>
        <bgColor indexed="64"/>
      </patternFill>
    </fill>
    <fill>
      <patternFill patternType="solid">
        <fgColor theme="8" tint="0.39998000860214233"/>
        <bgColor indexed="64"/>
      </patternFill>
    </fill>
    <fill>
      <patternFill patternType="solid">
        <fgColor rgb="FF92CDDC"/>
        <bgColor indexed="64"/>
      </patternFill>
    </fill>
    <fill>
      <patternFill patternType="solid">
        <fgColor rgb="FF33CCCC"/>
        <bgColor indexed="64"/>
      </patternFill>
    </fill>
    <fill>
      <patternFill patternType="solid">
        <fgColor theme="9" tint="0.39998000860214233"/>
        <bgColor indexed="64"/>
      </patternFill>
    </fill>
    <fill>
      <patternFill patternType="solid">
        <fgColor rgb="FFFABF8F"/>
        <bgColor indexed="64"/>
      </patternFill>
    </fill>
    <fill>
      <patternFill patternType="solid">
        <fgColor rgb="FF996633"/>
        <bgColor indexed="64"/>
      </patternFill>
    </fill>
    <fill>
      <patternFill patternType="solid">
        <fgColor rgb="FFFF9900"/>
        <bgColor indexed="64"/>
      </patternFill>
    </fill>
    <fill>
      <patternFill patternType="solid">
        <fgColor theme="4"/>
        <bgColor indexed="64"/>
      </patternFill>
    </fill>
    <fill>
      <patternFill patternType="solid">
        <fgColor rgb="FF003366"/>
        <bgColor indexed="64"/>
      </patternFill>
    </fill>
    <fill>
      <patternFill patternType="solid">
        <fgColor rgb="FF4F81BD"/>
        <bgColor indexed="64"/>
      </patternFill>
    </fill>
    <fill>
      <patternFill patternType="solid">
        <fgColor rgb="FF333399"/>
        <bgColor indexed="64"/>
      </patternFill>
    </fill>
    <fill>
      <patternFill patternType="solid">
        <fgColor rgb="FF3333CC"/>
        <bgColor indexed="64"/>
      </patternFill>
    </fill>
    <fill>
      <patternFill patternType="solid">
        <fgColor theme="5"/>
        <bgColor indexed="64"/>
      </patternFill>
    </fill>
    <fill>
      <patternFill patternType="solid">
        <fgColor rgb="FFC0504D"/>
        <bgColor indexed="64"/>
      </patternFill>
    </fill>
    <fill>
      <patternFill patternType="solid">
        <fgColor rgb="FFFF0000"/>
        <bgColor indexed="64"/>
      </patternFill>
    </fill>
    <fill>
      <patternFill patternType="solid">
        <fgColor theme="6"/>
        <bgColor indexed="64"/>
      </patternFill>
    </fill>
    <fill>
      <patternFill patternType="solid">
        <fgColor rgb="FF9BBB59"/>
        <bgColor indexed="64"/>
      </patternFill>
    </fill>
    <fill>
      <patternFill patternType="solid">
        <fgColor rgb="FF336666"/>
        <bgColor indexed="64"/>
      </patternFill>
    </fill>
    <fill>
      <patternFill patternType="solid">
        <fgColor rgb="FF339966"/>
        <bgColor indexed="64"/>
      </patternFill>
    </fill>
    <fill>
      <patternFill patternType="solid">
        <fgColor theme="7"/>
        <bgColor indexed="64"/>
      </patternFill>
    </fill>
    <fill>
      <patternFill patternType="solid">
        <fgColor rgb="FF666699"/>
        <bgColor indexed="64"/>
      </patternFill>
    </fill>
    <fill>
      <patternFill patternType="solid">
        <fgColor rgb="FF8064A2"/>
        <bgColor indexed="64"/>
      </patternFill>
    </fill>
    <fill>
      <patternFill patternType="solid">
        <fgColor theme="8"/>
        <bgColor indexed="64"/>
      </patternFill>
    </fill>
    <fill>
      <patternFill patternType="solid">
        <fgColor rgb="FF4BACC6"/>
        <bgColor indexed="64"/>
      </patternFill>
    </fill>
    <fill>
      <patternFill patternType="solid">
        <fgColor theme="9"/>
        <bgColor indexed="64"/>
      </patternFill>
    </fill>
    <fill>
      <patternFill patternType="solid">
        <fgColor rgb="FFF79646"/>
        <bgColor indexed="64"/>
      </patternFill>
    </fill>
    <fill>
      <patternFill patternType="solid">
        <fgColor rgb="FFFFC7CE"/>
        <bgColor indexed="64"/>
      </patternFill>
    </fill>
    <fill>
      <patternFill patternType="solid">
        <fgColor rgb="FFFFC7CE"/>
        <bgColor indexed="64"/>
      </patternFill>
    </fill>
    <fill>
      <patternFill patternType="solid">
        <fgColor rgb="FFF2F2F2"/>
        <bgColor indexed="64"/>
      </patternFill>
    </fill>
    <fill>
      <patternFill patternType="solid">
        <fgColor rgb="FFFFFFFF"/>
        <bgColor indexed="64"/>
      </patternFill>
    </fill>
    <fill>
      <patternFill patternType="solid">
        <fgColor rgb="FFF2F2F2"/>
        <bgColor indexed="64"/>
      </patternFill>
    </fill>
    <fill>
      <patternFill patternType="solid">
        <fgColor rgb="FFC0C0C0"/>
        <bgColor indexed="64"/>
      </patternFill>
    </fill>
    <fill>
      <patternFill patternType="solid">
        <fgColor rgb="FFA5A5A5"/>
        <bgColor indexed="64"/>
      </patternFill>
    </fill>
    <fill>
      <patternFill patternType="solid">
        <fgColor rgb="FFA5A5A5"/>
        <bgColor indexed="64"/>
      </patternFill>
    </fill>
    <fill>
      <patternFill patternType="solid">
        <fgColor rgb="FF969696"/>
        <bgColor indexed="64"/>
      </patternFill>
    </fill>
    <fill>
      <patternFill patternType="solid">
        <fgColor rgb="FFC6EFCE"/>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808080"/>
      </left>
      <right style="thin">
        <color rgb="FF808080"/>
      </right>
      <top style="thin">
        <color rgb="FF808080"/>
      </top>
      <bottom style="thin">
        <color rgb="FF808080"/>
      </bottom>
    </border>
    <border>
      <left style="double">
        <color rgb="FF3F3F3F"/>
      </left>
      <right style="double">
        <color rgb="FF3F3F3F"/>
      </right>
      <top style="double">
        <color rgb="FF3F3F3F"/>
      </top>
      <bottom style="double">
        <color rgb="FF3F3F3F"/>
      </bottom>
    </border>
    <border>
      <left style="double">
        <color rgb="FF424242"/>
      </left>
      <right style="double">
        <color rgb="FF424242"/>
      </right>
      <top style="double">
        <color rgb="FF424242"/>
      </top>
      <bottom style="double">
        <color rgb="FF424242"/>
      </bottom>
    </border>
    <border>
      <left style="double">
        <color rgb="FF333333"/>
      </left>
      <right style="double">
        <color rgb="FF333333"/>
      </right>
      <top style="double">
        <color rgb="FF333333"/>
      </top>
      <bottom style="double">
        <color rgb="FF333333"/>
      </bottom>
    </border>
    <border>
      <left style="thin">
        <color rgb="FF000000"/>
      </left>
      <right style="thin">
        <color rgb="FF000000"/>
      </right>
      <top/>
      <bottom/>
    </border>
    <border>
      <left>
        <color indexed="63"/>
      </left>
      <right>
        <color indexed="63"/>
      </right>
      <top>
        <color indexed="63"/>
      </top>
      <bottom style="thick">
        <color theme="4"/>
      </bottom>
    </border>
    <border>
      <left/>
      <right/>
      <top/>
      <bottom style="thick">
        <color rgb="FF003366"/>
      </bottom>
    </border>
    <border>
      <left>
        <color indexed="63"/>
      </left>
      <right>
        <color indexed="63"/>
      </right>
      <top>
        <color indexed="63"/>
      </top>
      <bottom style="thick">
        <color rgb="FF4F81BD"/>
      </bottom>
    </border>
    <border>
      <left>
        <color indexed="63"/>
      </left>
      <right>
        <color indexed="63"/>
      </right>
      <top>
        <color indexed="63"/>
      </top>
      <bottom style="thick">
        <color rgb="FF333399"/>
      </bottom>
    </border>
    <border>
      <left>
        <color indexed="63"/>
      </left>
      <right>
        <color indexed="63"/>
      </right>
      <top>
        <color indexed="63"/>
      </top>
      <bottom style="thick">
        <color rgb="FF3333CC"/>
      </bottom>
    </border>
    <border>
      <left>
        <color indexed="63"/>
      </left>
      <right>
        <color indexed="63"/>
      </right>
      <top>
        <color indexed="63"/>
      </top>
      <bottom style="thick">
        <color theme="4" tint="0.49998000264167786"/>
      </bottom>
    </border>
    <border>
      <left/>
      <right/>
      <top/>
      <bottom style="thick">
        <color rgb="FFCCFFFF"/>
      </bottom>
    </border>
    <border>
      <left>
        <color indexed="63"/>
      </left>
      <right>
        <color indexed="63"/>
      </right>
      <top>
        <color indexed="63"/>
      </top>
      <bottom style="thick">
        <color rgb="FFA7BFDE"/>
      </bottom>
    </border>
    <border>
      <left>
        <color indexed="63"/>
      </left>
      <right>
        <color indexed="63"/>
      </right>
      <top>
        <color indexed="63"/>
      </top>
      <bottom style="thick">
        <color rgb="FFC0C0C0"/>
      </bottom>
    </border>
    <border>
      <left/>
      <right/>
      <top/>
      <bottom style="thick">
        <color rgb="FFA0E0E0"/>
      </bottom>
    </border>
    <border>
      <left>
        <color indexed="63"/>
      </left>
      <right>
        <color indexed="63"/>
      </right>
      <top>
        <color indexed="63"/>
      </top>
      <bottom style="medium">
        <color theme="4" tint="0.39998000860214233"/>
      </bottom>
    </border>
    <border>
      <left/>
      <right/>
      <top/>
      <bottom style="medium">
        <color rgb="FFCCFFFF"/>
      </bottom>
    </border>
    <border>
      <left>
        <color indexed="63"/>
      </left>
      <right>
        <color indexed="63"/>
      </right>
      <top>
        <color indexed="63"/>
      </top>
      <bottom style="medium">
        <color rgb="FF95B3D7"/>
      </bottom>
    </border>
    <border>
      <left>
        <color indexed="63"/>
      </left>
      <right>
        <color indexed="63"/>
      </right>
      <top>
        <color indexed="63"/>
      </top>
      <bottom style="medium">
        <color rgb="FF0080C0"/>
      </bottom>
    </border>
    <border>
      <left/>
      <right/>
      <top/>
      <bottom style="medium">
        <color rgb="FFA0E0E0"/>
      </bottom>
    </border>
    <border>
      <left>
        <color indexed="63"/>
      </left>
      <right>
        <color indexed="63"/>
      </right>
      <top>
        <color indexed="63"/>
      </top>
      <bottom style="medium">
        <color rgb="FF0066CC"/>
      </bottom>
    </border>
    <border>
      <left>
        <color indexed="63"/>
      </left>
      <right>
        <color indexed="63"/>
      </right>
      <top>
        <color indexed="63"/>
      </top>
      <bottom style="double">
        <color rgb="FFFF8001"/>
      </bottom>
    </border>
    <border>
      <left>
        <color indexed="63"/>
      </left>
      <right>
        <color indexed="63"/>
      </right>
      <top>
        <color indexed="63"/>
      </top>
      <bottom style="double">
        <color rgb="FF996633"/>
      </bottom>
    </border>
    <border>
      <left/>
      <right/>
      <top/>
      <bottom style="double">
        <color rgb="FFFF0000"/>
      </bottom>
    </border>
    <border>
      <left>
        <color indexed="63"/>
      </left>
      <right>
        <color indexed="63"/>
      </right>
      <top>
        <color indexed="63"/>
      </top>
      <bottom style="double">
        <color rgb="FFFF9900"/>
      </bottom>
    </border>
    <border>
      <left style="thin">
        <color rgb="FFB2B2B2"/>
      </left>
      <right style="thin">
        <color rgb="FFB2B2B2"/>
      </right>
      <top style="thin">
        <color rgb="FFB2B2B2"/>
      </top>
      <bottom style="thin">
        <color rgb="FFB2B2B2"/>
      </bottom>
    </border>
    <border>
      <left style="thin">
        <color rgb="FFC0C0C0"/>
      </left>
      <right style="thin">
        <color rgb="FFC0C0C0"/>
      </right>
      <top style="thin">
        <color rgb="FFC0C0C0"/>
      </top>
      <bottom style="thin">
        <color rgb="FFC0C0C0"/>
      </bottom>
    </border>
    <border>
      <left style="thin">
        <color rgb="FF3F3F3F"/>
      </left>
      <right style="thin">
        <color rgb="FF3F3F3F"/>
      </right>
      <top style="thin">
        <color rgb="FF3F3F3F"/>
      </top>
      <bottom style="thin">
        <color rgb="FF3F3F3F"/>
      </bottom>
    </border>
    <border>
      <left style="thin">
        <color rgb="FF333333"/>
      </left>
      <right style="thin">
        <color rgb="FF333333"/>
      </right>
      <top style="thin">
        <color rgb="FF333333"/>
      </top>
      <bottom style="thin">
        <color rgb="FF333333"/>
      </bottom>
    </border>
    <border>
      <left style="thin">
        <color rgb="FF424242"/>
      </left>
      <right style="thin">
        <color rgb="FF424242"/>
      </right>
      <top style="thin">
        <color rgb="FF424242"/>
      </top>
      <bottom style="thin">
        <color rgb="FF424242"/>
      </bottom>
    </border>
    <border>
      <left/>
      <right/>
      <top style="thin">
        <color rgb="FF000000"/>
      </top>
      <bottom style="thin">
        <color rgb="FF000000"/>
      </bottom>
    </border>
    <border>
      <left>
        <color indexed="63"/>
      </left>
      <right>
        <color indexed="63"/>
      </right>
      <top style="thin">
        <color theme="4"/>
      </top>
      <bottom style="double">
        <color theme="4"/>
      </bottom>
    </border>
    <border>
      <left/>
      <right/>
      <top style="thin">
        <color rgb="FF003366"/>
      </top>
      <bottom style="double">
        <color rgb="FF003366"/>
      </bottom>
    </border>
    <border>
      <left>
        <color indexed="63"/>
      </left>
      <right>
        <color indexed="63"/>
      </right>
      <top style="thin">
        <color rgb="FF4F81BD"/>
      </top>
      <bottom style="double">
        <color rgb="FF4F81BD"/>
      </bottom>
    </border>
    <border>
      <left>
        <color indexed="63"/>
      </left>
      <right>
        <color indexed="63"/>
      </right>
      <top style="thin">
        <color rgb="FF333399"/>
      </top>
      <bottom style="double">
        <color rgb="FF333399"/>
      </bottom>
    </border>
    <border>
      <left>
        <color indexed="63"/>
      </left>
      <right>
        <color indexed="63"/>
      </right>
      <top style="thin">
        <color rgb="FF3333CC"/>
      </top>
      <bottom style="double">
        <color rgb="FF3333CC"/>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6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9" fillId="3"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70" fillId="6" borderId="0" applyNumberFormat="0" applyBorder="0" applyAlignment="0" applyProtection="0"/>
    <xf numFmtId="0" fontId="69" fillId="7" borderId="0" applyNumberFormat="0" applyBorder="0" applyAlignment="0" applyProtection="0"/>
    <xf numFmtId="0" fontId="70" fillId="7" borderId="0" applyNumberFormat="0" applyBorder="0" applyAlignment="0" applyProtection="0"/>
    <xf numFmtId="0" fontId="70" fillId="6" borderId="0" applyNumberFormat="0" applyBorder="0" applyAlignment="0" applyProtection="0"/>
    <xf numFmtId="0" fontId="69" fillId="5" borderId="0" applyNumberFormat="0" applyBorder="0" applyAlignment="0" applyProtection="0"/>
    <xf numFmtId="0" fontId="69" fillId="5" borderId="0" applyNumberFormat="0" applyBorder="0" applyAlignment="0" applyProtection="0"/>
    <xf numFmtId="0" fontId="70" fillId="4" borderId="0" applyNumberFormat="0" applyBorder="0" applyAlignment="0" applyProtection="0"/>
    <xf numFmtId="0" fontId="68" fillId="8" borderId="0" applyNumberFormat="0" applyBorder="0" applyAlignment="0" applyProtection="0"/>
    <xf numFmtId="0" fontId="69" fillId="9"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70" fillId="10" borderId="0" applyNumberFormat="0" applyBorder="0" applyAlignment="0" applyProtection="0"/>
    <xf numFmtId="0" fontId="69" fillId="12"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70" fillId="10"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69" fillId="14" borderId="0" applyNumberFormat="0" applyBorder="0" applyAlignment="0" applyProtection="0"/>
    <xf numFmtId="0" fontId="70" fillId="14" borderId="0" applyNumberFormat="0" applyBorder="0" applyAlignment="0" applyProtection="0"/>
    <xf numFmtId="0" fontId="70" fillId="17" borderId="0" applyNumberFormat="0" applyBorder="0" applyAlignment="0" applyProtection="0"/>
    <xf numFmtId="0" fontId="69" fillId="16" borderId="0" applyNumberFormat="0" applyBorder="0" applyAlignment="0" applyProtection="0"/>
    <xf numFmtId="0" fontId="69" fillId="16" borderId="0" applyNumberFormat="0" applyBorder="0" applyAlignment="0" applyProtection="0"/>
    <xf numFmtId="0" fontId="70" fillId="15" borderId="0" applyNumberFormat="0" applyBorder="0" applyAlignment="0" applyProtection="0"/>
    <xf numFmtId="0" fontId="68" fillId="18" borderId="0" applyNumberFormat="0" applyBorder="0" applyAlignment="0" applyProtection="0"/>
    <xf numFmtId="0" fontId="69" fillId="19"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69" fillId="21" borderId="0" applyNumberFormat="0" applyBorder="0" applyAlignment="0" applyProtection="0"/>
    <xf numFmtId="0" fontId="69" fillId="21" borderId="0" applyNumberFormat="0" applyBorder="0" applyAlignment="0" applyProtection="0"/>
    <xf numFmtId="0" fontId="69" fillId="21" borderId="0" applyNumberFormat="0" applyBorder="0" applyAlignment="0" applyProtection="0"/>
    <xf numFmtId="0" fontId="70" fillId="22" borderId="0" applyNumberFormat="0" applyBorder="0" applyAlignment="0" applyProtection="0"/>
    <xf numFmtId="0" fontId="69" fillId="19" borderId="0" applyNumberFormat="0" applyBorder="0" applyAlignment="0" applyProtection="0"/>
    <xf numFmtId="0" fontId="70" fillId="19" borderId="0" applyNumberFormat="0" applyBorder="0" applyAlignment="0" applyProtection="0"/>
    <xf numFmtId="0" fontId="70" fillId="22" borderId="0" applyNumberFormat="0" applyBorder="0" applyAlignment="0" applyProtection="0"/>
    <xf numFmtId="0" fontId="69" fillId="21" borderId="0" applyNumberFormat="0" applyBorder="0" applyAlignment="0" applyProtection="0"/>
    <xf numFmtId="0" fontId="69" fillId="21" borderId="0" applyNumberFormat="0" applyBorder="0" applyAlignment="0" applyProtection="0"/>
    <xf numFmtId="0" fontId="70" fillId="20" borderId="0" applyNumberFormat="0" applyBorder="0" applyAlignment="0" applyProtection="0"/>
    <xf numFmtId="0" fontId="68" fillId="23"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69" fillId="24" borderId="0" applyNumberFormat="0" applyBorder="0" applyAlignment="0" applyProtection="0"/>
    <xf numFmtId="0" fontId="69" fillId="24" borderId="0" applyNumberFormat="0" applyBorder="0" applyAlignment="0" applyProtection="0"/>
    <xf numFmtId="0" fontId="70" fillId="26" borderId="0" applyNumberFormat="0" applyBorder="0" applyAlignment="0" applyProtection="0"/>
    <xf numFmtId="0" fontId="70" fillId="26" borderId="0" applyNumberFormat="0" applyBorder="0" applyAlignment="0" applyProtection="0"/>
    <xf numFmtId="0" fontId="68" fillId="27" borderId="0" applyNumberFormat="0" applyBorder="0" applyAlignment="0" applyProtection="0"/>
    <xf numFmtId="0" fontId="69" fillId="20" borderId="0" applyNumberFormat="0" applyBorder="0" applyAlignment="0" applyProtection="0"/>
    <xf numFmtId="0" fontId="70" fillId="20" borderId="0" applyNumberFormat="0" applyBorder="0" applyAlignment="0" applyProtection="0"/>
    <xf numFmtId="0" fontId="70" fillId="15"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70" fillId="17" borderId="0" applyNumberFormat="0" applyBorder="0" applyAlignment="0" applyProtection="0"/>
    <xf numFmtId="0" fontId="69" fillId="22" borderId="0" applyNumberFormat="0" applyBorder="0" applyAlignment="0" applyProtection="0"/>
    <xf numFmtId="0" fontId="70" fillId="22" borderId="0" applyNumberFormat="0" applyBorder="0" applyAlignment="0" applyProtection="0"/>
    <xf numFmtId="0" fontId="70" fillId="17" borderId="0" applyNumberFormat="0" applyBorder="0" applyAlignment="0" applyProtection="0"/>
    <xf numFmtId="0" fontId="69" fillId="28" borderId="0" applyNumberFormat="0" applyBorder="0" applyAlignment="0" applyProtection="0"/>
    <xf numFmtId="0" fontId="69" fillId="28" borderId="0" applyNumberFormat="0" applyBorder="0" applyAlignment="0" applyProtection="0"/>
    <xf numFmtId="0" fontId="70" fillId="15" borderId="0" applyNumberFormat="0" applyBorder="0" applyAlignment="0" applyProtection="0"/>
    <xf numFmtId="0" fontId="68" fillId="29" borderId="0" applyNumberFormat="0" applyBorder="0" applyAlignment="0" applyProtection="0"/>
    <xf numFmtId="0" fontId="69" fillId="4" borderId="0" applyNumberFormat="0" applyBorder="0" applyAlignment="0" applyProtection="0"/>
    <xf numFmtId="0" fontId="70" fillId="4" borderId="0" applyNumberFormat="0" applyBorder="0" applyAlignment="0" applyProtection="0"/>
    <xf numFmtId="0" fontId="70" fillId="26"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70" fillId="25" borderId="0" applyNumberFormat="0" applyBorder="0" applyAlignment="0" applyProtection="0"/>
    <xf numFmtId="0" fontId="69" fillId="6" borderId="0" applyNumberFormat="0" applyBorder="0" applyAlignment="0" applyProtection="0"/>
    <xf numFmtId="0" fontId="70" fillId="6" borderId="0" applyNumberFormat="0" applyBorder="0" applyAlignment="0" applyProtection="0"/>
    <xf numFmtId="0" fontId="70" fillId="25"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70" fillId="26" borderId="0" applyNumberFormat="0" applyBorder="0" applyAlignment="0" applyProtection="0"/>
    <xf numFmtId="0" fontId="68" fillId="31"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68" fillId="33" borderId="0" applyNumberFormat="0" applyBorder="0" applyAlignment="0" applyProtection="0"/>
    <xf numFmtId="0" fontId="69" fillId="34"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70" fillId="35" borderId="0" applyNumberFormat="0" applyBorder="0" applyAlignment="0" applyProtection="0"/>
    <xf numFmtId="0" fontId="69" fillId="34"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70" fillId="35" borderId="0" applyNumberFormat="0" applyBorder="0" applyAlignment="0" applyProtection="0"/>
    <xf numFmtId="0" fontId="68" fillId="37" borderId="0" applyNumberFormat="0" applyBorder="0" applyAlignment="0" applyProtection="0"/>
    <xf numFmtId="0" fontId="69" fillId="19" borderId="0" applyNumberFormat="0" applyBorder="0" applyAlignment="0" applyProtection="0"/>
    <xf numFmtId="0" fontId="70" fillId="19" borderId="0" applyNumberFormat="0" applyBorder="0" applyAlignment="0" applyProtection="0"/>
    <xf numFmtId="0" fontId="70" fillId="9"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70" fillId="12" borderId="0" applyNumberFormat="0" applyBorder="0" applyAlignment="0" applyProtection="0"/>
    <xf numFmtId="0" fontId="69" fillId="19" borderId="0" applyNumberFormat="0" applyBorder="0" applyAlignment="0" applyProtection="0"/>
    <xf numFmtId="0" fontId="70" fillId="19" borderId="0" applyNumberFormat="0" applyBorder="0" applyAlignment="0" applyProtection="0"/>
    <xf numFmtId="0" fontId="70" fillId="12"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70" fillId="9" borderId="0" applyNumberFormat="0" applyBorder="0" applyAlignment="0" applyProtection="0"/>
    <xf numFmtId="0" fontId="68" fillId="39" borderId="0" applyNumberFormat="0" applyBorder="0" applyAlignment="0" applyProtection="0"/>
    <xf numFmtId="0" fontId="69" fillId="4" borderId="0" applyNumberFormat="0" applyBorder="0" applyAlignment="0" applyProtection="0"/>
    <xf numFmtId="0" fontId="70" fillId="4" borderId="0" applyNumberFormat="0" applyBorder="0" applyAlignment="0" applyProtection="0"/>
    <xf numFmtId="0" fontId="70" fillId="26"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70" fillId="25" borderId="0" applyNumberFormat="0" applyBorder="0" applyAlignment="0" applyProtection="0"/>
    <xf numFmtId="0" fontId="69" fillId="6" borderId="0" applyNumberFormat="0" applyBorder="0" applyAlignment="0" applyProtection="0"/>
    <xf numFmtId="0" fontId="70" fillId="6" borderId="0" applyNumberFormat="0" applyBorder="0" applyAlignment="0" applyProtection="0"/>
    <xf numFmtId="0" fontId="70" fillId="25"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70" fillId="26" borderId="0" applyNumberFormat="0" applyBorder="0" applyAlignment="0" applyProtection="0"/>
    <xf numFmtId="0" fontId="68" fillId="41"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70" fillId="15"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70" fillId="17" borderId="0" applyNumberFormat="0" applyBorder="0" applyAlignment="0" applyProtection="0"/>
    <xf numFmtId="0" fontId="69" fillId="44" borderId="0" applyNumberFormat="0" applyBorder="0" applyAlignment="0" applyProtection="0"/>
    <xf numFmtId="0" fontId="70" fillId="44" borderId="0" applyNumberFormat="0" applyBorder="0" applyAlignment="0" applyProtection="0"/>
    <xf numFmtId="0" fontId="70" fillId="17" borderId="0" applyNumberFormat="0" applyBorder="0" applyAlignment="0" applyProtection="0"/>
    <xf numFmtId="0" fontId="69" fillId="43" borderId="0" applyNumberFormat="0" applyBorder="0" applyAlignment="0" applyProtection="0"/>
    <xf numFmtId="0" fontId="69" fillId="43" borderId="0" applyNumberFormat="0" applyBorder="0" applyAlignment="0" applyProtection="0"/>
    <xf numFmtId="0" fontId="70" fillId="15" borderId="0" applyNumberFormat="0" applyBorder="0" applyAlignment="0" applyProtection="0"/>
    <xf numFmtId="0" fontId="71" fillId="45" borderId="0" applyNumberFormat="0" applyBorder="0" applyAlignment="0" applyProtection="0"/>
    <xf numFmtId="0" fontId="72" fillId="2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72" fillId="25" borderId="0" applyNumberFormat="0" applyBorder="0" applyAlignment="0" applyProtection="0"/>
    <xf numFmtId="0" fontId="73" fillId="46" borderId="0" applyNumberFormat="0" applyBorder="0" applyAlignment="0" applyProtection="0"/>
    <xf numFmtId="0" fontId="72" fillId="26" borderId="0" applyNumberFormat="0" applyBorder="0" applyAlignment="0" applyProtection="0"/>
    <xf numFmtId="0" fontId="73" fillId="48" borderId="0" applyNumberFormat="0" applyBorder="0" applyAlignment="0" applyProtection="0"/>
    <xf numFmtId="0" fontId="72" fillId="48" borderId="0" applyNumberFormat="0" applyBorder="0" applyAlignment="0" applyProtection="0"/>
    <xf numFmtId="0" fontId="71" fillId="49" borderId="0" applyNumberFormat="0" applyBorder="0" applyAlignment="0" applyProtection="0"/>
    <xf numFmtId="0" fontId="72" fillId="50"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10" borderId="0" applyNumberFormat="0" applyBorder="0" applyAlignment="0" applyProtection="0"/>
    <xf numFmtId="0" fontId="72" fillId="10" borderId="0" applyNumberFormat="0" applyBorder="0" applyAlignment="0" applyProtection="0"/>
    <xf numFmtId="0" fontId="72" fillId="52" borderId="0" applyNumberFormat="0" applyBorder="0" applyAlignment="0" applyProtection="0"/>
    <xf numFmtId="0" fontId="73" fillId="51" borderId="0" applyNumberFormat="0" applyBorder="0" applyAlignment="0" applyProtection="0"/>
    <xf numFmtId="0" fontId="72" fillId="50" borderId="0" applyNumberFormat="0" applyBorder="0" applyAlignment="0" applyProtection="0"/>
    <xf numFmtId="0" fontId="73" fillId="10" borderId="0" applyNumberFormat="0" applyBorder="0" applyAlignment="0" applyProtection="0"/>
    <xf numFmtId="0" fontId="72" fillId="10" borderId="0" applyNumberFormat="0" applyBorder="0" applyAlignment="0" applyProtection="0"/>
    <xf numFmtId="0" fontId="71" fillId="53" borderId="0" applyNumberFormat="0" applyBorder="0" applyAlignment="0" applyProtection="0"/>
    <xf numFmtId="0" fontId="72" fillId="42"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54" borderId="0" applyNumberFormat="0" applyBorder="0" applyAlignment="0" applyProtection="0"/>
    <xf numFmtId="0" fontId="73" fillId="34" borderId="0" applyNumberFormat="0" applyBorder="0" applyAlignment="0" applyProtection="0"/>
    <xf numFmtId="0" fontId="72" fillId="34" borderId="0" applyNumberFormat="0" applyBorder="0" applyAlignment="0" applyProtection="0"/>
    <xf numFmtId="0" fontId="72" fillId="44" borderId="0" applyNumberFormat="0" applyBorder="0" applyAlignment="0" applyProtection="0"/>
    <xf numFmtId="0" fontId="73" fillId="54" borderId="0" applyNumberFormat="0" applyBorder="0" applyAlignment="0" applyProtection="0"/>
    <xf numFmtId="0" fontId="72" fillId="42" borderId="0" applyNumberFormat="0" applyBorder="0" applyAlignment="0" applyProtection="0"/>
    <xf numFmtId="0" fontId="73" fillId="34" borderId="0" applyNumberFormat="0" applyBorder="0" applyAlignment="0" applyProtection="0"/>
    <xf numFmtId="0" fontId="72" fillId="34" borderId="0" applyNumberFormat="0" applyBorder="0" applyAlignment="0" applyProtection="0"/>
    <xf numFmtId="0" fontId="71" fillId="55" borderId="0" applyNumberFormat="0" applyBorder="0" applyAlignment="0" applyProtection="0"/>
    <xf numFmtId="0" fontId="72" fillId="9"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2" fillId="12" borderId="0" applyNumberFormat="0" applyBorder="0" applyAlignment="0" applyProtection="0"/>
    <xf numFmtId="0" fontId="73" fillId="56" borderId="0" applyNumberFormat="0" applyBorder="0" applyAlignment="0" applyProtection="0"/>
    <xf numFmtId="0" fontId="72" fillId="9"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1" fillId="58" borderId="0" applyNumberFormat="0" applyBorder="0" applyAlignment="0" applyProtection="0"/>
    <xf numFmtId="0" fontId="72" fillId="26"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60" borderId="0" applyNumberFormat="0" applyBorder="0" applyAlignment="0" applyProtection="0"/>
    <xf numFmtId="0" fontId="72" fillId="60" borderId="0" applyNumberFormat="0" applyBorder="0" applyAlignment="0" applyProtection="0"/>
    <xf numFmtId="0" fontId="72" fillId="25" borderId="0" applyNumberFormat="0" applyBorder="0" applyAlignment="0" applyProtection="0"/>
    <xf numFmtId="0" fontId="73" fillId="59" borderId="0" applyNumberFormat="0" applyBorder="0" applyAlignment="0" applyProtection="0"/>
    <xf numFmtId="0" fontId="72" fillId="26" borderId="0" applyNumberFormat="0" applyBorder="0" applyAlignment="0" applyProtection="0"/>
    <xf numFmtId="0" fontId="73" fillId="60" borderId="0" applyNumberFormat="0" applyBorder="0" applyAlignment="0" applyProtection="0"/>
    <xf numFmtId="0" fontId="72" fillId="60" borderId="0" applyNumberFormat="0" applyBorder="0" applyAlignment="0" applyProtection="0"/>
    <xf numFmtId="0" fontId="71" fillId="61" borderId="0" applyNumberFormat="0" applyBorder="0" applyAlignment="0" applyProtection="0"/>
    <xf numFmtId="0" fontId="72" fillId="10"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3" borderId="0" applyNumberFormat="0" applyBorder="0" applyAlignment="0" applyProtection="0"/>
    <xf numFmtId="0" fontId="72" fillId="63" borderId="0" applyNumberFormat="0" applyBorder="0" applyAlignment="0" applyProtection="0"/>
    <xf numFmtId="0" fontId="72" fillId="10" borderId="0" applyNumberFormat="0" applyBorder="0" applyAlignment="0" applyProtection="0"/>
    <xf numFmtId="0" fontId="73" fillId="62" borderId="0" applyNumberFormat="0" applyBorder="0" applyAlignment="0" applyProtection="0"/>
    <xf numFmtId="0" fontId="72" fillId="10" borderId="0" applyNumberFormat="0" applyBorder="0" applyAlignment="0" applyProtection="0"/>
    <xf numFmtId="0" fontId="73" fillId="64" borderId="0" applyNumberFormat="0" applyBorder="0" applyAlignment="0" applyProtection="0"/>
    <xf numFmtId="0" fontId="72" fillId="64" borderId="0" applyNumberFormat="0" applyBorder="0" applyAlignment="0" applyProtection="0"/>
    <xf numFmtId="0" fontId="71" fillId="65" borderId="0" applyNumberFormat="0" applyBorder="0" applyAlignment="0" applyProtection="0"/>
    <xf numFmtId="0" fontId="72" fillId="66" borderId="0" applyNumberFormat="0" applyBorder="0" applyAlignment="0" applyProtection="0"/>
    <xf numFmtId="0" fontId="73" fillId="67" borderId="0" applyNumberFormat="0" applyBorder="0" applyAlignment="0" applyProtection="0"/>
    <xf numFmtId="0" fontId="73" fillId="67" borderId="0" applyNumberFormat="0" applyBorder="0" applyAlignment="0" applyProtection="0"/>
    <xf numFmtId="0" fontId="73" fillId="67" borderId="0" applyNumberFormat="0" applyBorder="0" applyAlignment="0" applyProtection="0"/>
    <xf numFmtId="0" fontId="73" fillId="67" borderId="0" applyNumberFormat="0" applyBorder="0" applyAlignment="0" applyProtection="0"/>
    <xf numFmtId="0" fontId="73" fillId="68" borderId="0" applyNumberFormat="0" applyBorder="0" applyAlignment="0" applyProtection="0"/>
    <xf numFmtId="0" fontId="72" fillId="68" borderId="0" applyNumberFormat="0" applyBorder="0" applyAlignment="0" applyProtection="0"/>
    <xf numFmtId="0" fontId="72" fillId="69" borderId="0" applyNumberFormat="0" applyBorder="0" applyAlignment="0" applyProtection="0"/>
    <xf numFmtId="0" fontId="73" fillId="67" borderId="0" applyNumberFormat="0" applyBorder="0" applyAlignment="0" applyProtection="0"/>
    <xf numFmtId="0" fontId="72" fillId="66" borderId="0" applyNumberFormat="0" applyBorder="0" applyAlignment="0" applyProtection="0"/>
    <xf numFmtId="0" fontId="73" fillId="68" borderId="0" applyNumberFormat="0" applyBorder="0" applyAlignment="0" applyProtection="0"/>
    <xf numFmtId="0" fontId="72" fillId="68" borderId="0" applyNumberFormat="0" applyBorder="0" applyAlignment="0" applyProtection="0"/>
    <xf numFmtId="0" fontId="71" fillId="70" borderId="0" applyNumberFormat="0" applyBorder="0" applyAlignment="0" applyProtection="0"/>
    <xf numFmtId="0" fontId="72" fillId="50"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2" borderId="0" applyNumberFormat="0" applyBorder="0" applyAlignment="0" applyProtection="0"/>
    <xf numFmtId="0" fontId="72" fillId="72" borderId="0" applyNumberFormat="0" applyBorder="0" applyAlignment="0" applyProtection="0"/>
    <xf numFmtId="0" fontId="72" fillId="52" borderId="0" applyNumberFormat="0" applyBorder="0" applyAlignment="0" applyProtection="0"/>
    <xf numFmtId="0" fontId="73" fillId="71" borderId="0" applyNumberFormat="0" applyBorder="0" applyAlignment="0" applyProtection="0"/>
    <xf numFmtId="0" fontId="72" fillId="50" borderId="0" applyNumberFormat="0" applyBorder="0" applyAlignment="0" applyProtection="0"/>
    <xf numFmtId="0" fontId="73" fillId="72" borderId="0" applyNumberFormat="0" applyBorder="0" applyAlignment="0" applyProtection="0"/>
    <xf numFmtId="0" fontId="72" fillId="72" borderId="0" applyNumberFormat="0" applyBorder="0" applyAlignment="0" applyProtection="0"/>
    <xf numFmtId="0" fontId="71" fillId="73" borderId="0" applyNumberFormat="0" applyBorder="0" applyAlignment="0" applyProtection="0"/>
    <xf numFmtId="0" fontId="72" fillId="42" borderId="0" applyNumberFormat="0" applyBorder="0" applyAlignment="0" applyProtection="0"/>
    <xf numFmtId="0" fontId="73" fillId="74" borderId="0" applyNumberFormat="0" applyBorder="0" applyAlignment="0" applyProtection="0"/>
    <xf numFmtId="0" fontId="73" fillId="74" borderId="0" applyNumberFormat="0" applyBorder="0" applyAlignment="0" applyProtection="0"/>
    <xf numFmtId="0" fontId="73" fillId="74" borderId="0" applyNumberFormat="0" applyBorder="0" applyAlignment="0" applyProtection="0"/>
    <xf numFmtId="0" fontId="73" fillId="74" borderId="0" applyNumberFormat="0" applyBorder="0" applyAlignment="0" applyProtection="0"/>
    <xf numFmtId="0" fontId="73" fillId="75" borderId="0" applyNumberFormat="0" applyBorder="0" applyAlignment="0" applyProtection="0"/>
    <xf numFmtId="0" fontId="72" fillId="75" borderId="0" applyNumberFormat="0" applyBorder="0" applyAlignment="0" applyProtection="0"/>
    <xf numFmtId="0" fontId="72" fillId="44" borderId="0" applyNumberFormat="0" applyBorder="0" applyAlignment="0" applyProtection="0"/>
    <xf numFmtId="0" fontId="73" fillId="74" borderId="0" applyNumberFormat="0" applyBorder="0" applyAlignment="0" applyProtection="0"/>
    <xf numFmtId="0" fontId="72" fillId="42" borderId="0" applyNumberFormat="0" applyBorder="0" applyAlignment="0" applyProtection="0"/>
    <xf numFmtId="0" fontId="73" fillId="76" borderId="0" applyNumberFormat="0" applyBorder="0" applyAlignment="0" applyProtection="0"/>
    <xf numFmtId="0" fontId="72" fillId="76" borderId="0" applyNumberFormat="0" applyBorder="0" applyAlignment="0" applyProtection="0"/>
    <xf numFmtId="0" fontId="71" fillId="77" borderId="0" applyNumberFormat="0" applyBorder="0" applyAlignment="0" applyProtection="0"/>
    <xf numFmtId="0" fontId="72" fillId="78" borderId="0" applyNumberFormat="0" applyBorder="0" applyAlignment="0" applyProtection="0"/>
    <xf numFmtId="0" fontId="73" fillId="79" borderId="0" applyNumberFormat="0" applyBorder="0" applyAlignment="0" applyProtection="0"/>
    <xf numFmtId="0" fontId="73" fillId="79" borderId="0" applyNumberFormat="0" applyBorder="0" applyAlignment="0" applyProtection="0"/>
    <xf numFmtId="0" fontId="73" fillId="79" borderId="0" applyNumberFormat="0" applyBorder="0" applyAlignment="0" applyProtection="0"/>
    <xf numFmtId="0" fontId="73" fillId="79"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2" fillId="78" borderId="0" applyNumberFormat="0" applyBorder="0" applyAlignment="0" applyProtection="0"/>
    <xf numFmtId="0" fontId="73" fillId="79" borderId="0" applyNumberFormat="0" applyBorder="0" applyAlignment="0" applyProtection="0"/>
    <xf numFmtId="0" fontId="72" fillId="78"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1" fillId="80"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2" fillId="60" borderId="0" applyNumberFormat="0" applyBorder="0" applyAlignment="0" applyProtection="0"/>
    <xf numFmtId="0" fontId="73" fillId="81" borderId="0" applyNumberFormat="0" applyBorder="0" applyAlignment="0" applyProtection="0"/>
    <xf numFmtId="0" fontId="72" fillId="60" borderId="0" applyNumberFormat="0" applyBorder="0" applyAlignment="0" applyProtection="0"/>
    <xf numFmtId="0" fontId="72" fillId="60" borderId="0" applyNumberFormat="0" applyBorder="0" applyAlignment="0" applyProtection="0"/>
    <xf numFmtId="0" fontId="73" fillId="81" borderId="0" applyNumberFormat="0" applyBorder="0" applyAlignment="0" applyProtection="0"/>
    <xf numFmtId="0" fontId="71" fillId="82" borderId="0" applyNumberFormat="0" applyBorder="0" applyAlignment="0" applyProtection="0"/>
    <xf numFmtId="0" fontId="72" fillId="72" borderId="0" applyNumberFormat="0" applyBorder="0" applyAlignment="0" applyProtection="0"/>
    <xf numFmtId="0" fontId="73" fillId="83" borderId="0" applyNumberFormat="0" applyBorder="0" applyAlignment="0" applyProtection="0"/>
    <xf numFmtId="0" fontId="73" fillId="83" borderId="0" applyNumberFormat="0" applyBorder="0" applyAlignment="0" applyProtection="0"/>
    <xf numFmtId="0" fontId="73" fillId="83" borderId="0" applyNumberFormat="0" applyBorder="0" applyAlignment="0" applyProtection="0"/>
    <xf numFmtId="0" fontId="73" fillId="83" borderId="0" applyNumberFormat="0" applyBorder="0" applyAlignment="0" applyProtection="0"/>
    <xf numFmtId="0" fontId="73" fillId="52" borderId="0" applyNumberFormat="0" applyBorder="0" applyAlignment="0" applyProtection="0"/>
    <xf numFmtId="0" fontId="72" fillId="52" borderId="0" applyNumberFormat="0" applyBorder="0" applyAlignment="0" applyProtection="0"/>
    <xf numFmtId="0" fontId="72" fillId="72" borderId="0" applyNumberFormat="0" applyBorder="0" applyAlignment="0" applyProtection="0"/>
    <xf numFmtId="0" fontId="73" fillId="83" borderId="0" applyNumberFormat="0" applyBorder="0" applyAlignment="0" applyProtection="0"/>
    <xf numFmtId="0" fontId="72" fillId="72" borderId="0" applyNumberFormat="0" applyBorder="0" applyAlignment="0" applyProtection="0"/>
    <xf numFmtId="0" fontId="73" fillId="50" borderId="0" applyNumberFormat="0" applyBorder="0" applyAlignment="0" applyProtection="0"/>
    <xf numFmtId="0" fontId="72" fillId="50" borderId="0" applyNumberFormat="0" applyBorder="0" applyAlignment="0" applyProtection="0"/>
    <xf numFmtId="0" fontId="74" fillId="84" borderId="0" applyNumberFormat="0" applyBorder="0" applyAlignment="0" applyProtection="0"/>
    <xf numFmtId="0" fontId="75" fillId="19" borderId="0" applyNumberFormat="0" applyBorder="0" applyAlignment="0" applyProtection="0"/>
    <xf numFmtId="0" fontId="74" fillId="85" borderId="0" applyNumberFormat="0" applyBorder="0" applyAlignment="0" applyProtection="0"/>
    <xf numFmtId="0" fontId="74" fillId="85" borderId="0" applyNumberFormat="0" applyBorder="0" applyAlignment="0" applyProtection="0"/>
    <xf numFmtId="0" fontId="74" fillId="85" borderId="0" applyNumberFormat="0" applyBorder="0" applyAlignment="0" applyProtection="0"/>
    <xf numFmtId="0" fontId="74" fillId="85" borderId="0" applyNumberFormat="0" applyBorder="0" applyAlignment="0" applyProtection="0"/>
    <xf numFmtId="0" fontId="74" fillId="12" borderId="0" applyNumberFormat="0" applyBorder="0" applyAlignment="0" applyProtection="0"/>
    <xf numFmtId="0" fontId="75" fillId="12" borderId="0" applyNumberFormat="0" applyBorder="0" applyAlignment="0" applyProtection="0"/>
    <xf numFmtId="0" fontId="75" fillId="19" borderId="0" applyNumberFormat="0" applyBorder="0" applyAlignment="0" applyProtection="0"/>
    <xf numFmtId="0" fontId="74" fillId="85" borderId="0" applyNumberFormat="0" applyBorder="0" applyAlignment="0" applyProtection="0"/>
    <xf numFmtId="0" fontId="75" fillId="19" borderId="0" applyNumberFormat="0" applyBorder="0" applyAlignment="0" applyProtection="0"/>
    <xf numFmtId="0" fontId="74" fillId="9" borderId="0" applyNumberFormat="0" applyBorder="0" applyAlignment="0" applyProtection="0"/>
    <xf numFmtId="0" fontId="75" fillId="9" borderId="0" applyNumberFormat="0" applyBorder="0" applyAlignment="0" applyProtection="0"/>
    <xf numFmtId="0" fontId="76" fillId="86" borderId="1" applyNumberFormat="0" applyAlignment="0" applyProtection="0"/>
    <xf numFmtId="0" fontId="77" fillId="87" borderId="2" applyNumberFormat="0" applyAlignment="0" applyProtection="0"/>
    <xf numFmtId="0" fontId="76" fillId="88" borderId="1" applyNumberFormat="0" applyAlignment="0" applyProtection="0"/>
    <xf numFmtId="0" fontId="76" fillId="88" borderId="1" applyNumberFormat="0" applyAlignment="0" applyProtection="0"/>
    <xf numFmtId="0" fontId="76" fillId="88" borderId="1" applyNumberFormat="0" applyAlignment="0" applyProtection="0"/>
    <xf numFmtId="0" fontId="76" fillId="88" borderId="1" applyNumberFormat="0" applyAlignment="0" applyProtection="0"/>
    <xf numFmtId="0" fontId="78" fillId="89" borderId="1" applyNumberFormat="0" applyAlignment="0" applyProtection="0"/>
    <xf numFmtId="0" fontId="79" fillId="89" borderId="2" applyNumberFormat="0" applyAlignment="0" applyProtection="0"/>
    <xf numFmtId="0" fontId="77" fillId="87" borderId="2" applyNumberFormat="0" applyAlignment="0" applyProtection="0"/>
    <xf numFmtId="0" fontId="76" fillId="88" borderId="1" applyNumberFormat="0" applyAlignment="0" applyProtection="0"/>
    <xf numFmtId="0" fontId="77" fillId="87" borderId="2" applyNumberFormat="0" applyAlignment="0" applyProtection="0"/>
    <xf numFmtId="0" fontId="80" fillId="89" borderId="1" applyNumberFormat="0" applyAlignment="0" applyProtection="0"/>
    <xf numFmtId="0" fontId="81" fillId="89" borderId="2" applyNumberFormat="0" applyAlignment="0" applyProtection="0"/>
    <xf numFmtId="0" fontId="82" fillId="35" borderId="0" applyNumberFormat="0" applyFont="0" applyBorder="0">
      <alignment/>
      <protection locked="0"/>
    </xf>
    <xf numFmtId="0" fontId="83" fillId="90" borderId="3" applyNumberFormat="0" applyAlignment="0" applyProtection="0"/>
    <xf numFmtId="0" fontId="84" fillId="91" borderId="3" applyNumberFormat="0" applyAlignment="0" applyProtection="0"/>
    <xf numFmtId="0" fontId="84" fillId="91" borderId="3" applyNumberFormat="0" applyAlignment="0" applyProtection="0"/>
    <xf numFmtId="0" fontId="84" fillId="91" borderId="3" applyNumberFormat="0" applyAlignment="0" applyProtection="0"/>
    <xf numFmtId="0" fontId="85" fillId="92" borderId="4" applyNumberFormat="0" applyAlignment="0" applyProtection="0"/>
    <xf numFmtId="0" fontId="84" fillId="91" borderId="3" applyNumberFormat="0" applyAlignment="0" applyProtection="0"/>
    <xf numFmtId="0" fontId="85" fillId="92" borderId="5" applyNumberFormat="0" applyAlignment="0" applyProtection="0"/>
    <xf numFmtId="0" fontId="85" fillId="92" borderId="5" applyNumberFormat="0" applyAlignment="0" applyProtection="0"/>
    <xf numFmtId="0" fontId="84" fillId="91" borderId="3" applyNumberFormat="0" applyAlignment="0" applyProtection="0"/>
    <xf numFmtId="0" fontId="82" fillId="4" borderId="6" applyNumberFormat="0" applyFont="0">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185" fontId="82" fillId="0" borderId="0" applyFont="0" applyFill="0" applyBorder="0" applyAlignment="0" applyProtection="0"/>
    <xf numFmtId="185" fontId="82" fillId="0" borderId="0" applyFont="0" applyFill="0" applyBorder="0" applyAlignment="0" applyProtection="0"/>
    <xf numFmtId="185" fontId="82" fillId="0" borderId="0" applyFont="0" applyFill="0" applyBorder="0" applyAlignment="0" applyProtection="0"/>
    <xf numFmtId="186" fontId="82" fillId="0" borderId="0" applyFont="0" applyFill="0" applyBorder="0" applyAlignment="0" applyProtection="0"/>
    <xf numFmtId="185" fontId="82" fillId="0" borderId="0" applyFont="0" applyFill="0" applyBorder="0" applyAlignment="0" applyProtection="0"/>
    <xf numFmtId="185" fontId="82" fillId="0" borderId="0" applyFont="0" applyFill="0" applyBorder="0" applyAlignment="0" applyProtection="0"/>
    <xf numFmtId="185" fontId="82" fillId="0" borderId="0" applyFont="0" applyFill="0" applyBorder="0" applyAlignment="0" applyProtection="0"/>
    <xf numFmtId="185" fontId="8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7" fontId="82" fillId="0" borderId="0" applyFont="0" applyFill="0" applyBorder="0" applyAlignment="0" applyProtection="0"/>
    <xf numFmtId="44" fontId="0" fillId="0" borderId="0" applyFon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2" fillId="57" borderId="0" applyNumberFormat="0" applyFont="0" applyBorder="0">
      <alignment/>
      <protection locked="0"/>
    </xf>
    <xf numFmtId="0" fontId="88" fillId="4" borderId="0" applyNumberFormat="0" applyBorder="0">
      <alignment vertical="center"/>
      <protection locked="0"/>
    </xf>
    <xf numFmtId="0" fontId="5"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89" fillId="0" borderId="0" applyNumberFormat="0" applyFill="0" applyBorder="0" applyAlignment="0" applyProtection="0"/>
    <xf numFmtId="0" fontId="88" fillId="0" borderId="0" applyNumberFormat="0" applyBorder="0">
      <alignment/>
      <protection locked="0"/>
    </xf>
    <xf numFmtId="0" fontId="93" fillId="93" borderId="0" applyNumberFormat="0" applyBorder="0" applyAlignment="0" applyProtection="0"/>
    <xf numFmtId="0" fontId="94" fillId="26" borderId="0" applyNumberFormat="0" applyBorder="0" applyAlignment="0" applyProtection="0"/>
    <xf numFmtId="0" fontId="93" fillId="94" borderId="0" applyNumberFormat="0" applyBorder="0" applyAlignment="0" applyProtection="0"/>
    <xf numFmtId="0" fontId="93" fillId="94" borderId="0" applyNumberFormat="0" applyBorder="0" applyAlignment="0" applyProtection="0"/>
    <xf numFmtId="0" fontId="93" fillId="94" borderId="0" applyNumberFormat="0" applyBorder="0" applyAlignment="0" applyProtection="0"/>
    <xf numFmtId="0" fontId="93" fillId="94" borderId="0" applyNumberFormat="0" applyBorder="0" applyAlignment="0" applyProtection="0"/>
    <xf numFmtId="0" fontId="93" fillId="14" borderId="0" applyNumberFormat="0" applyBorder="0" applyAlignment="0" applyProtection="0"/>
    <xf numFmtId="0" fontId="94" fillId="14" borderId="0" applyNumberFormat="0" applyBorder="0" applyAlignment="0" applyProtection="0"/>
    <xf numFmtId="0" fontId="94" fillId="25" borderId="0" applyNumberFormat="0" applyBorder="0" applyAlignment="0" applyProtection="0"/>
    <xf numFmtId="0" fontId="93" fillId="94" borderId="0" applyNumberFormat="0" applyBorder="0" applyAlignment="0" applyProtection="0"/>
    <xf numFmtId="0" fontId="94" fillId="26" borderId="0" applyNumberFormat="0" applyBorder="0" applyAlignment="0" applyProtection="0"/>
    <xf numFmtId="0" fontId="93" fillId="14" borderId="0" applyNumberFormat="0" applyBorder="0" applyAlignment="0" applyProtection="0"/>
    <xf numFmtId="0" fontId="94" fillId="14" borderId="0" applyNumberFormat="0" applyBorder="0" applyAlignment="0" applyProtection="0"/>
    <xf numFmtId="0" fontId="95" fillId="0" borderId="0" applyNumberFormat="0" applyBorder="0">
      <alignment/>
      <protection locked="0"/>
    </xf>
    <xf numFmtId="0" fontId="96" fillId="0" borderId="7" applyNumberFormat="0" applyFill="0" applyAlignment="0" applyProtection="0"/>
    <xf numFmtId="0" fontId="97" fillId="0" borderId="8"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9" fillId="0" borderId="10" applyNumberFormat="0" applyFill="0" applyAlignment="0" applyProtection="0"/>
    <xf numFmtId="0" fontId="100" fillId="0" borderId="10" applyNumberFormat="0" applyFill="0" applyAlignment="0" applyProtection="0"/>
    <xf numFmtId="0" fontId="97" fillId="0" borderId="11" applyNumberFormat="0" applyFill="0" applyAlignment="0" applyProtection="0"/>
    <xf numFmtId="0" fontId="98" fillId="0" borderId="9" applyNumberFormat="0" applyFill="0" applyAlignment="0" applyProtection="0"/>
    <xf numFmtId="0" fontId="97" fillId="0" borderId="8" applyNumberFormat="0" applyFill="0" applyAlignment="0" applyProtection="0"/>
    <xf numFmtId="0" fontId="101" fillId="0" borderId="10" applyNumberFormat="0" applyFill="0" applyAlignment="0" applyProtection="0"/>
    <xf numFmtId="0" fontId="102" fillId="0" borderId="10" applyNumberFormat="0" applyFill="0" applyAlignment="0" applyProtection="0"/>
    <xf numFmtId="0" fontId="103" fillId="0" borderId="12" applyNumberFormat="0" applyFill="0" applyAlignment="0" applyProtection="0"/>
    <xf numFmtId="0" fontId="104" fillId="0" borderId="13" applyNumberFormat="0" applyFill="0" applyAlignment="0" applyProtection="0"/>
    <xf numFmtId="0" fontId="105" fillId="0" borderId="14" applyNumberFormat="0" applyFill="0" applyAlignment="0" applyProtection="0"/>
    <xf numFmtId="0" fontId="105" fillId="0" borderId="14" applyNumberFormat="0" applyFill="0" applyAlignment="0" applyProtection="0"/>
    <xf numFmtId="0" fontId="105" fillId="0" borderId="14" applyNumberFormat="0" applyFill="0" applyAlignment="0" applyProtection="0"/>
    <xf numFmtId="0" fontId="105" fillId="0" borderId="14" applyNumberFormat="0" applyFill="0" applyAlignment="0" applyProtection="0"/>
    <xf numFmtId="0" fontId="106" fillId="0" borderId="15" applyNumberFormat="0" applyFill="0" applyAlignment="0" applyProtection="0"/>
    <xf numFmtId="0" fontId="107" fillId="0" borderId="15" applyNumberFormat="0" applyFill="0" applyAlignment="0" applyProtection="0"/>
    <xf numFmtId="0" fontId="104" fillId="0" borderId="16" applyNumberFormat="0" applyFill="0" applyAlignment="0" applyProtection="0"/>
    <xf numFmtId="0" fontId="105" fillId="0" borderId="14" applyNumberFormat="0" applyFill="0" applyAlignment="0" applyProtection="0"/>
    <xf numFmtId="0" fontId="104" fillId="0" borderId="13" applyNumberFormat="0" applyFill="0" applyAlignment="0" applyProtection="0"/>
    <xf numFmtId="0" fontId="108" fillId="0" borderId="15" applyNumberFormat="0" applyFill="0" applyAlignment="0" applyProtection="0"/>
    <xf numFmtId="0" fontId="109" fillId="0" borderId="15" applyNumberFormat="0" applyFill="0" applyAlignment="0" applyProtection="0"/>
    <xf numFmtId="0" fontId="110" fillId="0" borderId="17" applyNumberFormat="0" applyFill="0" applyAlignment="0" applyProtection="0"/>
    <xf numFmtId="0" fontId="111" fillId="0" borderId="18"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113" fillId="0" borderId="20" applyNumberFormat="0" applyFill="0" applyAlignment="0" applyProtection="0"/>
    <xf numFmtId="0" fontId="114" fillId="0" borderId="20" applyNumberFormat="0" applyFill="0" applyAlignment="0" applyProtection="0"/>
    <xf numFmtId="0" fontId="111" fillId="0" borderId="21" applyNumberFormat="0" applyFill="0" applyAlignment="0" applyProtection="0"/>
    <xf numFmtId="0" fontId="112" fillId="0" borderId="19" applyNumberFormat="0" applyFill="0" applyAlignment="0" applyProtection="0"/>
    <xf numFmtId="0" fontId="111" fillId="0" borderId="18" applyNumberFormat="0" applyFill="0" applyAlignment="0" applyProtection="0"/>
    <xf numFmtId="0" fontId="115" fillId="0" borderId="22" applyNumberFormat="0" applyFill="0" applyAlignment="0" applyProtection="0"/>
    <xf numFmtId="0" fontId="116" fillId="0" borderId="22"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4"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17" fillId="0" borderId="0" applyNumberFormat="0" applyFill="0" applyBorder="0" applyAlignment="0" applyProtection="0"/>
    <xf numFmtId="0" fontId="4" fillId="0" borderId="0" applyNumberFormat="0" applyFill="0" applyBorder="0" applyAlignment="0" applyProtection="0"/>
    <xf numFmtId="0" fontId="122" fillId="95" borderId="1" applyNumberFormat="0" applyAlignment="0" applyProtection="0"/>
    <xf numFmtId="0" fontId="123" fillId="35" borderId="2" applyNumberFormat="0" applyAlignment="0" applyProtection="0"/>
    <xf numFmtId="0" fontId="122" fillId="20" borderId="1" applyNumberFormat="0" applyAlignment="0" applyProtection="0"/>
    <xf numFmtId="0" fontId="122" fillId="20" borderId="1" applyNumberFormat="0" applyAlignment="0" applyProtection="0"/>
    <xf numFmtId="0" fontId="122" fillId="20" borderId="1" applyNumberFormat="0" applyAlignment="0" applyProtection="0"/>
    <xf numFmtId="0" fontId="122" fillId="20" borderId="1" applyNumberFormat="0" applyAlignment="0" applyProtection="0"/>
    <xf numFmtId="0" fontId="122" fillId="22" borderId="1" applyNumberFormat="0" applyAlignment="0" applyProtection="0"/>
    <xf numFmtId="0" fontId="123" fillId="22" borderId="2" applyNumberFormat="0" applyAlignment="0" applyProtection="0"/>
    <xf numFmtId="0" fontId="123" fillId="35" borderId="2" applyNumberFormat="0" applyAlignment="0" applyProtection="0"/>
    <xf numFmtId="0" fontId="122" fillId="20" borderId="1" applyNumberFormat="0" applyAlignment="0" applyProtection="0"/>
    <xf numFmtId="0" fontId="123" fillId="35" borderId="2" applyNumberFormat="0" applyAlignment="0" applyProtection="0"/>
    <xf numFmtId="0" fontId="122" fillId="20" borderId="1" applyNumberFormat="0" applyAlignment="0" applyProtection="0"/>
    <xf numFmtId="0" fontId="123" fillId="20" borderId="2" applyNumberFormat="0" applyAlignment="0" applyProtection="0"/>
    <xf numFmtId="0" fontId="124" fillId="0" borderId="23" applyNumberFormat="0" applyFill="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7" fillId="0" borderId="25" applyNumberFormat="0" applyFill="0" applyAlignment="0" applyProtection="0"/>
    <xf numFmtId="0" fontId="128" fillId="0" borderId="26" applyNumberFormat="0" applyFill="0" applyAlignment="0" applyProtection="0"/>
    <xf numFmtId="0" fontId="129" fillId="0" borderId="26" applyNumberFormat="0" applyFill="0" applyAlignment="0" applyProtection="0"/>
    <xf numFmtId="0" fontId="127" fillId="0" borderId="25" applyNumberFormat="0" applyFill="0" applyAlignment="0" applyProtection="0"/>
    <xf numFmtId="0" fontId="130" fillId="96" borderId="0" applyNumberFormat="0" applyBorder="0" applyAlignment="0" applyProtection="0"/>
    <xf numFmtId="0" fontId="131" fillId="35" borderId="0" applyNumberFormat="0" applyBorder="0" applyAlignment="0" applyProtection="0"/>
    <xf numFmtId="0" fontId="130" fillId="97" borderId="0" applyNumberFormat="0" applyBorder="0" applyAlignment="0" applyProtection="0"/>
    <xf numFmtId="0" fontId="130" fillId="97" borderId="0" applyNumberFormat="0" applyBorder="0" applyAlignment="0" applyProtection="0"/>
    <xf numFmtId="0" fontId="130" fillId="97" borderId="0" applyNumberFormat="0" applyBorder="0" applyAlignment="0" applyProtection="0"/>
    <xf numFmtId="0" fontId="130" fillId="97" borderId="0" applyNumberFormat="0" applyBorder="0" applyAlignment="0" applyProtection="0"/>
    <xf numFmtId="0" fontId="132" fillId="97" borderId="0" applyNumberFormat="0" applyBorder="0" applyAlignment="0" applyProtection="0"/>
    <xf numFmtId="0" fontId="133" fillId="35" borderId="0" applyNumberFormat="0" applyBorder="0" applyAlignment="0" applyProtection="0"/>
    <xf numFmtId="0" fontId="131" fillId="35" borderId="0" applyNumberFormat="0" applyBorder="0" applyAlignment="0" applyProtection="0"/>
    <xf numFmtId="0" fontId="130" fillId="97" borderId="0" applyNumberFormat="0" applyBorder="0" applyAlignment="0" applyProtection="0"/>
    <xf numFmtId="0" fontId="131" fillId="35" borderId="0" applyNumberFormat="0" applyBorder="0" applyAlignment="0" applyProtection="0"/>
    <xf numFmtId="0" fontId="134" fillId="97" borderId="0" applyNumberFormat="0" applyBorder="0" applyAlignment="0" applyProtection="0"/>
    <xf numFmtId="0" fontId="135" fillId="35" borderId="0" applyNumberFormat="0" applyBorder="0" applyAlignment="0" applyProtection="0"/>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pplyProtection="0">
      <alignment/>
    </xf>
    <xf numFmtId="0" fontId="69" fillId="0" borderId="0" applyNumberFormat="0" applyBorder="0" applyProtection="0">
      <alignment/>
    </xf>
    <xf numFmtId="0" fontId="69" fillId="0" borderId="0" applyNumberFormat="0" applyBorder="0" applyProtection="0">
      <alignment/>
    </xf>
    <xf numFmtId="0" fontId="69" fillId="0" borderId="0" applyNumberFormat="0" applyBorder="0" applyProtection="0">
      <alignment/>
    </xf>
    <xf numFmtId="0" fontId="69" fillId="0" borderId="0" applyNumberFormat="0" applyBorder="0" applyProtection="0">
      <alignment/>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69" fillId="0" borderId="0" applyNumberFormat="0" applyBorder="0" applyProtection="0">
      <alignment/>
    </xf>
    <xf numFmtId="0" fontId="69" fillId="0" borderId="0" applyNumberFormat="0" applyBorder="0" applyProtection="0">
      <alignment/>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pplyProtection="0">
      <alignment/>
    </xf>
    <xf numFmtId="0" fontId="82" fillId="0" borderId="0" applyNumberFormat="0" applyFont="0" applyBorder="0" applyProtection="0">
      <alignment/>
    </xf>
    <xf numFmtId="0" fontId="82" fillId="0" borderId="0" applyNumberFormat="0" applyFont="0" applyBorder="0" applyProtection="0">
      <alignment/>
    </xf>
    <xf numFmtId="0" fontId="82" fillId="0" borderId="0" applyNumberFormat="0" applyBorder="0" applyProtection="0">
      <alignment/>
    </xf>
    <xf numFmtId="0" fontId="82" fillId="0" borderId="0" applyNumberFormat="0" applyBorder="0" applyProtection="0">
      <alignment/>
    </xf>
    <xf numFmtId="0" fontId="82" fillId="0" borderId="0">
      <alignment/>
      <protection/>
    </xf>
    <xf numFmtId="0" fontId="0" fillId="0" borderId="0">
      <alignment/>
      <protection/>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82" fillId="0" borderId="0" applyNumberFormat="0" applyFont="0" applyBorder="0">
      <alignment/>
      <protection locked="0"/>
    </xf>
    <xf numFmtId="0" fontId="0" fillId="98" borderId="27" applyNumberFormat="0" applyFont="0" applyAlignment="0" applyProtection="0"/>
    <xf numFmtId="0" fontId="82" fillId="15" borderId="27" applyNumberFormat="0" applyFont="0" applyAlignment="0" applyProtection="0"/>
    <xf numFmtId="0" fontId="82" fillId="15" borderId="27" applyNumberFormat="0" applyFont="0" applyAlignment="0" applyProtection="0"/>
    <xf numFmtId="0" fontId="82" fillId="15" borderId="27" applyNumberFormat="0" applyFont="0" applyAlignment="0" applyProtection="0"/>
    <xf numFmtId="0" fontId="82" fillId="15" borderId="27" applyNumberFormat="0" applyFont="0" applyAlignment="0" applyProtection="0"/>
    <xf numFmtId="0" fontId="82" fillId="15" borderId="27" applyNumberFormat="0" applyFont="0" applyAlignment="0" applyProtection="0"/>
    <xf numFmtId="0" fontId="82" fillId="15" borderId="27" applyNumberFormat="0" applyFont="0" applyAlignment="0" applyProtection="0"/>
    <xf numFmtId="0" fontId="82" fillId="15" borderId="27" applyNumberFormat="0" applyFont="0" applyAlignment="0" applyProtection="0"/>
    <xf numFmtId="0" fontId="82" fillId="15" borderId="27" applyNumberFormat="0" applyFont="0" applyAlignment="0" applyProtection="0"/>
    <xf numFmtId="0" fontId="82" fillId="15" borderId="27" applyNumberFormat="0" applyFont="0" applyAlignment="0" applyProtection="0"/>
    <xf numFmtId="0" fontId="82" fillId="17" borderId="28" applyNumberFormat="0" applyFont="0" applyAlignment="0" applyProtection="0"/>
    <xf numFmtId="0" fontId="82" fillId="17" borderId="28" applyNumberFormat="0" applyFont="0" applyAlignment="0" applyProtection="0"/>
    <xf numFmtId="0" fontId="82" fillId="15" borderId="28" applyNumberFormat="0" applyFont="0" applyAlignment="0" applyProtection="0"/>
    <xf numFmtId="0" fontId="82" fillId="15" borderId="28" applyNumberFormat="0" applyFont="0" applyAlignment="0" applyProtection="0"/>
    <xf numFmtId="0" fontId="82" fillId="15" borderId="28" applyNumberFormat="0" applyFont="0" applyAlignment="0" applyProtection="0"/>
    <xf numFmtId="0" fontId="136" fillId="86" borderId="29" applyNumberFormat="0" applyAlignment="0" applyProtection="0"/>
    <xf numFmtId="0" fontId="137" fillId="87" borderId="30" applyNumberFormat="0" applyAlignment="0" applyProtection="0"/>
    <xf numFmtId="0" fontId="136" fillId="88" borderId="29" applyNumberFormat="0" applyAlignment="0" applyProtection="0"/>
    <xf numFmtId="0" fontId="136" fillId="88" borderId="29" applyNumberFormat="0" applyAlignment="0" applyProtection="0"/>
    <xf numFmtId="0" fontId="136" fillId="88" borderId="29" applyNumberFormat="0" applyAlignment="0" applyProtection="0"/>
    <xf numFmtId="0" fontId="136" fillId="88" borderId="29" applyNumberFormat="0" applyAlignment="0" applyProtection="0"/>
    <xf numFmtId="0" fontId="136" fillId="89" borderId="29" applyNumberFormat="0" applyAlignment="0" applyProtection="0"/>
    <xf numFmtId="0" fontId="138" fillId="89" borderId="31" applyNumberFormat="0" applyAlignment="0" applyProtection="0"/>
    <xf numFmtId="0" fontId="138" fillId="87" borderId="31" applyNumberFormat="0" applyAlignment="0" applyProtection="0"/>
    <xf numFmtId="0" fontId="136" fillId="88" borderId="29" applyNumberFormat="0" applyAlignment="0" applyProtection="0"/>
    <xf numFmtId="0" fontId="137" fillId="87" borderId="30" applyNumberFormat="0" applyAlignment="0" applyProtection="0"/>
    <xf numFmtId="0" fontId="136" fillId="89" borderId="29" applyNumberFormat="0" applyAlignment="0" applyProtection="0"/>
    <xf numFmtId="0" fontId="137" fillId="89" borderId="30" applyNumberFormat="0" applyAlignment="0" applyProtection="0"/>
    <xf numFmtId="9" fontId="0"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82" fillId="0" borderId="0" applyFont="0" applyFill="0" applyBorder="0" applyAlignment="0" applyProtection="0"/>
    <xf numFmtId="9" fontId="0" fillId="0" borderId="0" applyFont="0" applyFill="0" applyBorder="0" applyAlignment="0" applyProtection="0"/>
    <xf numFmtId="0" fontId="82" fillId="4" borderId="32" applyNumberFormat="0" applyFont="0">
      <alignment vertical="center"/>
      <protection locked="0"/>
    </xf>
    <xf numFmtId="0" fontId="82" fillId="35" borderId="0" applyNumberFormat="0" applyFont="0" applyBorder="0">
      <alignment/>
      <protection locked="0"/>
    </xf>
    <xf numFmtId="0" fontId="13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40"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33" applyNumberFormat="0" applyFill="0" applyAlignment="0" applyProtection="0"/>
    <xf numFmtId="0" fontId="145" fillId="0" borderId="34" applyNumberFormat="0" applyFill="0" applyAlignment="0" applyProtection="0"/>
    <xf numFmtId="0" fontId="146" fillId="0" borderId="35" applyNumberFormat="0" applyFill="0" applyAlignment="0" applyProtection="0"/>
    <xf numFmtId="0" fontId="146" fillId="0" borderId="35" applyNumberFormat="0" applyFill="0" applyAlignment="0" applyProtection="0"/>
    <xf numFmtId="0" fontId="146" fillId="0" borderId="35" applyNumberFormat="0" applyFill="0" applyAlignment="0" applyProtection="0"/>
    <xf numFmtId="0" fontId="146" fillId="0" borderId="35" applyNumberFormat="0" applyFill="0" applyAlignment="0" applyProtection="0"/>
    <xf numFmtId="0" fontId="146" fillId="0" borderId="36" applyNumberFormat="0" applyFill="0" applyAlignment="0" applyProtection="0"/>
    <xf numFmtId="0" fontId="145" fillId="0" borderId="36" applyNumberFormat="0" applyFill="0" applyAlignment="0" applyProtection="0"/>
    <xf numFmtId="0" fontId="145" fillId="0" borderId="37" applyNumberFormat="0" applyFill="0" applyAlignment="0" applyProtection="0"/>
    <xf numFmtId="0" fontId="146" fillId="0" borderId="35" applyNumberFormat="0" applyFill="0" applyAlignment="0" applyProtection="0"/>
    <xf numFmtId="0" fontId="145" fillId="0" borderId="34" applyNumberFormat="0" applyFill="0" applyAlignment="0" applyProtection="0"/>
    <xf numFmtId="0" fontId="146" fillId="0" borderId="36" applyNumberFormat="0" applyFill="0" applyAlignment="0" applyProtection="0"/>
    <xf numFmtId="0" fontId="145" fillId="0" borderId="36" applyNumberFormat="0" applyFill="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cellStyleXfs>
  <cellXfs count="80">
    <xf numFmtId="0" fontId="0" fillId="0" borderId="0" xfId="0" applyAlignment="1">
      <alignment/>
    </xf>
    <xf numFmtId="0" fontId="8" fillId="99" borderId="0" xfId="0" applyFont="1" applyFill="1" applyAlignment="1">
      <alignment/>
    </xf>
    <xf numFmtId="0" fontId="10" fillId="99" borderId="0" xfId="0" applyFont="1" applyFill="1" applyBorder="1" applyAlignment="1">
      <alignment horizontal="left" vertical="top" wrapText="1"/>
    </xf>
    <xf numFmtId="0" fontId="9" fillId="99" borderId="0" xfId="0" applyFont="1" applyFill="1" applyAlignment="1">
      <alignment wrapText="1"/>
    </xf>
    <xf numFmtId="0" fontId="9" fillId="99" borderId="0" xfId="0" applyFont="1" applyFill="1" applyBorder="1" applyAlignment="1">
      <alignment horizontal="left" vertical="center" wrapText="1"/>
    </xf>
    <xf numFmtId="0" fontId="12" fillId="99" borderId="0" xfId="459" applyFont="1" applyFill="1" applyAlignment="1">
      <alignment/>
    </xf>
    <xf numFmtId="0" fontId="9" fillId="99" borderId="0" xfId="0" applyFont="1" applyFill="1" applyAlignment="1">
      <alignment/>
    </xf>
    <xf numFmtId="0" fontId="10" fillId="99" borderId="0" xfId="0" applyFont="1" applyFill="1" applyBorder="1" applyAlignment="1">
      <alignment vertical="center" wrapText="1"/>
    </xf>
    <xf numFmtId="0" fontId="10" fillId="99" borderId="0" xfId="0" applyNumberFormat="1" applyFont="1" applyFill="1" applyBorder="1" applyAlignment="1" applyProtection="1">
      <alignment vertical="center" wrapText="1"/>
      <protection/>
    </xf>
    <xf numFmtId="0" fontId="14" fillId="99" borderId="0" xfId="0" applyFont="1" applyFill="1" applyBorder="1" applyAlignment="1">
      <alignment horizontal="left" vertical="top" wrapText="1"/>
    </xf>
    <xf numFmtId="0" fontId="148" fillId="87" borderId="0" xfId="538" applyFont="1" applyFill="1" applyAlignment="1">
      <alignment horizontal="left" vertical="center"/>
      <protection/>
    </xf>
    <xf numFmtId="0" fontId="88" fillId="87" borderId="0" xfId="538" applyFont="1" applyFill="1" applyAlignment="1">
      <alignment vertical="center"/>
      <protection/>
    </xf>
    <xf numFmtId="0" fontId="16" fillId="99" borderId="0" xfId="0" applyFont="1" applyFill="1" applyAlignment="1">
      <alignment/>
    </xf>
    <xf numFmtId="0" fontId="7" fillId="100" borderId="0" xfId="0" applyNumberFormat="1" applyFont="1" applyFill="1" applyBorder="1" applyAlignment="1">
      <alignment/>
    </xf>
    <xf numFmtId="3" fontId="8" fillId="100" borderId="0" xfId="0" applyNumberFormat="1" applyFont="1" applyFill="1" applyBorder="1" applyAlignment="1">
      <alignment horizontal="right"/>
    </xf>
    <xf numFmtId="9" fontId="8" fillId="100" borderId="38" xfId="574" applyFont="1" applyFill="1" applyBorder="1" applyAlignment="1">
      <alignment horizontal="center" vertical="center" wrapText="1"/>
    </xf>
    <xf numFmtId="17" fontId="8" fillId="100" borderId="38" xfId="0" applyNumberFormat="1" applyFont="1" applyFill="1" applyBorder="1" applyAlignment="1">
      <alignment horizontal="center" vertical="center" wrapText="1"/>
    </xf>
    <xf numFmtId="0" fontId="13" fillId="100" borderId="0" xfId="0" applyFont="1" applyFill="1" applyBorder="1" applyAlignment="1">
      <alignment/>
    </xf>
    <xf numFmtId="0" fontId="8" fillId="100" borderId="38" xfId="0" applyFont="1" applyFill="1" applyBorder="1" applyAlignment="1">
      <alignment/>
    </xf>
    <xf numFmtId="3" fontId="7" fillId="100" borderId="0" xfId="0" applyNumberFormat="1" applyFont="1" applyFill="1" applyBorder="1" applyAlignment="1">
      <alignment horizontal="right"/>
    </xf>
    <xf numFmtId="3" fontId="8" fillId="100" borderId="0" xfId="0" applyNumberFormat="1" applyFont="1" applyFill="1" applyBorder="1" applyAlignment="1" quotePrefix="1">
      <alignment/>
    </xf>
    <xf numFmtId="0" fontId="8" fillId="100" borderId="0" xfId="0" applyNumberFormat="1" applyFont="1" applyFill="1" applyBorder="1" applyAlignment="1" quotePrefix="1">
      <alignment/>
    </xf>
    <xf numFmtId="0" fontId="8" fillId="100" borderId="0" xfId="0" applyFont="1" applyFill="1" applyBorder="1" applyAlignment="1">
      <alignment/>
    </xf>
    <xf numFmtId="165" fontId="8" fillId="100" borderId="0" xfId="0" applyNumberFormat="1" applyFont="1" applyFill="1" applyBorder="1" applyAlignment="1" quotePrefix="1">
      <alignment/>
    </xf>
    <xf numFmtId="0" fontId="9" fillId="100" borderId="0" xfId="0" applyFont="1" applyFill="1" applyBorder="1" applyAlignment="1">
      <alignment/>
    </xf>
    <xf numFmtId="0" fontId="8" fillId="100" borderId="0" xfId="0" applyFont="1" applyFill="1" applyAlignment="1">
      <alignment/>
    </xf>
    <xf numFmtId="3" fontId="8" fillId="100" borderId="0" xfId="0" applyNumberFormat="1" applyFont="1" applyFill="1" applyAlignment="1">
      <alignment/>
    </xf>
    <xf numFmtId="0" fontId="95" fillId="87" borderId="0" xfId="538" applyFont="1" applyFill="1">
      <alignment/>
      <protection/>
    </xf>
    <xf numFmtId="0" fontId="88" fillId="87" borderId="0" xfId="538" applyFont="1" applyFill="1">
      <alignment/>
      <protection/>
    </xf>
    <xf numFmtId="0" fontId="82" fillId="87" borderId="0" xfId="513" applyFont="1" applyFill="1" applyAlignment="1">
      <alignment vertical="top"/>
    </xf>
    <xf numFmtId="9" fontId="8" fillId="100" borderId="0" xfId="574" applyFont="1" applyFill="1" applyBorder="1" applyAlignment="1" quotePrefix="1">
      <alignment/>
    </xf>
    <xf numFmtId="0" fontId="7" fillId="100" borderId="0" xfId="0" applyFont="1" applyFill="1" applyBorder="1" applyAlignment="1">
      <alignment/>
    </xf>
    <xf numFmtId="9" fontId="7" fillId="100" borderId="0" xfId="574" applyFont="1" applyFill="1" applyBorder="1" applyAlignment="1" quotePrefix="1">
      <alignment horizontal="right"/>
    </xf>
    <xf numFmtId="3" fontId="7" fillId="100" borderId="0" xfId="0" applyNumberFormat="1" applyFont="1" applyFill="1" applyBorder="1" applyAlignment="1" quotePrefix="1">
      <alignment/>
    </xf>
    <xf numFmtId="9" fontId="7" fillId="100" borderId="0" xfId="574" applyFont="1" applyFill="1" applyBorder="1" applyAlignment="1" quotePrefix="1">
      <alignment/>
    </xf>
    <xf numFmtId="0" fontId="8" fillId="100" borderId="0" xfId="539" applyFont="1" applyFill="1" applyBorder="1">
      <alignment/>
      <protection/>
    </xf>
    <xf numFmtId="9" fontId="8" fillId="100" borderId="0" xfId="582" applyFont="1" applyFill="1" applyBorder="1" applyAlignment="1">
      <alignment/>
    </xf>
    <xf numFmtId="188" fontId="8" fillId="100" borderId="0" xfId="378" applyNumberFormat="1" applyFont="1" applyFill="1" applyBorder="1" applyAlignment="1">
      <alignment/>
    </xf>
    <xf numFmtId="9" fontId="7" fillId="100" borderId="0" xfId="582" applyFont="1" applyFill="1" applyBorder="1" applyAlignment="1">
      <alignment/>
    </xf>
    <xf numFmtId="188" fontId="7" fillId="100" borderId="0" xfId="378" applyNumberFormat="1" applyFont="1" applyFill="1" applyBorder="1" applyAlignment="1">
      <alignment/>
    </xf>
    <xf numFmtId="0" fontId="11" fillId="100" borderId="0" xfId="0" applyFont="1" applyFill="1" applyBorder="1" applyAlignment="1">
      <alignment/>
    </xf>
    <xf numFmtId="9" fontId="8" fillId="100" borderId="0" xfId="574" applyFont="1" applyFill="1" applyBorder="1" applyAlignment="1" quotePrefix="1">
      <alignment horizontal="right"/>
    </xf>
    <xf numFmtId="3" fontId="8" fillId="100" borderId="0" xfId="0" applyNumberFormat="1" applyFont="1" applyFill="1" applyBorder="1" applyAlignment="1">
      <alignment/>
    </xf>
    <xf numFmtId="173" fontId="8" fillId="100" borderId="0" xfId="574" applyNumberFormat="1" applyFont="1" applyFill="1" applyBorder="1" applyAlignment="1" quotePrefix="1">
      <alignment/>
    </xf>
    <xf numFmtId="9" fontId="8" fillId="100" borderId="0" xfId="0" applyNumberFormat="1" applyFont="1" applyFill="1" applyBorder="1" applyAlignment="1">
      <alignment/>
    </xf>
    <xf numFmtId="0" fontId="8" fillId="100" borderId="0" xfId="0" applyNumberFormat="1" applyFont="1" applyFill="1" applyBorder="1" applyAlignment="1">
      <alignment/>
    </xf>
    <xf numFmtId="173" fontId="7" fillId="100" borderId="0" xfId="574" applyNumberFormat="1" applyFont="1" applyFill="1" applyBorder="1" applyAlignment="1" quotePrefix="1">
      <alignment/>
    </xf>
    <xf numFmtId="9" fontId="8" fillId="100" borderId="0" xfId="574" applyNumberFormat="1" applyFont="1" applyFill="1" applyBorder="1" applyAlignment="1" quotePrefix="1">
      <alignment horizontal="right"/>
    </xf>
    <xf numFmtId="9" fontId="7" fillId="100" borderId="0" xfId="574" applyNumberFormat="1" applyFont="1" applyFill="1" applyBorder="1" applyAlignment="1" quotePrefix="1">
      <alignment horizontal="right"/>
    </xf>
    <xf numFmtId="3" fontId="8" fillId="100" borderId="0" xfId="539" applyNumberFormat="1" applyFont="1" applyFill="1" applyBorder="1" applyAlignment="1">
      <alignment horizontal="right"/>
      <protection/>
    </xf>
    <xf numFmtId="9" fontId="8" fillId="100" borderId="0" xfId="582" applyFont="1" applyFill="1" applyBorder="1" applyAlignment="1" quotePrefix="1">
      <alignment/>
    </xf>
    <xf numFmtId="3" fontId="8" fillId="100" borderId="0" xfId="539" applyNumberFormat="1" applyFont="1" applyFill="1" applyBorder="1" applyAlignment="1" quotePrefix="1">
      <alignment/>
      <protection/>
    </xf>
    <xf numFmtId="3" fontId="7" fillId="100" borderId="0" xfId="539" applyNumberFormat="1" applyFont="1" applyFill="1" applyBorder="1" applyAlignment="1">
      <alignment horizontal="right"/>
      <protection/>
    </xf>
    <xf numFmtId="3" fontId="7" fillId="100" borderId="0" xfId="539" applyNumberFormat="1" applyFont="1" applyFill="1" applyBorder="1" applyAlignment="1" quotePrefix="1">
      <alignment/>
      <protection/>
    </xf>
    <xf numFmtId="0" fontId="13" fillId="100" borderId="0" xfId="0" applyFont="1" applyFill="1" applyAlignment="1">
      <alignment/>
    </xf>
    <xf numFmtId="0" fontId="12" fillId="100" borderId="0" xfId="459" applyFont="1" applyFill="1" applyBorder="1" applyAlignment="1">
      <alignment/>
    </xf>
    <xf numFmtId="9" fontId="8" fillId="100" borderId="0" xfId="539" applyNumberFormat="1" applyFont="1" applyFill="1" applyBorder="1">
      <alignment/>
      <protection/>
    </xf>
    <xf numFmtId="188" fontId="8" fillId="100" borderId="0" xfId="539" applyNumberFormat="1" applyFont="1" applyFill="1" applyBorder="1">
      <alignment/>
      <protection/>
    </xf>
    <xf numFmtId="188" fontId="7" fillId="100" borderId="0" xfId="539" applyNumberFormat="1" applyFont="1" applyFill="1" applyBorder="1">
      <alignment/>
      <protection/>
    </xf>
    <xf numFmtId="9" fontId="7" fillId="100" borderId="0" xfId="539" applyNumberFormat="1" applyFont="1" applyFill="1" applyBorder="1">
      <alignment/>
      <protection/>
    </xf>
    <xf numFmtId="9" fontId="8" fillId="100" borderId="0" xfId="574" applyNumberFormat="1" applyFont="1" applyFill="1" applyBorder="1" applyAlignment="1" quotePrefix="1">
      <alignment/>
    </xf>
    <xf numFmtId="9" fontId="7" fillId="100" borderId="0" xfId="574" applyNumberFormat="1" applyFont="1" applyFill="1" applyBorder="1" applyAlignment="1" quotePrefix="1">
      <alignment/>
    </xf>
    <xf numFmtId="0" fontId="12" fillId="100" borderId="0" xfId="459" applyFont="1" applyFill="1" applyAlignment="1">
      <alignment/>
    </xf>
    <xf numFmtId="0" fontId="4" fillId="100" borderId="38" xfId="459" applyFill="1" applyBorder="1" applyAlignment="1">
      <alignment/>
    </xf>
    <xf numFmtId="0" fontId="4" fillId="100" borderId="0" xfId="459" applyFill="1" applyBorder="1" applyAlignment="1">
      <alignment/>
    </xf>
    <xf numFmtId="188" fontId="7" fillId="100" borderId="0" xfId="0" applyNumberFormat="1" applyFont="1" applyFill="1" applyBorder="1" applyAlignment="1" quotePrefix="1">
      <alignment/>
    </xf>
    <xf numFmtId="188" fontId="8" fillId="100" borderId="0" xfId="0" applyNumberFormat="1" applyFont="1" applyFill="1" applyBorder="1" applyAlignment="1" quotePrefix="1">
      <alignment/>
    </xf>
    <xf numFmtId="188" fontId="8" fillId="100" borderId="0" xfId="539" applyNumberFormat="1" applyFont="1" applyFill="1" applyBorder="1" applyAlignment="1" quotePrefix="1">
      <alignment/>
      <protection/>
    </xf>
    <xf numFmtId="188" fontId="8" fillId="100" borderId="0" xfId="0" applyNumberFormat="1" applyFont="1" applyFill="1" applyBorder="1" applyAlignment="1">
      <alignment/>
    </xf>
    <xf numFmtId="188" fontId="8" fillId="100" borderId="0" xfId="0" applyNumberFormat="1" applyFont="1" applyFill="1" applyBorder="1" applyAlignment="1">
      <alignment horizontal="right"/>
    </xf>
    <xf numFmtId="188" fontId="7" fillId="100" borderId="0" xfId="0" applyNumberFormat="1" applyFont="1" applyFill="1" applyBorder="1" applyAlignment="1">
      <alignment horizontal="right"/>
    </xf>
    <xf numFmtId="0" fontId="8" fillId="100" borderId="39" xfId="0" applyFont="1" applyFill="1" applyBorder="1" applyAlignment="1">
      <alignment horizontal="center" vertical="center" wrapText="1"/>
    </xf>
    <xf numFmtId="0" fontId="8" fillId="100" borderId="40" xfId="0" applyFont="1" applyFill="1" applyBorder="1" applyAlignment="1">
      <alignment horizontal="center" vertical="center" wrapText="1"/>
    </xf>
    <xf numFmtId="0" fontId="8" fillId="100" borderId="41" xfId="0" applyFont="1" applyFill="1" applyBorder="1" applyAlignment="1">
      <alignment horizontal="center" vertical="center" wrapText="1"/>
    </xf>
    <xf numFmtId="9" fontId="8" fillId="100" borderId="41" xfId="574" applyFont="1" applyFill="1" applyBorder="1" applyAlignment="1">
      <alignment horizontal="center" vertical="center" wrapText="1"/>
    </xf>
    <xf numFmtId="165" fontId="8" fillId="100" borderId="41" xfId="0" applyNumberFormat="1" applyFont="1" applyFill="1" applyBorder="1" applyAlignment="1">
      <alignment horizontal="right" vertical="center" wrapText="1"/>
    </xf>
    <xf numFmtId="165" fontId="8" fillId="100" borderId="38" xfId="0" applyNumberFormat="1" applyFont="1" applyFill="1" applyBorder="1" applyAlignment="1">
      <alignment horizontal="right" vertical="center" wrapText="1"/>
    </xf>
    <xf numFmtId="3" fontId="8" fillId="100" borderId="41" xfId="0" applyNumberFormat="1" applyFont="1" applyFill="1" applyBorder="1" applyAlignment="1">
      <alignment horizontal="center" vertical="center" wrapText="1"/>
    </xf>
    <xf numFmtId="165" fontId="8" fillId="100" borderId="38" xfId="0" applyNumberFormat="1" applyFont="1" applyFill="1" applyBorder="1" applyAlignment="1">
      <alignment vertical="center"/>
    </xf>
    <xf numFmtId="0" fontId="14" fillId="100" borderId="41" xfId="0" applyFont="1" applyFill="1" applyBorder="1" applyAlignment="1">
      <alignment horizontal="center" vertical="center" wrapText="1"/>
    </xf>
  </cellXfs>
  <cellStyles count="602">
    <cellStyle name="Normal" xfId="0"/>
    <cellStyle name="20% - Accent1" xfId="15"/>
    <cellStyle name="20% - Accent1 10" xfId="16"/>
    <cellStyle name="20% - Accent1 11" xfId="17"/>
    <cellStyle name="20% - Accent1 12" xfId="18"/>
    <cellStyle name="20% - Accent1 2" xfId="19"/>
    <cellStyle name="20% - Accent1 2 2" xfId="20"/>
    <cellStyle name="20% - Accent1 2 3" xfId="21"/>
    <cellStyle name="20% - Accent1 3" xfId="22"/>
    <cellStyle name="20% - Accent1 4" xfId="23"/>
    <cellStyle name="20% - Accent1 5" xfId="24"/>
    <cellStyle name="20% - Accent1 6" xfId="25"/>
    <cellStyle name="20% - Accent1 7" xfId="26"/>
    <cellStyle name="20% - Accent1 8" xfId="27"/>
    <cellStyle name="20% - Accent1 9" xfId="28"/>
    <cellStyle name="20% - Accent2" xfId="29"/>
    <cellStyle name="20% - Accent2 10" xfId="30"/>
    <cellStyle name="20% - Accent2 11" xfId="31"/>
    <cellStyle name="20% - Accent2 12" xfId="32"/>
    <cellStyle name="20% - Accent2 2" xfId="33"/>
    <cellStyle name="20% - Accent2 2 2" xfId="34"/>
    <cellStyle name="20% - Accent2 2 3" xfId="35"/>
    <cellStyle name="20% - Accent2 3" xfId="36"/>
    <cellStyle name="20% - Accent2 4" xfId="37"/>
    <cellStyle name="20% - Accent2 5" xfId="38"/>
    <cellStyle name="20% - Accent2 6" xfId="39"/>
    <cellStyle name="20% - Accent2 7" xfId="40"/>
    <cellStyle name="20% - Accent2 8" xfId="41"/>
    <cellStyle name="20% - Accent2 9" xfId="42"/>
    <cellStyle name="20% - Accent3" xfId="43"/>
    <cellStyle name="20% - Accent3 10" xfId="44"/>
    <cellStyle name="20% - Accent3 11" xfId="45"/>
    <cellStyle name="20% - Accent3 12" xfId="46"/>
    <cellStyle name="20% - Accent3 2" xfId="47"/>
    <cellStyle name="20% - Accent3 2 2" xfId="48"/>
    <cellStyle name="20% - Accent3 2 3" xfId="49"/>
    <cellStyle name="20% - Accent3 3" xfId="50"/>
    <cellStyle name="20% - Accent3 4" xfId="51"/>
    <cellStyle name="20% - Accent3 5" xfId="52"/>
    <cellStyle name="20% - Accent3 6" xfId="53"/>
    <cellStyle name="20% - Accent3 7" xfId="54"/>
    <cellStyle name="20% - Accent3 8" xfId="55"/>
    <cellStyle name="20% - Accent3 9" xfId="56"/>
    <cellStyle name="20% - Accent4" xfId="57"/>
    <cellStyle name="20% - Accent4 10" xfId="58"/>
    <cellStyle name="20% - Accent4 11" xfId="59"/>
    <cellStyle name="20% - Accent4 12" xfId="60"/>
    <cellStyle name="20% - Accent4 2" xfId="61"/>
    <cellStyle name="20% - Accent4 2 2" xfId="62"/>
    <cellStyle name="20% - Accent4 2 3" xfId="63"/>
    <cellStyle name="20% - Accent4 3" xfId="64"/>
    <cellStyle name="20% - Accent4 4" xfId="65"/>
    <cellStyle name="20% - Accent4 5" xfId="66"/>
    <cellStyle name="20% - Accent4 6" xfId="67"/>
    <cellStyle name="20% - Accent4 7" xfId="68"/>
    <cellStyle name="20% - Accent4 8" xfId="69"/>
    <cellStyle name="20% - Accent4 9" xfId="70"/>
    <cellStyle name="20% - Accent5" xfId="71"/>
    <cellStyle name="20% - Accent5 2" xfId="72"/>
    <cellStyle name="20% - Accent5 2 2" xfId="73"/>
    <cellStyle name="20% - Accent5 2 3" xfId="74"/>
    <cellStyle name="20% - Accent5 3" xfId="75"/>
    <cellStyle name="20% - Accent5 4" xfId="76"/>
    <cellStyle name="20% - Accent5 5" xfId="77"/>
    <cellStyle name="20% - Accent5 6" xfId="78"/>
    <cellStyle name="20% - Accent5 7" xfId="79"/>
    <cellStyle name="20% - Accent5 8" xfId="80"/>
    <cellStyle name="20% - Accent6" xfId="81"/>
    <cellStyle name="20% - Accent6 10" xfId="82"/>
    <cellStyle name="20% - Accent6 11" xfId="83"/>
    <cellStyle name="20% - Accent6 12" xfId="84"/>
    <cellStyle name="20% - Accent6 2" xfId="85"/>
    <cellStyle name="20% - Accent6 2 2" xfId="86"/>
    <cellStyle name="20% - Accent6 2 3" xfId="87"/>
    <cellStyle name="20% - Accent6 3" xfId="88"/>
    <cellStyle name="20% - Accent6 4" xfId="89"/>
    <cellStyle name="20% - Accent6 5" xfId="90"/>
    <cellStyle name="20% - Accent6 6" xfId="91"/>
    <cellStyle name="20% - Accent6 7" xfId="92"/>
    <cellStyle name="20% - Accent6 8" xfId="93"/>
    <cellStyle name="20% - Accent6 9" xfId="94"/>
    <cellStyle name="40% - Accent1" xfId="95"/>
    <cellStyle name="40% - Accent1 10" xfId="96"/>
    <cellStyle name="40% - Accent1 11" xfId="97"/>
    <cellStyle name="40% - Accent1 12" xfId="98"/>
    <cellStyle name="40% - Accent1 2" xfId="99"/>
    <cellStyle name="40% - Accent1 2 2" xfId="100"/>
    <cellStyle name="40% - Accent1 2 3" xfId="101"/>
    <cellStyle name="40% - Accent1 3" xfId="102"/>
    <cellStyle name="40% - Accent1 4" xfId="103"/>
    <cellStyle name="40% - Accent1 5" xfId="104"/>
    <cellStyle name="40% - Accent1 6" xfId="105"/>
    <cellStyle name="40% - Accent1 7" xfId="106"/>
    <cellStyle name="40% - Accent1 8" xfId="107"/>
    <cellStyle name="40% - Accent1 9" xfId="108"/>
    <cellStyle name="40% - Accent2" xfId="109"/>
    <cellStyle name="40% - Accent2 2" xfId="110"/>
    <cellStyle name="40% - Accent2 2 2" xfId="111"/>
    <cellStyle name="40% - Accent2 2 3" xfId="112"/>
    <cellStyle name="40% - Accent2 3" xfId="113"/>
    <cellStyle name="40% - Accent2 4" xfId="114"/>
    <cellStyle name="40% - Accent2 5" xfId="115"/>
    <cellStyle name="40% - Accent2 6" xfId="116"/>
    <cellStyle name="40% - Accent2 7" xfId="117"/>
    <cellStyle name="40% - Accent2 8" xfId="118"/>
    <cellStyle name="40% - Accent3" xfId="119"/>
    <cellStyle name="40% - Accent3 10" xfId="120"/>
    <cellStyle name="40% - Accent3 11" xfId="121"/>
    <cellStyle name="40% - Accent3 12" xfId="122"/>
    <cellStyle name="40% - Accent3 2" xfId="123"/>
    <cellStyle name="40% - Accent3 2 2" xfId="124"/>
    <cellStyle name="40% - Accent3 2 3" xfId="125"/>
    <cellStyle name="40% - Accent3 3" xfId="126"/>
    <cellStyle name="40% - Accent3 4" xfId="127"/>
    <cellStyle name="40% - Accent3 5" xfId="128"/>
    <cellStyle name="40% - Accent3 6" xfId="129"/>
    <cellStyle name="40% - Accent3 7" xfId="130"/>
    <cellStyle name="40% - Accent3 8" xfId="131"/>
    <cellStyle name="40% - Accent3 9" xfId="132"/>
    <cellStyle name="40% - Accent4" xfId="133"/>
    <cellStyle name="40% - Accent4 10" xfId="134"/>
    <cellStyle name="40% - Accent4 11" xfId="135"/>
    <cellStyle name="40% - Accent4 12" xfId="136"/>
    <cellStyle name="40% - Accent4 2" xfId="137"/>
    <cellStyle name="40% - Accent4 2 2" xfId="138"/>
    <cellStyle name="40% - Accent4 2 3" xfId="139"/>
    <cellStyle name="40% - Accent4 3" xfId="140"/>
    <cellStyle name="40% - Accent4 4" xfId="141"/>
    <cellStyle name="40% - Accent4 5" xfId="142"/>
    <cellStyle name="40% - Accent4 6" xfId="143"/>
    <cellStyle name="40% - Accent4 7" xfId="144"/>
    <cellStyle name="40% - Accent4 8" xfId="145"/>
    <cellStyle name="40% - Accent4 9" xfId="146"/>
    <cellStyle name="40% - Accent5" xfId="147"/>
    <cellStyle name="40% - Accent5 10" xfId="148"/>
    <cellStyle name="40% - Accent5 11" xfId="149"/>
    <cellStyle name="40% - Accent5 12" xfId="150"/>
    <cellStyle name="40% - Accent5 2" xfId="151"/>
    <cellStyle name="40% - Accent5 2 2" xfId="152"/>
    <cellStyle name="40% - Accent5 2 3" xfId="153"/>
    <cellStyle name="40% - Accent5 3" xfId="154"/>
    <cellStyle name="40% - Accent5 4" xfId="155"/>
    <cellStyle name="40% - Accent5 5" xfId="156"/>
    <cellStyle name="40% - Accent5 6" xfId="157"/>
    <cellStyle name="40% - Accent5 7" xfId="158"/>
    <cellStyle name="40% - Accent5 8" xfId="159"/>
    <cellStyle name="40% - Accent5 9" xfId="160"/>
    <cellStyle name="40% - Accent6" xfId="161"/>
    <cellStyle name="40% - Accent6 10" xfId="162"/>
    <cellStyle name="40% - Accent6 11" xfId="163"/>
    <cellStyle name="40% - Accent6 12" xfId="164"/>
    <cellStyle name="40% - Accent6 2" xfId="165"/>
    <cellStyle name="40% - Accent6 2 2" xfId="166"/>
    <cellStyle name="40% - Accent6 2 3" xfId="167"/>
    <cellStyle name="40% - Accent6 3" xfId="168"/>
    <cellStyle name="40% - Accent6 4" xfId="169"/>
    <cellStyle name="40% - Accent6 5" xfId="170"/>
    <cellStyle name="40% - Accent6 6" xfId="171"/>
    <cellStyle name="40% - Accent6 7" xfId="172"/>
    <cellStyle name="40% - Accent6 8" xfId="173"/>
    <cellStyle name="40% - Accent6 9" xfId="174"/>
    <cellStyle name="60% - Accent1" xfId="175"/>
    <cellStyle name="60% - Accent1 10" xfId="176"/>
    <cellStyle name="60% - Accent1 11" xfId="177"/>
    <cellStyle name="60% - Accent1 2" xfId="178"/>
    <cellStyle name="60% - Accent1 2 2" xfId="179"/>
    <cellStyle name="60% - Accent1 2 3" xfId="180"/>
    <cellStyle name="60% - Accent1 3" xfId="181"/>
    <cellStyle name="60% - Accent1 4" xfId="182"/>
    <cellStyle name="60% - Accent1 5" xfId="183"/>
    <cellStyle name="60% - Accent1 6" xfId="184"/>
    <cellStyle name="60% - Accent1 7" xfId="185"/>
    <cellStyle name="60% - Accent1 8" xfId="186"/>
    <cellStyle name="60% - Accent1 9" xfId="187"/>
    <cellStyle name="60% - Accent2" xfId="188"/>
    <cellStyle name="60% - Accent2 10" xfId="189"/>
    <cellStyle name="60% - Accent2 11" xfId="190"/>
    <cellStyle name="60% - Accent2 2" xfId="191"/>
    <cellStyle name="60% - Accent2 2 2" xfId="192"/>
    <cellStyle name="60% - Accent2 2 3" xfId="193"/>
    <cellStyle name="60% - Accent2 3" xfId="194"/>
    <cellStyle name="60% - Accent2 4" xfId="195"/>
    <cellStyle name="60% - Accent2 5" xfId="196"/>
    <cellStyle name="60% - Accent2 6" xfId="197"/>
    <cellStyle name="60% - Accent2 7" xfId="198"/>
    <cellStyle name="60% - Accent2 8" xfId="199"/>
    <cellStyle name="60% - Accent2 9" xfId="200"/>
    <cellStyle name="60% - Accent3" xfId="201"/>
    <cellStyle name="60% - Accent3 10" xfId="202"/>
    <cellStyle name="60% - Accent3 11" xfId="203"/>
    <cellStyle name="60% - Accent3 2" xfId="204"/>
    <cellStyle name="60% - Accent3 2 2" xfId="205"/>
    <cellStyle name="60% - Accent3 2 3" xfId="206"/>
    <cellStyle name="60% - Accent3 3" xfId="207"/>
    <cellStyle name="60% - Accent3 4" xfId="208"/>
    <cellStyle name="60% - Accent3 5" xfId="209"/>
    <cellStyle name="60% - Accent3 6" xfId="210"/>
    <cellStyle name="60% - Accent3 7" xfId="211"/>
    <cellStyle name="60% - Accent3 8" xfId="212"/>
    <cellStyle name="60% - Accent3 9" xfId="213"/>
    <cellStyle name="60% - Accent4" xfId="214"/>
    <cellStyle name="60% - Accent4 10" xfId="215"/>
    <cellStyle name="60% - Accent4 11" xfId="216"/>
    <cellStyle name="60% - Accent4 2" xfId="217"/>
    <cellStyle name="60% - Accent4 2 2" xfId="218"/>
    <cellStyle name="60% - Accent4 2 3" xfId="219"/>
    <cellStyle name="60% - Accent4 3" xfId="220"/>
    <cellStyle name="60% - Accent4 4" xfId="221"/>
    <cellStyle name="60% - Accent4 5" xfId="222"/>
    <cellStyle name="60% - Accent4 6" xfId="223"/>
    <cellStyle name="60% - Accent4 7" xfId="224"/>
    <cellStyle name="60% - Accent4 8" xfId="225"/>
    <cellStyle name="60% - Accent4 9" xfId="226"/>
    <cellStyle name="60% - Accent5" xfId="227"/>
    <cellStyle name="60% - Accent5 10" xfId="228"/>
    <cellStyle name="60% - Accent5 11" xfId="229"/>
    <cellStyle name="60% - Accent5 2" xfId="230"/>
    <cellStyle name="60% - Accent5 2 2" xfId="231"/>
    <cellStyle name="60% - Accent5 2 3" xfId="232"/>
    <cellStyle name="60% - Accent5 3" xfId="233"/>
    <cellStyle name="60% - Accent5 4" xfId="234"/>
    <cellStyle name="60% - Accent5 5" xfId="235"/>
    <cellStyle name="60% - Accent5 6" xfId="236"/>
    <cellStyle name="60% - Accent5 7" xfId="237"/>
    <cellStyle name="60% - Accent5 8" xfId="238"/>
    <cellStyle name="60% - Accent5 9" xfId="239"/>
    <cellStyle name="60% - Accent6" xfId="240"/>
    <cellStyle name="60% - Accent6 10" xfId="241"/>
    <cellStyle name="60% - Accent6 11" xfId="242"/>
    <cellStyle name="60% - Accent6 2" xfId="243"/>
    <cellStyle name="60% - Accent6 2 2" xfId="244"/>
    <cellStyle name="60% - Accent6 2 3" xfId="245"/>
    <cellStyle name="60% - Accent6 3" xfId="246"/>
    <cellStyle name="60% - Accent6 4" xfId="247"/>
    <cellStyle name="60% - Accent6 5" xfId="248"/>
    <cellStyle name="60% - Accent6 6" xfId="249"/>
    <cellStyle name="60% - Accent6 7" xfId="250"/>
    <cellStyle name="60% - Accent6 8" xfId="251"/>
    <cellStyle name="60% - Accent6 9" xfId="252"/>
    <cellStyle name="Accent1" xfId="253"/>
    <cellStyle name="Accent1 10" xfId="254"/>
    <cellStyle name="Accent1 11" xfId="255"/>
    <cellStyle name="Accent1 2" xfId="256"/>
    <cellStyle name="Accent1 2 2" xfId="257"/>
    <cellStyle name="Accent1 2 3" xfId="258"/>
    <cellStyle name="Accent1 3" xfId="259"/>
    <cellStyle name="Accent1 4" xfId="260"/>
    <cellStyle name="Accent1 5" xfId="261"/>
    <cellStyle name="Accent1 6" xfId="262"/>
    <cellStyle name="Accent1 7" xfId="263"/>
    <cellStyle name="Accent1 8" xfId="264"/>
    <cellStyle name="Accent1 9" xfId="265"/>
    <cellStyle name="Accent2" xfId="266"/>
    <cellStyle name="Accent2 10" xfId="267"/>
    <cellStyle name="Accent2 11" xfId="268"/>
    <cellStyle name="Accent2 2" xfId="269"/>
    <cellStyle name="Accent2 2 2" xfId="270"/>
    <cellStyle name="Accent2 2 3" xfId="271"/>
    <cellStyle name="Accent2 3" xfId="272"/>
    <cellStyle name="Accent2 4" xfId="273"/>
    <cellStyle name="Accent2 5" xfId="274"/>
    <cellStyle name="Accent2 6" xfId="275"/>
    <cellStyle name="Accent2 7" xfId="276"/>
    <cellStyle name="Accent2 8" xfId="277"/>
    <cellStyle name="Accent2 9" xfId="278"/>
    <cellStyle name="Accent3" xfId="279"/>
    <cellStyle name="Accent3 10" xfId="280"/>
    <cellStyle name="Accent3 11" xfId="281"/>
    <cellStyle name="Accent3 2" xfId="282"/>
    <cellStyle name="Accent3 2 2" xfId="283"/>
    <cellStyle name="Accent3 2 3" xfId="284"/>
    <cellStyle name="Accent3 3" xfId="285"/>
    <cellStyle name="Accent3 4" xfId="286"/>
    <cellStyle name="Accent3 5" xfId="287"/>
    <cellStyle name="Accent3 6" xfId="288"/>
    <cellStyle name="Accent3 7" xfId="289"/>
    <cellStyle name="Accent3 8" xfId="290"/>
    <cellStyle name="Accent3 9" xfId="291"/>
    <cellStyle name="Accent4" xfId="292"/>
    <cellStyle name="Accent4 10" xfId="293"/>
    <cellStyle name="Accent4 11" xfId="294"/>
    <cellStyle name="Accent4 2" xfId="295"/>
    <cellStyle name="Accent4 2 2" xfId="296"/>
    <cellStyle name="Accent4 2 3" xfId="297"/>
    <cellStyle name="Accent4 3" xfId="298"/>
    <cellStyle name="Accent4 4" xfId="299"/>
    <cellStyle name="Accent4 5" xfId="300"/>
    <cellStyle name="Accent4 6" xfId="301"/>
    <cellStyle name="Accent4 7" xfId="302"/>
    <cellStyle name="Accent4 8" xfId="303"/>
    <cellStyle name="Accent4 9" xfId="304"/>
    <cellStyle name="Accent5" xfId="305"/>
    <cellStyle name="Accent5 2" xfId="306"/>
    <cellStyle name="Accent5 2 2" xfId="307"/>
    <cellStyle name="Accent5 2 3" xfId="308"/>
    <cellStyle name="Accent5 3" xfId="309"/>
    <cellStyle name="Accent5 4" xfId="310"/>
    <cellStyle name="Accent5 5" xfId="311"/>
    <cellStyle name="Accent5 6" xfId="312"/>
    <cellStyle name="Accent5 7" xfId="313"/>
    <cellStyle name="Accent6" xfId="314"/>
    <cellStyle name="Accent6 10" xfId="315"/>
    <cellStyle name="Accent6 11" xfId="316"/>
    <cellStyle name="Accent6 2" xfId="317"/>
    <cellStyle name="Accent6 2 2" xfId="318"/>
    <cellStyle name="Accent6 2 3" xfId="319"/>
    <cellStyle name="Accent6 3" xfId="320"/>
    <cellStyle name="Accent6 4" xfId="321"/>
    <cellStyle name="Accent6 5" xfId="322"/>
    <cellStyle name="Accent6 6" xfId="323"/>
    <cellStyle name="Accent6 7" xfId="324"/>
    <cellStyle name="Accent6 8" xfId="325"/>
    <cellStyle name="Accent6 9" xfId="326"/>
    <cellStyle name="Bad" xfId="327"/>
    <cellStyle name="Bad 10" xfId="328"/>
    <cellStyle name="Bad 11" xfId="329"/>
    <cellStyle name="Bad 2" xfId="330"/>
    <cellStyle name="Bad 2 2" xfId="331"/>
    <cellStyle name="Bad 2 3" xfId="332"/>
    <cellStyle name="Bad 3" xfId="333"/>
    <cellStyle name="Bad 4" xfId="334"/>
    <cellStyle name="Bad 5" xfId="335"/>
    <cellStyle name="Bad 6" xfId="336"/>
    <cellStyle name="Bad 7" xfId="337"/>
    <cellStyle name="Bad 8" xfId="338"/>
    <cellStyle name="Bad 9" xfId="339"/>
    <cellStyle name="Calculation" xfId="340"/>
    <cellStyle name="Calculation 10" xfId="341"/>
    <cellStyle name="Calculation 11" xfId="342"/>
    <cellStyle name="Calculation 2" xfId="343"/>
    <cellStyle name="Calculation 2 2" xfId="344"/>
    <cellStyle name="Calculation 2 3" xfId="345"/>
    <cellStyle name="Calculation 3" xfId="346"/>
    <cellStyle name="Calculation 4" xfId="347"/>
    <cellStyle name="Calculation 5" xfId="348"/>
    <cellStyle name="Calculation 6" xfId="349"/>
    <cellStyle name="Calculation 7" xfId="350"/>
    <cellStyle name="Calculation 8" xfId="351"/>
    <cellStyle name="Calculation 9" xfId="352"/>
    <cellStyle name="cells" xfId="353"/>
    <cellStyle name="Check Cell" xfId="354"/>
    <cellStyle name="Check Cell 2" xfId="355"/>
    <cellStyle name="Check Cell 2 2" xfId="356"/>
    <cellStyle name="Check Cell 2 3" xfId="357"/>
    <cellStyle name="Check Cell 3" xfId="358"/>
    <cellStyle name="Check Cell 4" xfId="359"/>
    <cellStyle name="Check Cell 5" xfId="360"/>
    <cellStyle name="Check Cell 6" xfId="361"/>
    <cellStyle name="Check Cell 7" xfId="362"/>
    <cellStyle name="column field" xfId="363"/>
    <cellStyle name="Comma" xfId="364"/>
    <cellStyle name="Comma [0]" xfId="365"/>
    <cellStyle name="Comma 2" xfId="366"/>
    <cellStyle name="Comma 2 2" xfId="367"/>
    <cellStyle name="Comma 3" xfId="368"/>
    <cellStyle name="Comma 4" xfId="369"/>
    <cellStyle name="Comma 5" xfId="370"/>
    <cellStyle name="Comma 6" xfId="371"/>
    <cellStyle name="Comma 7" xfId="372"/>
    <cellStyle name="Comma 8" xfId="373"/>
    <cellStyle name="Comma 9" xfId="374"/>
    <cellStyle name="Currency" xfId="375"/>
    <cellStyle name="Currency [0]" xfId="376"/>
    <cellStyle name="Currency 2" xfId="377"/>
    <cellStyle name="Currency 3" xfId="378"/>
    <cellStyle name="Explanatory Text" xfId="379"/>
    <cellStyle name="Explanatory Text 2" xfId="380"/>
    <cellStyle name="Explanatory Text 3" xfId="381"/>
    <cellStyle name="Explanatory Text 4" xfId="382"/>
    <cellStyle name="Explanatory Text 5" xfId="383"/>
    <cellStyle name="field" xfId="384"/>
    <cellStyle name="field names" xfId="385"/>
    <cellStyle name="Followed Hyperlink" xfId="386"/>
    <cellStyle name="Followed Hyperlink 2" xfId="387"/>
    <cellStyle name="Followed Hyperlink 2 2" xfId="388"/>
    <cellStyle name="Followed Hyperlink 2 3" xfId="389"/>
    <cellStyle name="Followed Hyperlink 2 4" xfId="390"/>
    <cellStyle name="Followed Hyperlink 3" xfId="391"/>
    <cellStyle name="footer" xfId="392"/>
    <cellStyle name="Good" xfId="393"/>
    <cellStyle name="Good 10" xfId="394"/>
    <cellStyle name="Good 11" xfId="395"/>
    <cellStyle name="Good 2" xfId="396"/>
    <cellStyle name="Good 2 2" xfId="397"/>
    <cellStyle name="Good 2 3" xfId="398"/>
    <cellStyle name="Good 3" xfId="399"/>
    <cellStyle name="Good 4" xfId="400"/>
    <cellStyle name="Good 5" xfId="401"/>
    <cellStyle name="Good 6" xfId="402"/>
    <cellStyle name="Good 7" xfId="403"/>
    <cellStyle name="Good 8" xfId="404"/>
    <cellStyle name="Good 9" xfId="405"/>
    <cellStyle name="heading" xfId="406"/>
    <cellStyle name="Heading 1" xfId="407"/>
    <cellStyle name="Heading 1 10" xfId="408"/>
    <cellStyle name="Heading 1 11" xfId="409"/>
    <cellStyle name="Heading 1 2" xfId="410"/>
    <cellStyle name="Heading 1 2 2" xfId="411"/>
    <cellStyle name="Heading 1 2 3" xfId="412"/>
    <cellStyle name="Heading 1 3" xfId="413"/>
    <cellStyle name="Heading 1 4" xfId="414"/>
    <cellStyle name="Heading 1 5" xfId="415"/>
    <cellStyle name="Heading 1 6" xfId="416"/>
    <cellStyle name="Heading 1 7" xfId="417"/>
    <cellStyle name="Heading 1 8" xfId="418"/>
    <cellStyle name="Heading 1 9" xfId="419"/>
    <cellStyle name="Heading 2" xfId="420"/>
    <cellStyle name="Heading 2 10" xfId="421"/>
    <cellStyle name="Heading 2 11" xfId="422"/>
    <cellStyle name="Heading 2 2" xfId="423"/>
    <cellStyle name="Heading 2 2 2" xfId="424"/>
    <cellStyle name="Heading 2 2 3" xfId="425"/>
    <cellStyle name="Heading 2 3" xfId="426"/>
    <cellStyle name="Heading 2 4" xfId="427"/>
    <cellStyle name="Heading 2 5" xfId="428"/>
    <cellStyle name="Heading 2 6" xfId="429"/>
    <cellStyle name="Heading 2 7" xfId="430"/>
    <cellStyle name="Heading 2 8" xfId="431"/>
    <cellStyle name="Heading 2 9" xfId="432"/>
    <cellStyle name="Heading 3" xfId="433"/>
    <cellStyle name="Heading 3 10" xfId="434"/>
    <cellStyle name="Heading 3 11" xfId="435"/>
    <cellStyle name="Heading 3 2" xfId="436"/>
    <cellStyle name="Heading 3 2 2" xfId="437"/>
    <cellStyle name="Heading 3 2 3" xfId="438"/>
    <cellStyle name="Heading 3 3" xfId="439"/>
    <cellStyle name="Heading 3 4" xfId="440"/>
    <cellStyle name="Heading 3 5" xfId="441"/>
    <cellStyle name="Heading 3 6" xfId="442"/>
    <cellStyle name="Heading 3 7" xfId="443"/>
    <cellStyle name="Heading 3 8" xfId="444"/>
    <cellStyle name="Heading 3 9" xfId="445"/>
    <cellStyle name="Heading 4" xfId="446"/>
    <cellStyle name="Heading 4 10" xfId="447"/>
    <cellStyle name="Heading 4 11" xfId="448"/>
    <cellStyle name="Heading 4 2" xfId="449"/>
    <cellStyle name="Heading 4 2 2" xfId="450"/>
    <cellStyle name="Heading 4 2 3" xfId="451"/>
    <cellStyle name="Heading 4 3" xfId="452"/>
    <cellStyle name="Heading 4 4" xfId="453"/>
    <cellStyle name="Heading 4 5" xfId="454"/>
    <cellStyle name="Heading 4 6" xfId="455"/>
    <cellStyle name="Heading 4 7" xfId="456"/>
    <cellStyle name="Heading 4 8" xfId="457"/>
    <cellStyle name="Heading 4 9" xfId="458"/>
    <cellStyle name="Hyperlink" xfId="459"/>
    <cellStyle name="Hyperlink 2" xfId="460"/>
    <cellStyle name="Hyperlink 2 2" xfId="461"/>
    <cellStyle name="Hyperlink 2 3" xfId="462"/>
    <cellStyle name="Hyperlink 3" xfId="463"/>
    <cellStyle name="Hyperlink 4" xfId="464"/>
    <cellStyle name="Hyperlink 5" xfId="465"/>
    <cellStyle name="Hyperlink 6" xfId="466"/>
    <cellStyle name="Hyperlink 7" xfId="467"/>
    <cellStyle name="Input" xfId="468"/>
    <cellStyle name="Input 10" xfId="469"/>
    <cellStyle name="Input 11" xfId="470"/>
    <cellStyle name="Input 2" xfId="471"/>
    <cellStyle name="Input 2 2" xfId="472"/>
    <cellStyle name="Input 2 3" xfId="473"/>
    <cellStyle name="Input 3" xfId="474"/>
    <cellStyle name="Input 4" xfId="475"/>
    <cellStyle name="Input 5" xfId="476"/>
    <cellStyle name="Input 6" xfId="477"/>
    <cellStyle name="Input 7" xfId="478"/>
    <cellStyle name="Input 8" xfId="479"/>
    <cellStyle name="Input 9" xfId="480"/>
    <cellStyle name="Linked Cell" xfId="481"/>
    <cellStyle name="Linked Cell 2" xfId="482"/>
    <cellStyle name="Linked Cell 3" xfId="483"/>
    <cellStyle name="Linked Cell 4" xfId="484"/>
    <cellStyle name="Linked Cell 5" xfId="485"/>
    <cellStyle name="Linked Cell 6" xfId="486"/>
    <cellStyle name="Linked Cell 7" xfId="487"/>
    <cellStyle name="Linked Cell 8" xfId="488"/>
    <cellStyle name="Linked Cell 9" xfId="489"/>
    <cellStyle name="Neutral" xfId="490"/>
    <cellStyle name="Neutral 10" xfId="491"/>
    <cellStyle name="Neutral 11" xfId="492"/>
    <cellStyle name="Neutral 2" xfId="493"/>
    <cellStyle name="Neutral 2 2" xfId="494"/>
    <cellStyle name="Neutral 2 3" xfId="495"/>
    <cellStyle name="Neutral 3" xfId="496"/>
    <cellStyle name="Neutral 4" xfId="497"/>
    <cellStyle name="Neutral 5" xfId="498"/>
    <cellStyle name="Neutral 6" xfId="499"/>
    <cellStyle name="Neutral 7" xfId="500"/>
    <cellStyle name="Neutral 8" xfId="501"/>
    <cellStyle name="Neutral 9" xfId="502"/>
    <cellStyle name="Normal 10" xfId="503"/>
    <cellStyle name="Normal 11" xfId="504"/>
    <cellStyle name="Normal 12" xfId="505"/>
    <cellStyle name="Normal 13" xfId="506"/>
    <cellStyle name="Normal 14" xfId="507"/>
    <cellStyle name="Normal 15" xfId="508"/>
    <cellStyle name="Normal 16" xfId="509"/>
    <cellStyle name="Normal 17" xfId="510"/>
    <cellStyle name="Normal 18" xfId="511"/>
    <cellStyle name="Normal 19" xfId="512"/>
    <cellStyle name="Normal 2" xfId="513"/>
    <cellStyle name="Normal 2 2" xfId="514"/>
    <cellStyle name="Normal 2 3" xfId="515"/>
    <cellStyle name="Normal 2 4" xfId="516"/>
    <cellStyle name="Normal 2 5" xfId="517"/>
    <cellStyle name="Normal 20" xfId="518"/>
    <cellStyle name="Normal 21" xfId="519"/>
    <cellStyle name="Normal 22" xfId="520"/>
    <cellStyle name="Normal 23" xfId="521"/>
    <cellStyle name="Normal 24" xfId="522"/>
    <cellStyle name="Normal 25" xfId="523"/>
    <cellStyle name="Normal 26" xfId="524"/>
    <cellStyle name="Normal 27" xfId="525"/>
    <cellStyle name="Normal 28" xfId="526"/>
    <cellStyle name="Normal 29" xfId="527"/>
    <cellStyle name="Normal 3" xfId="528"/>
    <cellStyle name="Normal 3 2" xfId="529"/>
    <cellStyle name="Normal 3 3" xfId="530"/>
    <cellStyle name="Normal 30" xfId="531"/>
    <cellStyle name="Normal 31" xfId="532"/>
    <cellStyle name="Normal 32" xfId="533"/>
    <cellStyle name="Normal 33" xfId="534"/>
    <cellStyle name="Normal 34" xfId="535"/>
    <cellStyle name="Normal 35" xfId="536"/>
    <cellStyle name="Normal 36" xfId="537"/>
    <cellStyle name="Normal 37" xfId="538"/>
    <cellStyle name="Normal 38" xfId="539"/>
    <cellStyle name="Normal 4" xfId="540"/>
    <cellStyle name="Normal 5" xfId="541"/>
    <cellStyle name="Normal 6" xfId="542"/>
    <cellStyle name="Normal 7" xfId="543"/>
    <cellStyle name="Normal 8" xfId="544"/>
    <cellStyle name="Normal 9" xfId="545"/>
    <cellStyle name="Note" xfId="546"/>
    <cellStyle name="Note 2" xfId="547"/>
    <cellStyle name="Note 2 2" xfId="548"/>
    <cellStyle name="Note 2 3" xfId="549"/>
    <cellStyle name="Note 2 4" xfId="550"/>
    <cellStyle name="Note 2 5" xfId="551"/>
    <cellStyle name="Note 2 6" xfId="552"/>
    <cellStyle name="Note 2 7" xfId="553"/>
    <cellStyle name="Note 3" xfId="554"/>
    <cellStyle name="Note 3 2" xfId="555"/>
    <cellStyle name="Note 4" xfId="556"/>
    <cellStyle name="Note 5" xfId="557"/>
    <cellStyle name="Note 6" xfId="558"/>
    <cellStyle name="Note 7" xfId="559"/>
    <cellStyle name="Note 8" xfId="560"/>
    <cellStyle name="Output" xfId="561"/>
    <cellStyle name="Output 10" xfId="562"/>
    <cellStyle name="Output 11" xfId="563"/>
    <cellStyle name="Output 2" xfId="564"/>
    <cellStyle name="Output 2 2" xfId="565"/>
    <cellStyle name="Output 2 3" xfId="566"/>
    <cellStyle name="Output 3" xfId="567"/>
    <cellStyle name="Output 4" xfId="568"/>
    <cellStyle name="Output 5" xfId="569"/>
    <cellStyle name="Output 6" xfId="570"/>
    <cellStyle name="Output 7" xfId="571"/>
    <cellStyle name="Output 8" xfId="572"/>
    <cellStyle name="Output 9" xfId="573"/>
    <cellStyle name="Percent" xfId="574"/>
    <cellStyle name="Percent 2" xfId="575"/>
    <cellStyle name="Percent 2 2" xfId="576"/>
    <cellStyle name="Percent 2 3" xfId="577"/>
    <cellStyle name="Percent 3" xfId="578"/>
    <cellStyle name="Percent 4" xfId="579"/>
    <cellStyle name="Percent 5" xfId="580"/>
    <cellStyle name="Percent 6" xfId="581"/>
    <cellStyle name="Percent 7" xfId="582"/>
    <cellStyle name="rowfield" xfId="583"/>
    <cellStyle name="Test" xfId="584"/>
    <cellStyle name="Title" xfId="585"/>
    <cellStyle name="Title 10" xfId="586"/>
    <cellStyle name="Title 11" xfId="587"/>
    <cellStyle name="Title 2" xfId="588"/>
    <cellStyle name="Title 2 2" xfId="589"/>
    <cellStyle name="Title 2 3" xfId="590"/>
    <cellStyle name="Title 3" xfId="591"/>
    <cellStyle name="Title 4" xfId="592"/>
    <cellStyle name="Title 5" xfId="593"/>
    <cellStyle name="Title 6" xfId="594"/>
    <cellStyle name="Title 7" xfId="595"/>
    <cellStyle name="Title 8" xfId="596"/>
    <cellStyle name="Title 9" xfId="597"/>
    <cellStyle name="Total" xfId="598"/>
    <cellStyle name="Total 10" xfId="599"/>
    <cellStyle name="Total 11" xfId="600"/>
    <cellStyle name="Total 2" xfId="601"/>
    <cellStyle name="Total 2 2" xfId="602"/>
    <cellStyle name="Total 2 3" xfId="603"/>
    <cellStyle name="Total 3" xfId="604"/>
    <cellStyle name="Total 4" xfId="605"/>
    <cellStyle name="Total 5" xfId="606"/>
    <cellStyle name="Total 6" xfId="607"/>
    <cellStyle name="Total 7" xfId="608"/>
    <cellStyle name="Total 8" xfId="609"/>
    <cellStyle name="Total 9" xfId="610"/>
    <cellStyle name="Warning Text" xfId="611"/>
    <cellStyle name="Warning Text 2" xfId="612"/>
    <cellStyle name="Warning Text 3" xfId="613"/>
    <cellStyle name="Warning Text 4" xfId="614"/>
    <cellStyle name="Warning Text 5" xfId="6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xdr:row>
      <xdr:rowOff>66675</xdr:rowOff>
    </xdr:from>
    <xdr:to>
      <xdr:col>3</xdr:col>
      <xdr:colOff>476250</xdr:colOff>
      <xdr:row>8</xdr:row>
      <xdr:rowOff>0</xdr:rowOff>
    </xdr:to>
    <xdr:pic>
      <xdr:nvPicPr>
        <xdr:cNvPr id="1" name="Picture 14" descr="kitemark_tcm97-17949"/>
        <xdr:cNvPicPr preferRelativeResize="1">
          <a:picLocks noChangeAspect="1"/>
        </xdr:cNvPicPr>
      </xdr:nvPicPr>
      <xdr:blipFill>
        <a:blip r:embed="rId1"/>
        <a:stretch>
          <a:fillRect/>
        </a:stretch>
      </xdr:blipFill>
      <xdr:spPr>
        <a:xfrm>
          <a:off x="8705850" y="228600"/>
          <a:ext cx="1047750" cy="1333500"/>
        </a:xfrm>
        <a:prstGeom prst="rect">
          <a:avLst/>
        </a:prstGeom>
        <a:noFill/>
        <a:ln w="9525" cmpd="sng">
          <a:noFill/>
        </a:ln>
      </xdr:spPr>
    </xdr:pic>
    <xdr:clientData/>
  </xdr:twoCellAnchor>
  <xdr:twoCellAnchor editAs="oneCell">
    <xdr:from>
      <xdr:col>0</xdr:col>
      <xdr:colOff>0</xdr:colOff>
      <xdr:row>0</xdr:row>
      <xdr:rowOff>0</xdr:rowOff>
    </xdr:from>
    <xdr:to>
      <xdr:col>0</xdr:col>
      <xdr:colOff>2533650</xdr:colOff>
      <xdr:row>1</xdr:row>
      <xdr:rowOff>47625</xdr:rowOff>
    </xdr:to>
    <xdr:pic>
      <xdr:nvPicPr>
        <xdr:cNvPr id="2" name="Picture 20" descr="Department for Work and Pensions"/>
        <xdr:cNvPicPr preferRelativeResize="1">
          <a:picLocks noChangeAspect="1"/>
        </xdr:cNvPicPr>
      </xdr:nvPicPr>
      <xdr:blipFill>
        <a:blip r:embed="rId2"/>
        <a:stretch>
          <a:fillRect/>
        </a:stretch>
      </xdr:blipFill>
      <xdr:spPr>
        <a:xfrm>
          <a:off x="0" y="0"/>
          <a:ext cx="25336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44"/>
  <sheetViews>
    <sheetView tabSelected="1" zoomScalePageLayoutView="0" workbookViewId="0" topLeftCell="A1">
      <selection activeCell="A38" sqref="A38"/>
    </sheetView>
  </sheetViews>
  <sheetFormatPr defaultColWidth="9.140625" defaultRowHeight="12.75"/>
  <cols>
    <col min="1" max="1" width="120.8515625" style="1" customWidth="1"/>
    <col min="2" max="13" width="9.140625" style="1" customWidth="1"/>
    <col min="14" max="15" width="12.7109375" style="1" bestFit="1" customWidth="1"/>
    <col min="16" max="16" width="9.140625" style="1" customWidth="1"/>
    <col min="17" max="17" width="12.7109375" style="1" bestFit="1" customWidth="1"/>
    <col min="18" max="18" width="11.140625" style="1" bestFit="1" customWidth="1"/>
    <col min="19" max="16384" width="9.140625" style="1" customWidth="1"/>
  </cols>
  <sheetData>
    <row r="1" ht="12.75"/>
    <row r="2" ht="12.75"/>
    <row r="4" ht="23.25">
      <c r="A4" s="10" t="s">
        <v>416</v>
      </c>
    </row>
    <row r="5" ht="23.25">
      <c r="A5" s="12" t="s">
        <v>419</v>
      </c>
    </row>
    <row r="6" ht="12.75">
      <c r="A6" s="11" t="s">
        <v>424</v>
      </c>
    </row>
    <row r="7" ht="12.75">
      <c r="A7" s="11" t="s">
        <v>425</v>
      </c>
    </row>
    <row r="8" ht="12.75">
      <c r="A8" s="11" t="s">
        <v>417</v>
      </c>
    </row>
    <row r="9" ht="12.75">
      <c r="A9" s="11" t="s">
        <v>418</v>
      </c>
    </row>
    <row r="10" ht="12.75" customHeight="1">
      <c r="A10" s="11" t="s">
        <v>420</v>
      </c>
    </row>
    <row r="11" ht="18">
      <c r="A11" s="27" t="s">
        <v>421</v>
      </c>
    </row>
    <row r="12" ht="12.75" customHeight="1">
      <c r="A12" s="28"/>
    </row>
    <row r="13" ht="12.75" customHeight="1">
      <c r="A13" s="29" t="s">
        <v>422</v>
      </c>
    </row>
    <row r="14" ht="12.75" customHeight="1">
      <c r="A14" s="29" t="s">
        <v>423</v>
      </c>
    </row>
    <row r="17" ht="12.75">
      <c r="A17" s="1" t="s">
        <v>398</v>
      </c>
    </row>
    <row r="18" ht="12.75">
      <c r="A18" s="5" t="s">
        <v>380</v>
      </c>
    </row>
    <row r="19" ht="12.75">
      <c r="A19" s="5" t="s">
        <v>381</v>
      </c>
    </row>
    <row r="20" ht="12.75">
      <c r="A20" s="5" t="s">
        <v>382</v>
      </c>
    </row>
    <row r="21" ht="12.75">
      <c r="A21" s="5" t="s">
        <v>393</v>
      </c>
    </row>
    <row r="22" ht="12.75">
      <c r="A22" s="5" t="s">
        <v>383</v>
      </c>
    </row>
    <row r="23" ht="12.75">
      <c r="A23" s="5" t="s">
        <v>384</v>
      </c>
    </row>
    <row r="24" ht="12.75">
      <c r="A24" s="5" t="s">
        <v>385</v>
      </c>
    </row>
    <row r="25" ht="12.75">
      <c r="A25" s="5" t="s">
        <v>386</v>
      </c>
    </row>
    <row r="26" ht="12.75">
      <c r="A26" s="5" t="s">
        <v>387</v>
      </c>
    </row>
    <row r="27" ht="12.75">
      <c r="A27" s="5" t="s">
        <v>388</v>
      </c>
    </row>
    <row r="28" ht="12.75">
      <c r="A28" s="5" t="s">
        <v>389</v>
      </c>
    </row>
    <row r="29" ht="12.75">
      <c r="A29" s="5" t="s">
        <v>397</v>
      </c>
    </row>
    <row r="31" s="6" customFormat="1" ht="12.75">
      <c r="A31" s="1" t="s">
        <v>399</v>
      </c>
    </row>
    <row r="32" s="6" customFormat="1" ht="24">
      <c r="A32" s="9" t="s">
        <v>407</v>
      </c>
    </row>
    <row r="33" s="6" customFormat="1" ht="24">
      <c r="A33" s="9" t="s">
        <v>408</v>
      </c>
    </row>
    <row r="34" spans="1:4" s="3" customFormat="1" ht="24">
      <c r="A34" s="9" t="s">
        <v>409</v>
      </c>
      <c r="B34" s="2"/>
      <c r="C34" s="2"/>
      <c r="D34" s="2"/>
    </row>
    <row r="35" s="3" customFormat="1" ht="48">
      <c r="A35" s="9" t="s">
        <v>410</v>
      </c>
    </row>
    <row r="36" s="3" customFormat="1" ht="37.5" customHeight="1">
      <c r="A36" s="9" t="s">
        <v>411</v>
      </c>
    </row>
    <row r="37" spans="1:10" s="3" customFormat="1" ht="24">
      <c r="A37" s="9" t="s">
        <v>412</v>
      </c>
      <c r="B37" s="2"/>
      <c r="C37" s="2"/>
      <c r="D37" s="2"/>
      <c r="E37" s="2"/>
      <c r="F37" s="2"/>
      <c r="G37" s="2"/>
      <c r="H37" s="2"/>
      <c r="I37" s="2"/>
      <c r="J37" s="2"/>
    </row>
    <row r="38" spans="1:10" s="3" customFormat="1" ht="24">
      <c r="A38" s="9" t="s">
        <v>413</v>
      </c>
      <c r="B38" s="2"/>
      <c r="C38" s="2"/>
      <c r="D38" s="2"/>
      <c r="E38" s="2"/>
      <c r="F38" s="2"/>
      <c r="G38" s="2"/>
      <c r="H38" s="2"/>
      <c r="I38" s="2"/>
      <c r="J38" s="2"/>
    </row>
    <row r="39" spans="1:10" s="3" customFormat="1" ht="36">
      <c r="A39" s="9" t="s">
        <v>415</v>
      </c>
      <c r="B39" s="2"/>
      <c r="C39" s="2"/>
      <c r="D39" s="2"/>
      <c r="E39" s="2"/>
      <c r="F39" s="2"/>
      <c r="G39" s="2"/>
      <c r="H39" s="2"/>
      <c r="I39" s="2"/>
      <c r="J39" s="2"/>
    </row>
    <row r="40" s="3" customFormat="1" ht="12.75">
      <c r="A40" s="7"/>
    </row>
    <row r="41" s="3" customFormat="1" ht="12.75">
      <c r="A41" s="7"/>
    </row>
    <row r="42" s="3" customFormat="1" ht="12.75">
      <c r="A42" s="8"/>
    </row>
    <row r="43" spans="1:4" s="3" customFormat="1" ht="12.75">
      <c r="A43" s="4"/>
      <c r="B43" s="4"/>
      <c r="C43" s="4"/>
      <c r="D43" s="4"/>
    </row>
    <row r="44" spans="1:4" s="3" customFormat="1" ht="12.75">
      <c r="A44" s="4"/>
      <c r="B44" s="4"/>
      <c r="C44" s="4"/>
      <c r="D44" s="4"/>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sheetData>
  <sheetProtection/>
  <hyperlinks>
    <hyperlink ref="A18" location="'East Midlands'!A1" display="East Midlands"/>
    <hyperlink ref="A19" location="'East of England'!A1" display="East of England"/>
    <hyperlink ref="A20" location="London!A1" display="London"/>
    <hyperlink ref="A21" location="'North East'!A1" display="North East"/>
    <hyperlink ref="A22" location="'North West'!A1" display="North West"/>
    <hyperlink ref="A23" location="Scotland!A1" display="Scotland"/>
    <hyperlink ref="A24" location="'South East'!A1" display="South East"/>
    <hyperlink ref="A25" location="'South West'!A1" display="South West"/>
    <hyperlink ref="A27" location="'West Midlands'!A1" display="West Midlands"/>
    <hyperlink ref="A28" location="'Yorkshire and The Humber'!A1" display="Yorkshire and The Humber"/>
    <hyperlink ref="A29" location="Other!A1" display="Other"/>
    <hyperlink ref="A26" location="Wales!A1" display="Wales"/>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30"/>
  <sheetViews>
    <sheetView zoomScalePageLayoutView="0" workbookViewId="0" topLeftCell="A1">
      <selection activeCell="N29" sqref="M6:N29"/>
    </sheetView>
  </sheetViews>
  <sheetFormatPr defaultColWidth="9.140625" defaultRowHeight="12.75"/>
  <cols>
    <col min="1" max="1" width="22.421875" style="22" bestFit="1" customWidth="1"/>
    <col min="2" max="7" width="9.140625" style="22" customWidth="1"/>
    <col min="8" max="8" width="10.28125" style="22" bestFit="1" customWidth="1"/>
    <col min="9" max="12" width="9.140625" style="22" customWidth="1"/>
    <col min="13" max="13" width="13.8515625" style="22" bestFit="1" customWidth="1"/>
    <col min="14" max="14" width="15.28125" style="22" bestFit="1" customWidth="1"/>
    <col min="15" max="15" width="10.28125" style="22" bestFit="1" customWidth="1"/>
    <col min="16" max="16" width="16.140625" style="22" customWidth="1"/>
    <col min="17" max="17" width="12.8515625" style="22" bestFit="1" customWidth="1"/>
    <col min="18" max="16384" width="9.140625" style="22" customWidth="1"/>
  </cols>
  <sheetData>
    <row r="1" ht="12.75">
      <c r="A1" s="17" t="s">
        <v>387</v>
      </c>
    </row>
    <row r="3" ht="13.5" thickBot="1">
      <c r="A3" s="55" t="s">
        <v>400</v>
      </c>
    </row>
    <row r="4" spans="1:17" s="24" customFormat="1" ht="45.75" customHeight="1">
      <c r="A4" s="71" t="s">
        <v>390</v>
      </c>
      <c r="B4" s="79" t="s">
        <v>403</v>
      </c>
      <c r="C4" s="79"/>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f>'East Midlands'!B5</f>
        <v>42339</v>
      </c>
      <c r="C5" s="16">
        <f>'East Midlands'!C5</f>
        <v>42705</v>
      </c>
      <c r="D5" s="16">
        <f>'East Midlands'!D5</f>
        <v>42339</v>
      </c>
      <c r="E5" s="16">
        <f>'East Midlands'!E5</f>
        <v>42705</v>
      </c>
      <c r="F5" s="16">
        <f>'East Midlands'!F5</f>
        <v>42339</v>
      </c>
      <c r="G5" s="16">
        <f>'East Midlands'!G5</f>
        <v>42705</v>
      </c>
      <c r="H5" s="16" t="str">
        <f>'East Midlands'!H5</f>
        <v>Difference </v>
      </c>
      <c r="I5" s="16">
        <f>'East Midlands'!I5</f>
        <v>42339</v>
      </c>
      <c r="J5" s="16">
        <f>'East Midlands'!J5</f>
        <v>42705</v>
      </c>
      <c r="K5" s="16">
        <f>'East Midlands'!K5</f>
        <v>42339</v>
      </c>
      <c r="L5" s="16">
        <f>'East Midlands'!L5</f>
        <v>42705</v>
      </c>
      <c r="M5" s="16">
        <f>'East Midlands'!M5</f>
        <v>42339</v>
      </c>
      <c r="N5" s="16">
        <f>'East Midlands'!N5</f>
        <v>42705</v>
      </c>
      <c r="O5" s="16" t="str">
        <f>'East Midlands'!O5</f>
        <v>% Difference</v>
      </c>
      <c r="P5" s="78"/>
      <c r="Q5" s="76"/>
    </row>
    <row r="6" spans="1:17" ht="12.75">
      <c r="A6" s="21" t="s">
        <v>307</v>
      </c>
      <c r="B6" s="14">
        <v>2040</v>
      </c>
      <c r="C6" s="14">
        <v>1670</v>
      </c>
      <c r="D6" s="14">
        <v>930</v>
      </c>
      <c r="E6" s="14">
        <v>360</v>
      </c>
      <c r="F6" s="30">
        <v>0.93</v>
      </c>
      <c r="G6" s="30">
        <v>0.93</v>
      </c>
      <c r="H6" s="41">
        <f>G6-F6</f>
        <v>0</v>
      </c>
      <c r="I6" s="14">
        <v>780</v>
      </c>
      <c r="J6" s="14">
        <v>300</v>
      </c>
      <c r="K6" s="14">
        <v>730</v>
      </c>
      <c r="L6" s="14">
        <v>280</v>
      </c>
      <c r="M6" s="66">
        <v>4494000</v>
      </c>
      <c r="N6" s="66">
        <v>4068000</v>
      </c>
      <c r="O6" s="43">
        <f>(N6-M6)/M6</f>
        <v>-0.095</v>
      </c>
      <c r="P6" s="37">
        <v>865000</v>
      </c>
      <c r="Q6" s="37">
        <v>102000</v>
      </c>
    </row>
    <row r="7" spans="1:17" ht="12.75">
      <c r="A7" s="21" t="s">
        <v>308</v>
      </c>
      <c r="B7" s="14">
        <v>3990</v>
      </c>
      <c r="C7" s="14">
        <v>3240</v>
      </c>
      <c r="D7" s="14">
        <v>2070</v>
      </c>
      <c r="E7" s="14">
        <v>810</v>
      </c>
      <c r="F7" s="30">
        <v>0.93</v>
      </c>
      <c r="G7" s="30">
        <v>0.93</v>
      </c>
      <c r="H7" s="41">
        <f aca="true" t="shared" si="0" ref="H7:H29">G7-F7</f>
        <v>0</v>
      </c>
      <c r="I7" s="14">
        <v>1670</v>
      </c>
      <c r="J7" s="14">
        <v>660</v>
      </c>
      <c r="K7" s="14">
        <v>1560</v>
      </c>
      <c r="L7" s="14">
        <v>610</v>
      </c>
      <c r="M7" s="66">
        <v>9715000</v>
      </c>
      <c r="N7" s="66">
        <v>8585000</v>
      </c>
      <c r="O7" s="43">
        <f aca="true" t="shared" si="1" ref="O7:O29">(N7-M7)/M7</f>
        <v>-0.116</v>
      </c>
      <c r="P7" s="37">
        <v>2048000</v>
      </c>
      <c r="Q7" s="37">
        <v>203000</v>
      </c>
    </row>
    <row r="8" spans="1:17" ht="12.75">
      <c r="A8" s="21" t="s">
        <v>309</v>
      </c>
      <c r="B8" s="14">
        <v>5430</v>
      </c>
      <c r="C8" s="14">
        <v>4310</v>
      </c>
      <c r="D8" s="14">
        <v>2740</v>
      </c>
      <c r="E8" s="14">
        <v>1070</v>
      </c>
      <c r="F8" s="30">
        <v>0.92</v>
      </c>
      <c r="G8" s="30">
        <v>0.94</v>
      </c>
      <c r="H8" s="41">
        <f t="shared" si="0"/>
        <v>0.02</v>
      </c>
      <c r="I8" s="14">
        <v>2280</v>
      </c>
      <c r="J8" s="14">
        <v>880</v>
      </c>
      <c r="K8" s="14">
        <v>2100</v>
      </c>
      <c r="L8" s="14">
        <v>830</v>
      </c>
      <c r="M8" s="66">
        <v>13802000</v>
      </c>
      <c r="N8" s="66">
        <v>12178000</v>
      </c>
      <c r="O8" s="43">
        <f t="shared" si="1"/>
        <v>-0.118</v>
      </c>
      <c r="P8" s="37">
        <v>2541000</v>
      </c>
      <c r="Q8" s="37">
        <v>299000</v>
      </c>
    </row>
    <row r="9" spans="1:17" ht="12.75">
      <c r="A9" s="21" t="s">
        <v>310</v>
      </c>
      <c r="B9" s="14">
        <v>6630</v>
      </c>
      <c r="C9" s="14">
        <v>5160</v>
      </c>
      <c r="D9" s="14">
        <v>3140</v>
      </c>
      <c r="E9" s="14">
        <v>1170</v>
      </c>
      <c r="F9" s="30">
        <v>0.92</v>
      </c>
      <c r="G9" s="30">
        <v>0.92</v>
      </c>
      <c r="H9" s="41">
        <f t="shared" si="0"/>
        <v>0</v>
      </c>
      <c r="I9" s="14">
        <v>2550</v>
      </c>
      <c r="J9" s="14">
        <v>950</v>
      </c>
      <c r="K9" s="14">
        <v>2340</v>
      </c>
      <c r="L9" s="14">
        <v>870</v>
      </c>
      <c r="M9" s="66">
        <v>18227000</v>
      </c>
      <c r="N9" s="66">
        <v>16191000</v>
      </c>
      <c r="O9" s="43">
        <f t="shared" si="1"/>
        <v>-0.112</v>
      </c>
      <c r="P9" s="37">
        <v>2870000</v>
      </c>
      <c r="Q9" s="37">
        <v>321000</v>
      </c>
    </row>
    <row r="10" spans="1:17" ht="12.75">
      <c r="A10" s="21" t="s">
        <v>311</v>
      </c>
      <c r="B10" s="14">
        <v>4200</v>
      </c>
      <c r="C10" s="14">
        <v>3410</v>
      </c>
      <c r="D10" s="14">
        <v>2200</v>
      </c>
      <c r="E10" s="14">
        <v>830</v>
      </c>
      <c r="F10" s="30">
        <v>0.92</v>
      </c>
      <c r="G10" s="30">
        <v>0.92</v>
      </c>
      <c r="H10" s="41">
        <f t="shared" si="0"/>
        <v>0</v>
      </c>
      <c r="I10" s="14">
        <v>1770</v>
      </c>
      <c r="J10" s="14">
        <v>690</v>
      </c>
      <c r="K10" s="14">
        <v>1620</v>
      </c>
      <c r="L10" s="14">
        <v>630</v>
      </c>
      <c r="M10" s="66">
        <v>11064000</v>
      </c>
      <c r="N10" s="66">
        <v>9991000</v>
      </c>
      <c r="O10" s="43">
        <f t="shared" si="1"/>
        <v>-0.097</v>
      </c>
      <c r="P10" s="37">
        <v>2048000</v>
      </c>
      <c r="Q10" s="37">
        <v>253000</v>
      </c>
    </row>
    <row r="11" spans="1:17" ht="12.75">
      <c r="A11" s="21" t="s">
        <v>312</v>
      </c>
      <c r="B11" s="14">
        <v>1160</v>
      </c>
      <c r="C11" s="14">
        <v>930</v>
      </c>
      <c r="D11" s="14">
        <v>580</v>
      </c>
      <c r="E11" s="14">
        <v>210</v>
      </c>
      <c r="F11" s="30">
        <v>0.91</v>
      </c>
      <c r="G11" s="30">
        <v>0.91</v>
      </c>
      <c r="H11" s="41">
        <f t="shared" si="0"/>
        <v>0</v>
      </c>
      <c r="I11" s="14">
        <v>460</v>
      </c>
      <c r="J11" s="14">
        <v>150</v>
      </c>
      <c r="K11" s="14">
        <v>410</v>
      </c>
      <c r="L11" s="14">
        <v>140</v>
      </c>
      <c r="M11" s="66">
        <v>3076000</v>
      </c>
      <c r="N11" s="66">
        <v>2696000</v>
      </c>
      <c r="O11" s="43">
        <f t="shared" si="1"/>
        <v>-0.124</v>
      </c>
      <c r="P11" s="37">
        <v>516000</v>
      </c>
      <c r="Q11" s="37">
        <v>71000</v>
      </c>
    </row>
    <row r="12" spans="1:17" ht="12.75">
      <c r="A12" s="21" t="s">
        <v>313</v>
      </c>
      <c r="B12" s="14">
        <v>2640</v>
      </c>
      <c r="C12" s="14">
        <v>2120</v>
      </c>
      <c r="D12" s="14">
        <v>1320</v>
      </c>
      <c r="E12" s="14">
        <v>530</v>
      </c>
      <c r="F12" s="30">
        <v>0.93</v>
      </c>
      <c r="G12" s="30">
        <v>0.94</v>
      </c>
      <c r="H12" s="41">
        <f t="shared" si="0"/>
        <v>0.01</v>
      </c>
      <c r="I12" s="14">
        <v>1060</v>
      </c>
      <c r="J12" s="14">
        <v>420</v>
      </c>
      <c r="K12" s="14">
        <v>980</v>
      </c>
      <c r="L12" s="14">
        <v>400</v>
      </c>
      <c r="M12" s="66">
        <v>7829000</v>
      </c>
      <c r="N12" s="66">
        <v>6799000</v>
      </c>
      <c r="O12" s="43">
        <f t="shared" si="1"/>
        <v>-0.132</v>
      </c>
      <c r="P12" s="37">
        <v>1357000</v>
      </c>
      <c r="Q12" s="37">
        <v>168000</v>
      </c>
    </row>
    <row r="13" spans="1:17" ht="12.75">
      <c r="A13" s="21" t="s">
        <v>314</v>
      </c>
      <c r="B13" s="14">
        <v>2450</v>
      </c>
      <c r="C13" s="14">
        <v>1940</v>
      </c>
      <c r="D13" s="14">
        <v>1270</v>
      </c>
      <c r="E13" s="14">
        <v>500</v>
      </c>
      <c r="F13" s="30">
        <v>0.91</v>
      </c>
      <c r="G13" s="30">
        <v>0.91</v>
      </c>
      <c r="H13" s="41">
        <f t="shared" si="0"/>
        <v>0</v>
      </c>
      <c r="I13" s="14">
        <v>1010</v>
      </c>
      <c r="J13" s="14">
        <v>400</v>
      </c>
      <c r="K13" s="14">
        <v>930</v>
      </c>
      <c r="L13" s="14">
        <v>360</v>
      </c>
      <c r="M13" s="66">
        <v>6819000</v>
      </c>
      <c r="N13" s="66">
        <v>6069000</v>
      </c>
      <c r="O13" s="43">
        <f t="shared" si="1"/>
        <v>-0.11</v>
      </c>
      <c r="P13" s="37">
        <v>1194000</v>
      </c>
      <c r="Q13" s="37">
        <v>137000</v>
      </c>
    </row>
    <row r="14" spans="1:17" ht="12.75">
      <c r="A14" s="21" t="s">
        <v>315</v>
      </c>
      <c r="B14" s="14">
        <v>3540</v>
      </c>
      <c r="C14" s="14">
        <v>2800</v>
      </c>
      <c r="D14" s="14">
        <v>1960</v>
      </c>
      <c r="E14" s="14">
        <v>820</v>
      </c>
      <c r="F14" s="30">
        <v>0.93</v>
      </c>
      <c r="G14" s="30">
        <v>0.93</v>
      </c>
      <c r="H14" s="41">
        <f t="shared" si="0"/>
        <v>0</v>
      </c>
      <c r="I14" s="14">
        <v>1540</v>
      </c>
      <c r="J14" s="14">
        <v>650</v>
      </c>
      <c r="K14" s="14">
        <v>1430</v>
      </c>
      <c r="L14" s="14">
        <v>600</v>
      </c>
      <c r="M14" s="66">
        <v>8608000</v>
      </c>
      <c r="N14" s="66">
        <v>7643000</v>
      </c>
      <c r="O14" s="43">
        <f t="shared" si="1"/>
        <v>-0.112</v>
      </c>
      <c r="P14" s="37">
        <v>2053000</v>
      </c>
      <c r="Q14" s="37">
        <v>221000</v>
      </c>
    </row>
    <row r="15" spans="1:17" ht="12.75">
      <c r="A15" s="21" t="s">
        <v>316</v>
      </c>
      <c r="B15" s="14">
        <v>2340</v>
      </c>
      <c r="C15" s="14">
        <v>1920</v>
      </c>
      <c r="D15" s="14">
        <v>1240</v>
      </c>
      <c r="E15" s="14">
        <v>460</v>
      </c>
      <c r="F15" s="30">
        <v>0.92</v>
      </c>
      <c r="G15" s="30">
        <v>0.88</v>
      </c>
      <c r="H15" s="41">
        <f t="shared" si="0"/>
        <v>-0.04</v>
      </c>
      <c r="I15" s="14">
        <v>960</v>
      </c>
      <c r="J15" s="14">
        <v>400</v>
      </c>
      <c r="K15" s="14">
        <v>890</v>
      </c>
      <c r="L15" s="14">
        <v>350</v>
      </c>
      <c r="M15" s="66">
        <v>7320000</v>
      </c>
      <c r="N15" s="66">
        <v>6627000</v>
      </c>
      <c r="O15" s="43">
        <f t="shared" si="1"/>
        <v>-0.095</v>
      </c>
      <c r="P15" s="37">
        <v>1177000</v>
      </c>
      <c r="Q15" s="37">
        <v>168000</v>
      </c>
    </row>
    <row r="16" spans="1:17" ht="12.75">
      <c r="A16" s="21" t="s">
        <v>317</v>
      </c>
      <c r="B16" s="14">
        <v>1630</v>
      </c>
      <c r="C16" s="14">
        <v>1290</v>
      </c>
      <c r="D16" s="14">
        <v>810</v>
      </c>
      <c r="E16" s="14">
        <v>340</v>
      </c>
      <c r="F16" s="30">
        <v>0.89</v>
      </c>
      <c r="G16" s="30">
        <v>0.9</v>
      </c>
      <c r="H16" s="41">
        <f t="shared" si="0"/>
        <v>0.01</v>
      </c>
      <c r="I16" s="14">
        <v>670</v>
      </c>
      <c r="J16" s="14">
        <v>250</v>
      </c>
      <c r="K16" s="14">
        <v>600</v>
      </c>
      <c r="L16" s="14">
        <v>230</v>
      </c>
      <c r="M16" s="66">
        <v>4397000</v>
      </c>
      <c r="N16" s="66">
        <v>3960000</v>
      </c>
      <c r="O16" s="43">
        <f t="shared" si="1"/>
        <v>-0.099</v>
      </c>
      <c r="P16" s="37">
        <v>793000</v>
      </c>
      <c r="Q16" s="37">
        <v>105000</v>
      </c>
    </row>
    <row r="17" spans="1:17" ht="12.75">
      <c r="A17" s="21" t="s">
        <v>318</v>
      </c>
      <c r="B17" s="14">
        <v>1810</v>
      </c>
      <c r="C17" s="14">
        <v>1480</v>
      </c>
      <c r="D17" s="14">
        <v>840</v>
      </c>
      <c r="E17" s="14">
        <v>310</v>
      </c>
      <c r="F17" s="30">
        <v>0.93</v>
      </c>
      <c r="G17" s="30">
        <v>0.91</v>
      </c>
      <c r="H17" s="41">
        <f t="shared" si="0"/>
        <v>-0.02</v>
      </c>
      <c r="I17" s="14">
        <v>730</v>
      </c>
      <c r="J17" s="14">
        <v>280</v>
      </c>
      <c r="K17" s="14">
        <v>680</v>
      </c>
      <c r="L17" s="14">
        <v>260</v>
      </c>
      <c r="M17" s="66">
        <v>4267000</v>
      </c>
      <c r="N17" s="66">
        <v>3818000</v>
      </c>
      <c r="O17" s="43">
        <f t="shared" si="1"/>
        <v>-0.105</v>
      </c>
      <c r="P17" s="37">
        <v>785000</v>
      </c>
      <c r="Q17" s="37">
        <v>85000</v>
      </c>
    </row>
    <row r="18" spans="1:17" ht="12.75">
      <c r="A18" s="21" t="s">
        <v>319</v>
      </c>
      <c r="B18" s="14">
        <v>1650</v>
      </c>
      <c r="C18" s="14">
        <v>1340</v>
      </c>
      <c r="D18" s="14">
        <v>890</v>
      </c>
      <c r="E18" s="14">
        <v>380</v>
      </c>
      <c r="F18" s="30">
        <v>0.92</v>
      </c>
      <c r="G18" s="30">
        <v>0.94</v>
      </c>
      <c r="H18" s="41">
        <f t="shared" si="0"/>
        <v>0.02</v>
      </c>
      <c r="I18" s="14">
        <v>700</v>
      </c>
      <c r="J18" s="14">
        <v>290</v>
      </c>
      <c r="K18" s="14">
        <v>650</v>
      </c>
      <c r="L18" s="14">
        <v>270</v>
      </c>
      <c r="M18" s="66">
        <v>4504000</v>
      </c>
      <c r="N18" s="66">
        <v>4145000</v>
      </c>
      <c r="O18" s="43">
        <f t="shared" si="1"/>
        <v>-0.08</v>
      </c>
      <c r="P18" s="37">
        <v>931000</v>
      </c>
      <c r="Q18" s="37">
        <v>102000</v>
      </c>
    </row>
    <row r="19" spans="1:17" ht="12.75">
      <c r="A19" s="21" t="s">
        <v>320</v>
      </c>
      <c r="B19" s="14">
        <v>3900</v>
      </c>
      <c r="C19" s="14">
        <v>3060</v>
      </c>
      <c r="D19" s="14">
        <v>1910</v>
      </c>
      <c r="E19" s="14">
        <v>740</v>
      </c>
      <c r="F19" s="30">
        <v>0.92</v>
      </c>
      <c r="G19" s="30">
        <v>0.92</v>
      </c>
      <c r="H19" s="41">
        <f t="shared" si="0"/>
        <v>0</v>
      </c>
      <c r="I19" s="14">
        <v>1590</v>
      </c>
      <c r="J19" s="14">
        <v>620</v>
      </c>
      <c r="K19" s="14">
        <v>1460</v>
      </c>
      <c r="L19" s="14">
        <v>570</v>
      </c>
      <c r="M19" s="66">
        <v>10316000</v>
      </c>
      <c r="N19" s="66">
        <v>8936000</v>
      </c>
      <c r="O19" s="43">
        <f t="shared" si="1"/>
        <v>-0.134</v>
      </c>
      <c r="P19" s="37">
        <v>1841000</v>
      </c>
      <c r="Q19" s="37">
        <v>208000</v>
      </c>
    </row>
    <row r="20" spans="1:17" ht="12.75">
      <c r="A20" s="21" t="s">
        <v>321</v>
      </c>
      <c r="B20" s="14">
        <v>3840</v>
      </c>
      <c r="C20" s="14">
        <v>3040</v>
      </c>
      <c r="D20" s="14">
        <v>1830</v>
      </c>
      <c r="E20" s="14">
        <v>720</v>
      </c>
      <c r="F20" s="30">
        <v>0.91</v>
      </c>
      <c r="G20" s="30">
        <v>0.92</v>
      </c>
      <c r="H20" s="41">
        <f t="shared" si="0"/>
        <v>0.01</v>
      </c>
      <c r="I20" s="14">
        <v>1510</v>
      </c>
      <c r="J20" s="14">
        <v>580</v>
      </c>
      <c r="K20" s="14">
        <v>1380</v>
      </c>
      <c r="L20" s="14">
        <v>540</v>
      </c>
      <c r="M20" s="66">
        <v>11013000</v>
      </c>
      <c r="N20" s="66">
        <v>9583000</v>
      </c>
      <c r="O20" s="43">
        <f t="shared" si="1"/>
        <v>-0.13</v>
      </c>
      <c r="P20" s="37">
        <v>1839000</v>
      </c>
      <c r="Q20" s="37">
        <v>221000</v>
      </c>
    </row>
    <row r="21" spans="1:17" ht="12.75">
      <c r="A21" s="21" t="s">
        <v>322</v>
      </c>
      <c r="B21" s="14">
        <v>2840</v>
      </c>
      <c r="C21" s="14">
        <v>2280</v>
      </c>
      <c r="D21" s="14">
        <v>1460</v>
      </c>
      <c r="E21" s="14">
        <v>590</v>
      </c>
      <c r="F21" s="30">
        <v>0.93</v>
      </c>
      <c r="G21" s="30">
        <v>0.92</v>
      </c>
      <c r="H21" s="41">
        <f t="shared" si="0"/>
        <v>-0.01</v>
      </c>
      <c r="I21" s="14">
        <v>1140</v>
      </c>
      <c r="J21" s="14">
        <v>460</v>
      </c>
      <c r="K21" s="14">
        <v>1050</v>
      </c>
      <c r="L21" s="14">
        <v>420</v>
      </c>
      <c r="M21" s="66">
        <v>8792000</v>
      </c>
      <c r="N21" s="66">
        <v>7980000</v>
      </c>
      <c r="O21" s="43">
        <f t="shared" si="1"/>
        <v>-0.092</v>
      </c>
      <c r="P21" s="37">
        <v>1442000</v>
      </c>
      <c r="Q21" s="37">
        <v>166000</v>
      </c>
    </row>
    <row r="22" spans="1:17" ht="12.75">
      <c r="A22" s="21" t="s">
        <v>323</v>
      </c>
      <c r="B22" s="14">
        <v>2330</v>
      </c>
      <c r="C22" s="14">
        <v>1880</v>
      </c>
      <c r="D22" s="14">
        <v>1280</v>
      </c>
      <c r="E22" s="14">
        <v>510</v>
      </c>
      <c r="F22" s="30">
        <v>0.94</v>
      </c>
      <c r="G22" s="30">
        <v>0.94</v>
      </c>
      <c r="H22" s="41">
        <f t="shared" si="0"/>
        <v>0</v>
      </c>
      <c r="I22" s="14">
        <v>1010</v>
      </c>
      <c r="J22" s="14">
        <v>400</v>
      </c>
      <c r="K22" s="14">
        <v>940</v>
      </c>
      <c r="L22" s="14">
        <v>370</v>
      </c>
      <c r="M22" s="66">
        <v>6297000</v>
      </c>
      <c r="N22" s="66">
        <v>5520000</v>
      </c>
      <c r="O22" s="43">
        <f t="shared" si="1"/>
        <v>-0.123</v>
      </c>
      <c r="P22" s="37">
        <v>1352000</v>
      </c>
      <c r="Q22" s="37">
        <v>166000</v>
      </c>
    </row>
    <row r="23" spans="1:17" ht="12.75">
      <c r="A23" s="21" t="s">
        <v>324</v>
      </c>
      <c r="B23" s="14">
        <v>6950</v>
      </c>
      <c r="C23" s="14">
        <v>5560</v>
      </c>
      <c r="D23" s="14">
        <v>3320</v>
      </c>
      <c r="E23" s="14">
        <v>1260</v>
      </c>
      <c r="F23" s="30">
        <v>0.92</v>
      </c>
      <c r="G23" s="30">
        <v>0.91</v>
      </c>
      <c r="H23" s="41">
        <f t="shared" si="0"/>
        <v>-0.01</v>
      </c>
      <c r="I23" s="14">
        <v>2780</v>
      </c>
      <c r="J23" s="14">
        <v>1060</v>
      </c>
      <c r="K23" s="14">
        <v>2560</v>
      </c>
      <c r="L23" s="14">
        <v>960</v>
      </c>
      <c r="M23" s="66">
        <v>18801000</v>
      </c>
      <c r="N23" s="66">
        <v>16198000</v>
      </c>
      <c r="O23" s="43">
        <f t="shared" si="1"/>
        <v>-0.138</v>
      </c>
      <c r="P23" s="37">
        <v>3215000</v>
      </c>
      <c r="Q23" s="37">
        <v>458000</v>
      </c>
    </row>
    <row r="24" spans="1:17" ht="12.75">
      <c r="A24" s="21" t="s">
        <v>325</v>
      </c>
      <c r="B24" s="14">
        <v>5270</v>
      </c>
      <c r="C24" s="14">
        <v>4220</v>
      </c>
      <c r="D24" s="14">
        <v>2770</v>
      </c>
      <c r="E24" s="14">
        <v>1160</v>
      </c>
      <c r="F24" s="30">
        <v>0.93</v>
      </c>
      <c r="G24" s="30">
        <v>0.92</v>
      </c>
      <c r="H24" s="41">
        <f t="shared" si="0"/>
        <v>-0.01</v>
      </c>
      <c r="I24" s="14">
        <v>2250</v>
      </c>
      <c r="J24" s="14">
        <v>930</v>
      </c>
      <c r="K24" s="14">
        <v>2090</v>
      </c>
      <c r="L24" s="14">
        <v>860</v>
      </c>
      <c r="M24" s="66">
        <v>12644000</v>
      </c>
      <c r="N24" s="66">
        <v>11202000</v>
      </c>
      <c r="O24" s="43">
        <f t="shared" si="1"/>
        <v>-0.114</v>
      </c>
      <c r="P24" s="37">
        <v>2812000</v>
      </c>
      <c r="Q24" s="37">
        <v>337000</v>
      </c>
    </row>
    <row r="25" spans="1:17" ht="12.75">
      <c r="A25" s="21" t="s">
        <v>326</v>
      </c>
      <c r="B25" s="14">
        <v>2840</v>
      </c>
      <c r="C25" s="14">
        <v>2280</v>
      </c>
      <c r="D25" s="14">
        <v>1400</v>
      </c>
      <c r="E25" s="14">
        <v>560</v>
      </c>
      <c r="F25" s="30">
        <v>0.9</v>
      </c>
      <c r="G25" s="30">
        <v>0.92</v>
      </c>
      <c r="H25" s="41">
        <f t="shared" si="0"/>
        <v>0.02</v>
      </c>
      <c r="I25" s="14">
        <v>1170</v>
      </c>
      <c r="J25" s="14">
        <v>460</v>
      </c>
      <c r="K25" s="14">
        <v>1060</v>
      </c>
      <c r="L25" s="14">
        <v>420</v>
      </c>
      <c r="M25" s="66">
        <v>7178000</v>
      </c>
      <c r="N25" s="66">
        <v>6377000</v>
      </c>
      <c r="O25" s="43">
        <f t="shared" si="1"/>
        <v>-0.112</v>
      </c>
      <c r="P25" s="37">
        <v>1328000</v>
      </c>
      <c r="Q25" s="37">
        <v>145000</v>
      </c>
    </row>
    <row r="26" spans="1:17" ht="12.75">
      <c r="A26" s="21" t="s">
        <v>327</v>
      </c>
      <c r="B26" s="14">
        <v>2980</v>
      </c>
      <c r="C26" s="14">
        <v>2350</v>
      </c>
      <c r="D26" s="14">
        <v>1510</v>
      </c>
      <c r="E26" s="14">
        <v>570</v>
      </c>
      <c r="F26" s="30">
        <v>0.91</v>
      </c>
      <c r="G26" s="30">
        <v>0.93</v>
      </c>
      <c r="H26" s="41">
        <f t="shared" si="0"/>
        <v>0.02</v>
      </c>
      <c r="I26" s="14">
        <v>1230</v>
      </c>
      <c r="J26" s="14">
        <v>480</v>
      </c>
      <c r="K26" s="14">
        <v>1120</v>
      </c>
      <c r="L26" s="14">
        <v>440</v>
      </c>
      <c r="M26" s="66">
        <v>8355000</v>
      </c>
      <c r="N26" s="66">
        <v>7281000</v>
      </c>
      <c r="O26" s="43">
        <f t="shared" si="1"/>
        <v>-0.129</v>
      </c>
      <c r="P26" s="37">
        <v>1541000</v>
      </c>
      <c r="Q26" s="37">
        <v>197000</v>
      </c>
    </row>
    <row r="27" spans="1:17" ht="12.75">
      <c r="A27" s="21" t="s">
        <v>328</v>
      </c>
      <c r="B27" s="14">
        <v>3480</v>
      </c>
      <c r="C27" s="14">
        <v>2720</v>
      </c>
      <c r="D27" s="14">
        <v>1900</v>
      </c>
      <c r="E27" s="14">
        <v>810</v>
      </c>
      <c r="F27" s="30">
        <v>0.92</v>
      </c>
      <c r="G27" s="30">
        <v>0.9</v>
      </c>
      <c r="H27" s="41">
        <f t="shared" si="0"/>
        <v>-0.02</v>
      </c>
      <c r="I27" s="14">
        <v>1560</v>
      </c>
      <c r="J27" s="14">
        <v>660</v>
      </c>
      <c r="K27" s="14">
        <v>1430</v>
      </c>
      <c r="L27" s="14">
        <v>590</v>
      </c>
      <c r="M27" s="66">
        <v>8097000</v>
      </c>
      <c r="N27" s="66">
        <v>6980000</v>
      </c>
      <c r="O27" s="43">
        <f t="shared" si="1"/>
        <v>-0.138</v>
      </c>
      <c r="P27" s="37">
        <v>1903000</v>
      </c>
      <c r="Q27" s="37">
        <v>239000</v>
      </c>
    </row>
    <row r="28" spans="1:17" ht="12.75">
      <c r="A28" s="21"/>
      <c r="B28" s="14"/>
      <c r="C28" s="35"/>
      <c r="D28" s="14"/>
      <c r="E28" s="35"/>
      <c r="F28" s="30"/>
      <c r="G28" s="36"/>
      <c r="H28" s="41"/>
      <c r="I28" s="20"/>
      <c r="J28" s="35"/>
      <c r="K28" s="20"/>
      <c r="L28" s="35"/>
      <c r="M28" s="66"/>
      <c r="N28" s="37"/>
      <c r="O28" s="43"/>
      <c r="P28" s="37"/>
      <c r="Q28" s="37"/>
    </row>
    <row r="29" spans="1:17" s="31" customFormat="1" ht="12.75">
      <c r="A29" s="13" t="s">
        <v>387</v>
      </c>
      <c r="B29" s="19">
        <v>73930</v>
      </c>
      <c r="C29" s="19">
        <v>59000</v>
      </c>
      <c r="D29" s="19">
        <v>37390</v>
      </c>
      <c r="E29" s="19">
        <v>14720</v>
      </c>
      <c r="F29" s="34">
        <f>AVERAGE(F6:F27)</f>
        <v>0.92</v>
      </c>
      <c r="G29" s="34">
        <f>AVERAGE(G6:G27)</f>
        <v>0.92</v>
      </c>
      <c r="H29" s="32">
        <f t="shared" si="0"/>
        <v>0</v>
      </c>
      <c r="I29" s="33">
        <v>30420</v>
      </c>
      <c r="J29" s="33">
        <v>11960</v>
      </c>
      <c r="K29" s="33">
        <v>28010</v>
      </c>
      <c r="L29" s="33">
        <v>11000</v>
      </c>
      <c r="M29" s="65">
        <v>195614000</v>
      </c>
      <c r="N29" s="65">
        <v>172827000</v>
      </c>
      <c r="O29" s="46">
        <f t="shared" si="1"/>
        <v>-0.116</v>
      </c>
      <c r="P29" s="39">
        <v>36451000</v>
      </c>
      <c r="Q29" s="39">
        <v>4374000</v>
      </c>
    </row>
    <row r="30" spans="9:12" ht="12.75">
      <c r="I30" s="42"/>
      <c r="J30" s="42"/>
      <c r="K30" s="42"/>
      <c r="L30" s="42"/>
    </row>
  </sheetData>
  <sheetProtection/>
  <mergeCells count="9">
    <mergeCell ref="A4:A5"/>
    <mergeCell ref="B4:C4"/>
    <mergeCell ref="D4:E4"/>
    <mergeCell ref="F4:H4"/>
    <mergeCell ref="Q4:Q5"/>
    <mergeCell ref="I4:J4"/>
    <mergeCell ref="K4:L4"/>
    <mergeCell ref="P4:P5"/>
    <mergeCell ref="M4:O4"/>
  </mergeCells>
  <hyperlinks>
    <hyperlink ref="A3" location="'Contents - June 2015'!A1" display="Back to Contents"/>
  </hyperlink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Q37"/>
  <sheetViews>
    <sheetView zoomScalePageLayoutView="0" workbookViewId="0" topLeftCell="A1">
      <selection activeCell="N37" sqref="M6:N37"/>
    </sheetView>
  </sheetViews>
  <sheetFormatPr defaultColWidth="9.140625" defaultRowHeight="12.75"/>
  <cols>
    <col min="1" max="1" width="22.421875" style="22" bestFit="1" customWidth="1"/>
    <col min="2" max="7" width="9.140625" style="22" customWidth="1"/>
    <col min="8" max="8" width="10.28125" style="22" bestFit="1" customWidth="1"/>
    <col min="9" max="12" width="9.140625" style="22" customWidth="1"/>
    <col min="13" max="13" width="13.8515625" style="22" bestFit="1" customWidth="1"/>
    <col min="14" max="14" width="15.28125" style="22" bestFit="1" customWidth="1"/>
    <col min="15" max="15" width="10.8515625" style="22" customWidth="1"/>
    <col min="16" max="16" width="16.140625" style="22" customWidth="1"/>
    <col min="17" max="17" width="12.8515625" style="22" bestFit="1" customWidth="1"/>
    <col min="18" max="16384" width="9.140625" style="22" customWidth="1"/>
  </cols>
  <sheetData>
    <row r="1" ht="12.75">
      <c r="A1" s="17" t="s">
        <v>388</v>
      </c>
    </row>
    <row r="3" ht="13.5" thickBot="1">
      <c r="A3" s="55" t="s">
        <v>400</v>
      </c>
    </row>
    <row r="4" spans="1:17" s="24" customFormat="1" ht="45.75" customHeight="1">
      <c r="A4" s="71" t="s">
        <v>390</v>
      </c>
      <c r="B4" s="79" t="s">
        <v>403</v>
      </c>
      <c r="C4" s="79"/>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f>'East Midlands'!B5</f>
        <v>42339</v>
      </c>
      <c r="C5" s="16">
        <f>'East Midlands'!C5</f>
        <v>42705</v>
      </c>
      <c r="D5" s="16">
        <f>'East Midlands'!D5</f>
        <v>42339</v>
      </c>
      <c r="E5" s="16">
        <f>'East Midlands'!E5</f>
        <v>42705</v>
      </c>
      <c r="F5" s="16">
        <f>'East Midlands'!F5</f>
        <v>42339</v>
      </c>
      <c r="G5" s="16">
        <f>'East Midlands'!G5</f>
        <v>42705</v>
      </c>
      <c r="H5" s="16" t="str">
        <f>'East Midlands'!H5</f>
        <v>Difference </v>
      </c>
      <c r="I5" s="16">
        <f>'East Midlands'!I5</f>
        <v>42339</v>
      </c>
      <c r="J5" s="16">
        <f>'East Midlands'!J5</f>
        <v>42705</v>
      </c>
      <c r="K5" s="16">
        <f>'East Midlands'!K5</f>
        <v>42339</v>
      </c>
      <c r="L5" s="16">
        <f>'East Midlands'!L5</f>
        <v>42705</v>
      </c>
      <c r="M5" s="16">
        <f>'East Midlands'!M5</f>
        <v>42339</v>
      </c>
      <c r="N5" s="16">
        <f>'East Midlands'!N5</f>
        <v>42705</v>
      </c>
      <c r="O5" s="16" t="str">
        <f>'East Midlands'!O5</f>
        <v>% Difference</v>
      </c>
      <c r="P5" s="78"/>
      <c r="Q5" s="76"/>
    </row>
    <row r="6" spans="1:17" ht="12.75">
      <c r="A6" s="21" t="s">
        <v>329</v>
      </c>
      <c r="B6" s="14">
        <v>20170</v>
      </c>
      <c r="C6" s="14">
        <v>15780</v>
      </c>
      <c r="D6" s="14">
        <v>10240</v>
      </c>
      <c r="E6" s="14">
        <v>3910</v>
      </c>
      <c r="F6" s="30">
        <v>0.9</v>
      </c>
      <c r="G6" s="30">
        <v>0.89</v>
      </c>
      <c r="H6" s="60">
        <f>G6-F6</f>
        <v>-0.01</v>
      </c>
      <c r="I6" s="20">
        <v>8040</v>
      </c>
      <c r="J6" s="20">
        <v>3170</v>
      </c>
      <c r="K6" s="20">
        <v>7270</v>
      </c>
      <c r="L6" s="20">
        <v>2810</v>
      </c>
      <c r="M6" s="66">
        <v>60195000</v>
      </c>
      <c r="N6" s="66">
        <v>52650000</v>
      </c>
      <c r="O6" s="43">
        <f>(N6-M6)/M6</f>
        <v>-0.125</v>
      </c>
      <c r="P6" s="37">
        <v>9197000</v>
      </c>
      <c r="Q6" s="37">
        <v>1254000</v>
      </c>
    </row>
    <row r="7" spans="1:17" ht="12.75">
      <c r="A7" s="21" t="s">
        <v>330</v>
      </c>
      <c r="B7" s="14">
        <v>1570</v>
      </c>
      <c r="C7" s="14">
        <v>1220</v>
      </c>
      <c r="D7" s="14">
        <v>900</v>
      </c>
      <c r="E7" s="14">
        <v>330</v>
      </c>
      <c r="F7" s="30">
        <v>0.93</v>
      </c>
      <c r="G7" s="30">
        <v>0.89</v>
      </c>
      <c r="H7" s="60">
        <f aca="true" t="shared" si="0" ref="H7:H37">G7-F7</f>
        <v>-0.04</v>
      </c>
      <c r="I7" s="20">
        <v>710</v>
      </c>
      <c r="J7" s="20">
        <v>280</v>
      </c>
      <c r="K7" s="20">
        <v>670</v>
      </c>
      <c r="L7" s="20">
        <v>250</v>
      </c>
      <c r="M7" s="66">
        <v>5698000</v>
      </c>
      <c r="N7" s="66">
        <v>4801000</v>
      </c>
      <c r="O7" s="43">
        <f aca="true" t="shared" si="1" ref="O7:O37">(N7-M7)/M7</f>
        <v>-0.157</v>
      </c>
      <c r="P7" s="37">
        <v>1087000</v>
      </c>
      <c r="Q7" s="37">
        <v>108000</v>
      </c>
    </row>
    <row r="8" spans="1:17" ht="12.75">
      <c r="A8" s="21" t="s">
        <v>331</v>
      </c>
      <c r="B8" s="14">
        <v>2820</v>
      </c>
      <c r="C8" s="14">
        <v>2240</v>
      </c>
      <c r="D8" s="14">
        <v>1450</v>
      </c>
      <c r="E8" s="14">
        <v>550</v>
      </c>
      <c r="F8" s="30">
        <v>0.92</v>
      </c>
      <c r="G8" s="30">
        <v>0.91</v>
      </c>
      <c r="H8" s="60">
        <f t="shared" si="0"/>
        <v>-0.01</v>
      </c>
      <c r="I8" s="20">
        <v>1200</v>
      </c>
      <c r="J8" s="20">
        <v>470</v>
      </c>
      <c r="K8" s="20">
        <v>1110</v>
      </c>
      <c r="L8" s="20">
        <v>430</v>
      </c>
      <c r="M8" s="66">
        <v>8088000</v>
      </c>
      <c r="N8" s="66">
        <v>6991000</v>
      </c>
      <c r="O8" s="43">
        <f t="shared" si="1"/>
        <v>-0.136</v>
      </c>
      <c r="P8" s="37">
        <v>1507000</v>
      </c>
      <c r="Q8" s="37">
        <v>200000</v>
      </c>
    </row>
    <row r="9" spans="1:17" ht="12.75">
      <c r="A9" s="21" t="s">
        <v>332</v>
      </c>
      <c r="B9" s="14">
        <v>6790</v>
      </c>
      <c r="C9" s="14">
        <v>5280</v>
      </c>
      <c r="D9" s="14">
        <v>3490</v>
      </c>
      <c r="E9" s="14">
        <v>1340</v>
      </c>
      <c r="F9" s="30">
        <v>0.92</v>
      </c>
      <c r="G9" s="30">
        <v>0.91</v>
      </c>
      <c r="H9" s="60">
        <f t="shared" si="0"/>
        <v>-0.01</v>
      </c>
      <c r="I9" s="20">
        <v>2770</v>
      </c>
      <c r="J9" s="20">
        <v>1070</v>
      </c>
      <c r="K9" s="20">
        <v>2550</v>
      </c>
      <c r="L9" s="20">
        <v>980</v>
      </c>
      <c r="M9" s="66">
        <v>19225000</v>
      </c>
      <c r="N9" s="66">
        <v>16731000</v>
      </c>
      <c r="O9" s="43">
        <f t="shared" si="1"/>
        <v>-0.13</v>
      </c>
      <c r="P9" s="37">
        <v>3360000</v>
      </c>
      <c r="Q9" s="37">
        <v>433000</v>
      </c>
    </row>
    <row r="10" spans="1:17" ht="12.75">
      <c r="A10" s="21" t="s">
        <v>333</v>
      </c>
      <c r="B10" s="14">
        <v>7180</v>
      </c>
      <c r="C10" s="14">
        <v>5720</v>
      </c>
      <c r="D10" s="14">
        <v>3660</v>
      </c>
      <c r="E10" s="14">
        <v>1420</v>
      </c>
      <c r="F10" s="30">
        <v>0.93</v>
      </c>
      <c r="G10" s="30">
        <v>0.92</v>
      </c>
      <c r="H10" s="60">
        <f t="shared" si="0"/>
        <v>-0.01</v>
      </c>
      <c r="I10" s="20">
        <v>2940</v>
      </c>
      <c r="J10" s="20">
        <v>1170</v>
      </c>
      <c r="K10" s="20">
        <v>2750</v>
      </c>
      <c r="L10" s="20">
        <v>1080</v>
      </c>
      <c r="M10" s="66">
        <v>20069000</v>
      </c>
      <c r="N10" s="66">
        <v>17932000</v>
      </c>
      <c r="O10" s="43">
        <f t="shared" si="1"/>
        <v>-0.106</v>
      </c>
      <c r="P10" s="37">
        <v>3507000</v>
      </c>
      <c r="Q10" s="37">
        <v>359000</v>
      </c>
    </row>
    <row r="11" spans="1:17" ht="12.75">
      <c r="A11" s="21" t="s">
        <v>334</v>
      </c>
      <c r="B11" s="14">
        <v>2530</v>
      </c>
      <c r="C11" s="14">
        <v>2050</v>
      </c>
      <c r="D11" s="14">
        <v>1350</v>
      </c>
      <c r="E11" s="14">
        <v>520</v>
      </c>
      <c r="F11" s="30">
        <v>0.91</v>
      </c>
      <c r="G11" s="30">
        <v>0.9</v>
      </c>
      <c r="H11" s="60">
        <f t="shared" si="0"/>
        <v>-0.01</v>
      </c>
      <c r="I11" s="20">
        <v>1080</v>
      </c>
      <c r="J11" s="20">
        <v>430</v>
      </c>
      <c r="K11" s="20">
        <v>980</v>
      </c>
      <c r="L11" s="20">
        <v>390</v>
      </c>
      <c r="M11" s="66">
        <v>8301000</v>
      </c>
      <c r="N11" s="66">
        <v>7207000</v>
      </c>
      <c r="O11" s="43">
        <f t="shared" si="1"/>
        <v>-0.132</v>
      </c>
      <c r="P11" s="37">
        <v>1512000</v>
      </c>
      <c r="Q11" s="37">
        <v>189000</v>
      </c>
    </row>
    <row r="12" spans="1:17" ht="12.75">
      <c r="A12" s="21" t="s">
        <v>335</v>
      </c>
      <c r="B12" s="14">
        <v>3470</v>
      </c>
      <c r="C12" s="14">
        <v>2810</v>
      </c>
      <c r="D12" s="14">
        <v>1840</v>
      </c>
      <c r="E12" s="14">
        <v>780</v>
      </c>
      <c r="F12" s="30">
        <v>0.92</v>
      </c>
      <c r="G12" s="30">
        <v>0.94</v>
      </c>
      <c r="H12" s="60">
        <f t="shared" si="0"/>
        <v>0.02</v>
      </c>
      <c r="I12" s="20">
        <v>1460</v>
      </c>
      <c r="J12" s="20">
        <v>620</v>
      </c>
      <c r="K12" s="20">
        <v>1340</v>
      </c>
      <c r="L12" s="20">
        <v>580</v>
      </c>
      <c r="M12" s="66">
        <v>10900000</v>
      </c>
      <c r="N12" s="66">
        <v>9963000</v>
      </c>
      <c r="O12" s="43">
        <f t="shared" si="1"/>
        <v>-0.086</v>
      </c>
      <c r="P12" s="37">
        <v>1956000</v>
      </c>
      <c r="Q12" s="37">
        <v>218000</v>
      </c>
    </row>
    <row r="13" spans="1:17" ht="12.75">
      <c r="A13" s="21" t="s">
        <v>336</v>
      </c>
      <c r="B13" s="14">
        <v>1960</v>
      </c>
      <c r="C13" s="14">
        <v>1560</v>
      </c>
      <c r="D13" s="14">
        <v>1030</v>
      </c>
      <c r="E13" s="14">
        <v>420</v>
      </c>
      <c r="F13" s="30">
        <v>0.94</v>
      </c>
      <c r="G13" s="30">
        <v>0.94</v>
      </c>
      <c r="H13" s="60">
        <f t="shared" si="0"/>
        <v>0</v>
      </c>
      <c r="I13" s="20">
        <v>820</v>
      </c>
      <c r="J13" s="20">
        <v>330</v>
      </c>
      <c r="K13" s="20">
        <v>770</v>
      </c>
      <c r="L13" s="20">
        <v>310</v>
      </c>
      <c r="M13" s="66">
        <v>5644000</v>
      </c>
      <c r="N13" s="66">
        <v>4765000</v>
      </c>
      <c r="O13" s="43">
        <f t="shared" si="1"/>
        <v>-0.156</v>
      </c>
      <c r="P13" s="37">
        <v>1232000</v>
      </c>
      <c r="Q13" s="37">
        <v>167000</v>
      </c>
    </row>
    <row r="14" spans="1:17" ht="12.75">
      <c r="A14" s="21" t="s">
        <v>337</v>
      </c>
      <c r="B14" s="14">
        <v>1280</v>
      </c>
      <c r="C14" s="14">
        <v>1030</v>
      </c>
      <c r="D14" s="14">
        <v>660</v>
      </c>
      <c r="E14" s="14">
        <v>270</v>
      </c>
      <c r="F14" s="30">
        <v>0.92</v>
      </c>
      <c r="G14" s="30">
        <v>0.92</v>
      </c>
      <c r="H14" s="60">
        <f t="shared" si="0"/>
        <v>0</v>
      </c>
      <c r="I14" s="20">
        <v>540</v>
      </c>
      <c r="J14" s="20">
        <v>220</v>
      </c>
      <c r="K14" s="20">
        <v>490</v>
      </c>
      <c r="L14" s="20">
        <v>200</v>
      </c>
      <c r="M14" s="66">
        <v>3577000</v>
      </c>
      <c r="N14" s="66">
        <v>3236000</v>
      </c>
      <c r="O14" s="43">
        <f t="shared" si="1"/>
        <v>-0.095</v>
      </c>
      <c r="P14" s="37">
        <v>785000</v>
      </c>
      <c r="Q14" s="37">
        <v>85000</v>
      </c>
    </row>
    <row r="15" spans="1:17" ht="12.75">
      <c r="A15" s="21" t="s">
        <v>338</v>
      </c>
      <c r="B15" s="14">
        <v>2840</v>
      </c>
      <c r="C15" s="14">
        <v>2300</v>
      </c>
      <c r="D15" s="14">
        <v>1470</v>
      </c>
      <c r="E15" s="14">
        <v>600</v>
      </c>
      <c r="F15" s="30">
        <v>0.92</v>
      </c>
      <c r="G15" s="30">
        <v>0.92</v>
      </c>
      <c r="H15" s="60">
        <f t="shared" si="0"/>
        <v>0</v>
      </c>
      <c r="I15" s="20">
        <v>1190</v>
      </c>
      <c r="J15" s="20">
        <v>470</v>
      </c>
      <c r="K15" s="20">
        <v>1090</v>
      </c>
      <c r="L15" s="20">
        <v>430</v>
      </c>
      <c r="M15" s="66">
        <v>8312000</v>
      </c>
      <c r="N15" s="66">
        <v>7395000</v>
      </c>
      <c r="O15" s="43">
        <f t="shared" si="1"/>
        <v>-0.11</v>
      </c>
      <c r="P15" s="37">
        <v>1531000</v>
      </c>
      <c r="Q15" s="37">
        <v>163000</v>
      </c>
    </row>
    <row r="16" spans="1:17" ht="12.75">
      <c r="A16" s="21" t="s">
        <v>339</v>
      </c>
      <c r="B16" s="14">
        <v>1390</v>
      </c>
      <c r="C16" s="14">
        <v>1130</v>
      </c>
      <c r="D16" s="14">
        <v>720</v>
      </c>
      <c r="E16" s="14">
        <v>330</v>
      </c>
      <c r="F16" s="30">
        <v>0.94</v>
      </c>
      <c r="G16" s="30">
        <v>0.94</v>
      </c>
      <c r="H16" s="60">
        <f t="shared" si="0"/>
        <v>0</v>
      </c>
      <c r="I16" s="20">
        <v>580</v>
      </c>
      <c r="J16" s="20">
        <v>280</v>
      </c>
      <c r="K16" s="20">
        <v>540</v>
      </c>
      <c r="L16" s="20">
        <v>260</v>
      </c>
      <c r="M16" s="66">
        <v>4240000</v>
      </c>
      <c r="N16" s="66">
        <v>3638000</v>
      </c>
      <c r="O16" s="43">
        <f t="shared" si="1"/>
        <v>-0.142</v>
      </c>
      <c r="P16" s="37">
        <v>907000</v>
      </c>
      <c r="Q16" s="37">
        <v>115000</v>
      </c>
    </row>
    <row r="17" spans="1:17" ht="12.75">
      <c r="A17" s="21" t="s">
        <v>340</v>
      </c>
      <c r="B17" s="14">
        <v>3400</v>
      </c>
      <c r="C17" s="14">
        <v>2680</v>
      </c>
      <c r="D17" s="14">
        <v>1780</v>
      </c>
      <c r="E17" s="14">
        <v>730</v>
      </c>
      <c r="F17" s="30">
        <v>0.92</v>
      </c>
      <c r="G17" s="30">
        <v>0.92</v>
      </c>
      <c r="H17" s="60">
        <f t="shared" si="0"/>
        <v>0</v>
      </c>
      <c r="I17" s="20">
        <v>1430</v>
      </c>
      <c r="J17" s="20">
        <v>570</v>
      </c>
      <c r="K17" s="20">
        <v>1320</v>
      </c>
      <c r="L17" s="20">
        <v>530</v>
      </c>
      <c r="M17" s="66">
        <v>10219000</v>
      </c>
      <c r="N17" s="66">
        <v>8815000</v>
      </c>
      <c r="O17" s="43">
        <f t="shared" si="1"/>
        <v>-0.137</v>
      </c>
      <c r="P17" s="37">
        <v>1821000</v>
      </c>
      <c r="Q17" s="37">
        <v>188000</v>
      </c>
    </row>
    <row r="18" spans="1:17" ht="12.75">
      <c r="A18" s="21" t="s">
        <v>341</v>
      </c>
      <c r="B18" s="14">
        <v>2120</v>
      </c>
      <c r="C18" s="14">
        <v>1690</v>
      </c>
      <c r="D18" s="14">
        <v>1190</v>
      </c>
      <c r="E18" s="14">
        <v>450</v>
      </c>
      <c r="F18" s="30">
        <v>0.92</v>
      </c>
      <c r="G18" s="30">
        <v>0.91</v>
      </c>
      <c r="H18" s="60">
        <f t="shared" si="0"/>
        <v>-0.01</v>
      </c>
      <c r="I18" s="20">
        <v>950</v>
      </c>
      <c r="J18" s="20">
        <v>370</v>
      </c>
      <c r="K18" s="20">
        <v>870</v>
      </c>
      <c r="L18" s="20">
        <v>340</v>
      </c>
      <c r="M18" s="66">
        <v>6513000</v>
      </c>
      <c r="N18" s="66">
        <v>5779000</v>
      </c>
      <c r="O18" s="43">
        <f t="shared" si="1"/>
        <v>-0.113</v>
      </c>
      <c r="P18" s="37">
        <v>1295000</v>
      </c>
      <c r="Q18" s="37">
        <v>149000</v>
      </c>
    </row>
    <row r="19" spans="1:17" ht="12.75">
      <c r="A19" s="21" t="s">
        <v>342</v>
      </c>
      <c r="B19" s="14">
        <v>2060</v>
      </c>
      <c r="C19" s="14">
        <v>1640</v>
      </c>
      <c r="D19" s="14">
        <v>1110</v>
      </c>
      <c r="E19" s="14">
        <v>460</v>
      </c>
      <c r="F19" s="30">
        <v>0.92</v>
      </c>
      <c r="G19" s="30">
        <v>0.92</v>
      </c>
      <c r="H19" s="60">
        <f t="shared" si="0"/>
        <v>0</v>
      </c>
      <c r="I19" s="20">
        <v>900</v>
      </c>
      <c r="J19" s="20">
        <v>370</v>
      </c>
      <c r="K19" s="20">
        <v>820</v>
      </c>
      <c r="L19" s="20">
        <v>340</v>
      </c>
      <c r="M19" s="66">
        <v>5664000</v>
      </c>
      <c r="N19" s="66">
        <v>5237000</v>
      </c>
      <c r="O19" s="43">
        <f t="shared" si="1"/>
        <v>-0.075</v>
      </c>
      <c r="P19" s="37">
        <v>1302000</v>
      </c>
      <c r="Q19" s="37">
        <v>135000</v>
      </c>
    </row>
    <row r="20" spans="1:17" ht="12.75">
      <c r="A20" s="21" t="s">
        <v>343</v>
      </c>
      <c r="B20" s="14">
        <v>7990</v>
      </c>
      <c r="C20" s="14">
        <v>6340</v>
      </c>
      <c r="D20" s="14">
        <v>3840</v>
      </c>
      <c r="E20" s="14">
        <v>1490</v>
      </c>
      <c r="F20" s="30">
        <v>0.91</v>
      </c>
      <c r="G20" s="30">
        <v>0.91</v>
      </c>
      <c r="H20" s="60">
        <f t="shared" si="0"/>
        <v>0</v>
      </c>
      <c r="I20" s="20">
        <v>3050</v>
      </c>
      <c r="J20" s="20">
        <v>1200</v>
      </c>
      <c r="K20" s="20">
        <v>2790</v>
      </c>
      <c r="L20" s="20">
        <v>1100</v>
      </c>
      <c r="M20" s="66">
        <v>26647000</v>
      </c>
      <c r="N20" s="66">
        <v>23467000</v>
      </c>
      <c r="O20" s="43">
        <f t="shared" si="1"/>
        <v>-0.119</v>
      </c>
      <c r="P20" s="37">
        <v>3497000</v>
      </c>
      <c r="Q20" s="37">
        <v>480000</v>
      </c>
    </row>
    <row r="21" spans="1:17" ht="12.75">
      <c r="A21" s="21" t="s">
        <v>344</v>
      </c>
      <c r="B21" s="14">
        <v>5520</v>
      </c>
      <c r="C21" s="14">
        <v>4470</v>
      </c>
      <c r="D21" s="14">
        <v>2870</v>
      </c>
      <c r="E21" s="14">
        <v>1160</v>
      </c>
      <c r="F21" s="30">
        <v>0.93</v>
      </c>
      <c r="G21" s="30">
        <v>0.91</v>
      </c>
      <c r="H21" s="60">
        <f t="shared" si="0"/>
        <v>-0.02</v>
      </c>
      <c r="I21" s="20">
        <v>2280</v>
      </c>
      <c r="J21" s="20">
        <v>940</v>
      </c>
      <c r="K21" s="20">
        <v>2110</v>
      </c>
      <c r="L21" s="20">
        <v>850</v>
      </c>
      <c r="M21" s="66">
        <v>18922000</v>
      </c>
      <c r="N21" s="66">
        <v>17124000</v>
      </c>
      <c r="O21" s="43">
        <f t="shared" si="1"/>
        <v>-0.095</v>
      </c>
      <c r="P21" s="37">
        <v>3243000</v>
      </c>
      <c r="Q21" s="37">
        <v>399000</v>
      </c>
    </row>
    <row r="22" spans="1:17" ht="12.75">
      <c r="A22" s="21" t="s">
        <v>345</v>
      </c>
      <c r="B22" s="14">
        <v>3950</v>
      </c>
      <c r="C22" s="14">
        <v>3170</v>
      </c>
      <c r="D22" s="14">
        <v>2140</v>
      </c>
      <c r="E22" s="14">
        <v>860</v>
      </c>
      <c r="F22" s="30">
        <v>0.92</v>
      </c>
      <c r="G22" s="30">
        <v>0.92</v>
      </c>
      <c r="H22" s="60">
        <f t="shared" si="0"/>
        <v>0</v>
      </c>
      <c r="I22" s="20">
        <v>1710</v>
      </c>
      <c r="J22" s="20">
        <v>700</v>
      </c>
      <c r="K22" s="20">
        <v>1570</v>
      </c>
      <c r="L22" s="20">
        <v>640</v>
      </c>
      <c r="M22" s="66">
        <v>11373000</v>
      </c>
      <c r="N22" s="66">
        <v>10169000</v>
      </c>
      <c r="O22" s="43">
        <f t="shared" si="1"/>
        <v>-0.106</v>
      </c>
      <c r="P22" s="37">
        <v>2555000</v>
      </c>
      <c r="Q22" s="37">
        <v>297000</v>
      </c>
    </row>
    <row r="23" spans="1:17" ht="12.75">
      <c r="A23" s="21" t="s">
        <v>346</v>
      </c>
      <c r="B23" s="14">
        <v>2010</v>
      </c>
      <c r="C23" s="14">
        <v>1570</v>
      </c>
      <c r="D23" s="14">
        <v>1040</v>
      </c>
      <c r="E23" s="14">
        <v>380</v>
      </c>
      <c r="F23" s="30">
        <v>0.93</v>
      </c>
      <c r="G23" s="30">
        <v>0.91</v>
      </c>
      <c r="H23" s="60">
        <f t="shared" si="0"/>
        <v>-0.02</v>
      </c>
      <c r="I23" s="20">
        <v>830</v>
      </c>
      <c r="J23" s="20">
        <v>330</v>
      </c>
      <c r="K23" s="20">
        <v>770</v>
      </c>
      <c r="L23" s="20">
        <v>300</v>
      </c>
      <c r="M23" s="66">
        <v>5942000</v>
      </c>
      <c r="N23" s="66">
        <v>4994000</v>
      </c>
      <c r="O23" s="43">
        <f t="shared" si="1"/>
        <v>-0.16</v>
      </c>
      <c r="P23" s="37">
        <v>1126000</v>
      </c>
      <c r="Q23" s="37">
        <v>124000</v>
      </c>
    </row>
    <row r="24" spans="1:17" ht="12.75">
      <c r="A24" s="21" t="s">
        <v>347</v>
      </c>
      <c r="B24" s="14">
        <v>2550</v>
      </c>
      <c r="C24" s="14">
        <v>2020</v>
      </c>
      <c r="D24" s="14">
        <v>1430</v>
      </c>
      <c r="E24" s="14">
        <v>560</v>
      </c>
      <c r="F24" s="30">
        <v>0.93</v>
      </c>
      <c r="G24" s="30">
        <v>0.92</v>
      </c>
      <c r="H24" s="60">
        <f t="shared" si="0"/>
        <v>-0.01</v>
      </c>
      <c r="I24" s="20">
        <v>1150</v>
      </c>
      <c r="J24" s="20">
        <v>460</v>
      </c>
      <c r="K24" s="20">
        <v>1070</v>
      </c>
      <c r="L24" s="20">
        <v>420</v>
      </c>
      <c r="M24" s="66">
        <v>7216000</v>
      </c>
      <c r="N24" s="66">
        <v>6167000</v>
      </c>
      <c r="O24" s="43">
        <f t="shared" si="1"/>
        <v>-0.145</v>
      </c>
      <c r="P24" s="37">
        <v>1557000</v>
      </c>
      <c r="Q24" s="37">
        <v>155000</v>
      </c>
    </row>
    <row r="25" spans="1:17" ht="12.75">
      <c r="A25" s="21" t="s">
        <v>348</v>
      </c>
      <c r="B25" s="14">
        <v>1780</v>
      </c>
      <c r="C25" s="14">
        <v>1420</v>
      </c>
      <c r="D25" s="14">
        <v>1000</v>
      </c>
      <c r="E25" s="14">
        <v>400</v>
      </c>
      <c r="F25" s="30">
        <v>0.94</v>
      </c>
      <c r="G25" s="30">
        <v>0.93</v>
      </c>
      <c r="H25" s="60">
        <f t="shared" si="0"/>
        <v>-0.01</v>
      </c>
      <c r="I25" s="20">
        <v>790</v>
      </c>
      <c r="J25" s="20">
        <v>320</v>
      </c>
      <c r="K25" s="20">
        <v>740</v>
      </c>
      <c r="L25" s="20">
        <v>300</v>
      </c>
      <c r="M25" s="66">
        <v>4755000</v>
      </c>
      <c r="N25" s="66">
        <v>4223000</v>
      </c>
      <c r="O25" s="43">
        <f t="shared" si="1"/>
        <v>-0.112</v>
      </c>
      <c r="P25" s="37">
        <v>1007000</v>
      </c>
      <c r="Q25" s="37">
        <v>109000</v>
      </c>
    </row>
    <row r="26" spans="1:17" ht="12.75">
      <c r="A26" s="21" t="s">
        <v>349</v>
      </c>
      <c r="B26" s="14">
        <v>6920</v>
      </c>
      <c r="C26" s="14">
        <v>5420</v>
      </c>
      <c r="D26" s="14">
        <v>3320</v>
      </c>
      <c r="E26" s="14">
        <v>1250</v>
      </c>
      <c r="F26" s="30">
        <v>0.91</v>
      </c>
      <c r="G26" s="30">
        <v>0.91</v>
      </c>
      <c r="H26" s="60">
        <f t="shared" si="0"/>
        <v>0</v>
      </c>
      <c r="I26" s="20">
        <v>2780</v>
      </c>
      <c r="J26" s="20">
        <v>1050</v>
      </c>
      <c r="K26" s="20">
        <v>2520</v>
      </c>
      <c r="L26" s="20">
        <v>960</v>
      </c>
      <c r="M26" s="66">
        <v>19074000</v>
      </c>
      <c r="N26" s="66">
        <v>16719000</v>
      </c>
      <c r="O26" s="43">
        <f t="shared" si="1"/>
        <v>-0.123</v>
      </c>
      <c r="P26" s="37">
        <v>2927000</v>
      </c>
      <c r="Q26" s="37">
        <v>355000</v>
      </c>
    </row>
    <row r="27" spans="1:17" ht="12.75">
      <c r="A27" s="21" t="s">
        <v>350</v>
      </c>
      <c r="B27" s="14">
        <v>1770</v>
      </c>
      <c r="C27" s="14">
        <v>1390</v>
      </c>
      <c r="D27" s="14">
        <v>1000</v>
      </c>
      <c r="E27" s="14">
        <v>430</v>
      </c>
      <c r="F27" s="30">
        <v>0.92</v>
      </c>
      <c r="G27" s="30">
        <v>0.91</v>
      </c>
      <c r="H27" s="60">
        <f t="shared" si="0"/>
        <v>-0.01</v>
      </c>
      <c r="I27" s="20">
        <v>780</v>
      </c>
      <c r="J27" s="20">
        <v>330</v>
      </c>
      <c r="K27" s="20">
        <v>720</v>
      </c>
      <c r="L27" s="20">
        <v>300</v>
      </c>
      <c r="M27" s="66">
        <v>5660000</v>
      </c>
      <c r="N27" s="66">
        <v>4804000</v>
      </c>
      <c r="O27" s="43">
        <f t="shared" si="1"/>
        <v>-0.151</v>
      </c>
      <c r="P27" s="37">
        <v>1293000</v>
      </c>
      <c r="Q27" s="37">
        <v>136000</v>
      </c>
    </row>
    <row r="28" spans="1:17" ht="12.75">
      <c r="A28" s="21" t="s">
        <v>351</v>
      </c>
      <c r="B28" s="14">
        <v>2270</v>
      </c>
      <c r="C28" s="14">
        <v>1800</v>
      </c>
      <c r="D28" s="14">
        <v>1130</v>
      </c>
      <c r="E28" s="14">
        <v>450</v>
      </c>
      <c r="F28" s="30">
        <v>0.91</v>
      </c>
      <c r="G28" s="30">
        <v>0.9</v>
      </c>
      <c r="H28" s="60">
        <f t="shared" si="0"/>
        <v>-0.01</v>
      </c>
      <c r="I28" s="20">
        <v>940</v>
      </c>
      <c r="J28" s="20">
        <v>370</v>
      </c>
      <c r="K28" s="20">
        <v>860</v>
      </c>
      <c r="L28" s="20">
        <v>330</v>
      </c>
      <c r="M28" s="66">
        <v>7118000</v>
      </c>
      <c r="N28" s="66">
        <v>6446000</v>
      </c>
      <c r="O28" s="43">
        <f t="shared" si="1"/>
        <v>-0.094</v>
      </c>
      <c r="P28" s="37">
        <v>1172000</v>
      </c>
      <c r="Q28" s="37">
        <v>159000</v>
      </c>
    </row>
    <row r="29" spans="1:17" ht="12.75">
      <c r="A29" s="21" t="s">
        <v>352</v>
      </c>
      <c r="B29" s="14">
        <v>4950</v>
      </c>
      <c r="C29" s="14">
        <v>3960</v>
      </c>
      <c r="D29" s="14">
        <v>2510</v>
      </c>
      <c r="E29" s="14">
        <v>990</v>
      </c>
      <c r="F29" s="30">
        <v>0.91</v>
      </c>
      <c r="G29" s="30">
        <v>0.9</v>
      </c>
      <c r="H29" s="60">
        <f t="shared" si="0"/>
        <v>-0.01</v>
      </c>
      <c r="I29" s="20">
        <v>2060</v>
      </c>
      <c r="J29" s="20">
        <v>810</v>
      </c>
      <c r="K29" s="20">
        <v>1880</v>
      </c>
      <c r="L29" s="20">
        <v>730</v>
      </c>
      <c r="M29" s="66">
        <v>15706000</v>
      </c>
      <c r="N29" s="66">
        <v>13739000</v>
      </c>
      <c r="O29" s="43">
        <f t="shared" si="1"/>
        <v>-0.125</v>
      </c>
      <c r="P29" s="37">
        <v>2388000</v>
      </c>
      <c r="Q29" s="37">
        <v>295000</v>
      </c>
    </row>
    <row r="30" spans="1:17" ht="12.75">
      <c r="A30" s="21" t="s">
        <v>353</v>
      </c>
      <c r="B30" s="14">
        <v>6970</v>
      </c>
      <c r="C30" s="14">
        <v>5530</v>
      </c>
      <c r="D30" s="14">
        <v>3430</v>
      </c>
      <c r="E30" s="14">
        <v>1270</v>
      </c>
      <c r="F30" s="30">
        <v>0.92</v>
      </c>
      <c r="G30" s="30">
        <v>0.9</v>
      </c>
      <c r="H30" s="60">
        <f t="shared" si="0"/>
        <v>-0.02</v>
      </c>
      <c r="I30" s="20">
        <v>2700</v>
      </c>
      <c r="J30" s="20">
        <v>1040</v>
      </c>
      <c r="K30" s="20">
        <v>2500</v>
      </c>
      <c r="L30" s="20">
        <v>940</v>
      </c>
      <c r="M30" s="66">
        <v>20548000</v>
      </c>
      <c r="N30" s="66">
        <v>18658000</v>
      </c>
      <c r="O30" s="43">
        <f t="shared" si="1"/>
        <v>-0.092</v>
      </c>
      <c r="P30" s="37">
        <v>2864000</v>
      </c>
      <c r="Q30" s="37">
        <v>340000</v>
      </c>
    </row>
    <row r="31" spans="1:17" ht="12.75">
      <c r="A31" s="21" t="s">
        <v>354</v>
      </c>
      <c r="B31" s="14">
        <v>1990</v>
      </c>
      <c r="C31" s="14">
        <v>1550</v>
      </c>
      <c r="D31" s="14">
        <v>1080</v>
      </c>
      <c r="E31" s="14">
        <v>420</v>
      </c>
      <c r="F31" s="30">
        <v>0.92</v>
      </c>
      <c r="G31" s="30">
        <v>0.89</v>
      </c>
      <c r="H31" s="60">
        <f t="shared" si="0"/>
        <v>-0.03</v>
      </c>
      <c r="I31" s="20">
        <v>870</v>
      </c>
      <c r="J31" s="20">
        <v>350</v>
      </c>
      <c r="K31" s="20">
        <v>800</v>
      </c>
      <c r="L31" s="20">
        <v>320</v>
      </c>
      <c r="M31" s="66">
        <v>5736000</v>
      </c>
      <c r="N31" s="66">
        <v>4917000</v>
      </c>
      <c r="O31" s="43">
        <f t="shared" si="1"/>
        <v>-0.143</v>
      </c>
      <c r="P31" s="37">
        <v>1185000</v>
      </c>
      <c r="Q31" s="37">
        <v>145000</v>
      </c>
    </row>
    <row r="32" spans="1:17" ht="12.75">
      <c r="A32" s="21" t="s">
        <v>355</v>
      </c>
      <c r="B32" s="14">
        <v>6410</v>
      </c>
      <c r="C32" s="14">
        <v>5060</v>
      </c>
      <c r="D32" s="14">
        <v>2940</v>
      </c>
      <c r="E32" s="14">
        <v>1120</v>
      </c>
      <c r="F32" s="30">
        <v>0.91</v>
      </c>
      <c r="G32" s="30">
        <v>0.91</v>
      </c>
      <c r="H32" s="60">
        <f t="shared" si="0"/>
        <v>0</v>
      </c>
      <c r="I32" s="20">
        <v>2360</v>
      </c>
      <c r="J32" s="20">
        <v>900</v>
      </c>
      <c r="K32" s="20">
        <v>2150</v>
      </c>
      <c r="L32" s="20">
        <v>820</v>
      </c>
      <c r="M32" s="66">
        <v>20175000</v>
      </c>
      <c r="N32" s="66">
        <v>17368000</v>
      </c>
      <c r="O32" s="43">
        <f t="shared" si="1"/>
        <v>-0.139</v>
      </c>
      <c r="P32" s="37">
        <v>2551000</v>
      </c>
      <c r="Q32" s="37">
        <v>383000</v>
      </c>
    </row>
    <row r="33" spans="1:17" ht="12.75">
      <c r="A33" s="21" t="s">
        <v>356</v>
      </c>
      <c r="B33" s="14">
        <v>2250</v>
      </c>
      <c r="C33" s="14">
        <v>1770</v>
      </c>
      <c r="D33" s="14">
        <v>1200</v>
      </c>
      <c r="E33" s="14">
        <v>460</v>
      </c>
      <c r="F33" s="30">
        <v>0.91</v>
      </c>
      <c r="G33" s="30">
        <v>0.9</v>
      </c>
      <c r="H33" s="60">
        <f t="shared" si="0"/>
        <v>-0.01</v>
      </c>
      <c r="I33" s="20">
        <v>950</v>
      </c>
      <c r="J33" s="20">
        <v>370</v>
      </c>
      <c r="K33" s="20">
        <v>870</v>
      </c>
      <c r="L33" s="20">
        <v>330</v>
      </c>
      <c r="M33" s="66">
        <v>6312000</v>
      </c>
      <c r="N33" s="66">
        <v>5318000</v>
      </c>
      <c r="O33" s="43">
        <f t="shared" si="1"/>
        <v>-0.157</v>
      </c>
      <c r="P33" s="37">
        <v>1230000</v>
      </c>
      <c r="Q33" s="37">
        <v>140000</v>
      </c>
    </row>
    <row r="34" spans="1:17" ht="12.75">
      <c r="A34" s="21" t="s">
        <v>357</v>
      </c>
      <c r="B34" s="14">
        <v>2040</v>
      </c>
      <c r="C34" s="14">
        <v>1640</v>
      </c>
      <c r="D34" s="14">
        <v>1130</v>
      </c>
      <c r="E34" s="14">
        <v>430</v>
      </c>
      <c r="F34" s="30">
        <v>0.93</v>
      </c>
      <c r="G34" s="30">
        <v>0.91</v>
      </c>
      <c r="H34" s="60">
        <f t="shared" si="0"/>
        <v>-0.02</v>
      </c>
      <c r="I34" s="20">
        <v>890</v>
      </c>
      <c r="J34" s="20">
        <v>340</v>
      </c>
      <c r="K34" s="20">
        <v>830</v>
      </c>
      <c r="L34" s="20">
        <v>310</v>
      </c>
      <c r="M34" s="66">
        <v>5995000</v>
      </c>
      <c r="N34" s="66">
        <v>5166000</v>
      </c>
      <c r="O34" s="43">
        <f t="shared" si="1"/>
        <v>-0.138</v>
      </c>
      <c r="P34" s="37">
        <v>1203000</v>
      </c>
      <c r="Q34" s="37">
        <v>128000</v>
      </c>
    </row>
    <row r="35" spans="1:17" ht="12.75">
      <c r="A35" s="21" t="s">
        <v>358</v>
      </c>
      <c r="B35" s="14">
        <v>2420</v>
      </c>
      <c r="C35" s="14">
        <v>1930</v>
      </c>
      <c r="D35" s="14">
        <v>1260</v>
      </c>
      <c r="E35" s="14">
        <v>480</v>
      </c>
      <c r="F35" s="30">
        <v>0.92</v>
      </c>
      <c r="G35" s="30">
        <v>0.91</v>
      </c>
      <c r="H35" s="60">
        <f t="shared" si="0"/>
        <v>-0.01</v>
      </c>
      <c r="I35" s="20">
        <v>1000</v>
      </c>
      <c r="J35" s="20">
        <v>390</v>
      </c>
      <c r="K35" s="20">
        <v>920</v>
      </c>
      <c r="L35" s="35">
        <v>560</v>
      </c>
      <c r="M35" s="66">
        <v>8291000</v>
      </c>
      <c r="N35" s="66">
        <v>7463000</v>
      </c>
      <c r="O35" s="43">
        <f t="shared" si="1"/>
        <v>-0.1</v>
      </c>
      <c r="P35" s="37">
        <v>1233000</v>
      </c>
      <c r="Q35" s="37">
        <v>151000</v>
      </c>
    </row>
    <row r="36" spans="1:17" ht="12.75">
      <c r="A36" s="21"/>
      <c r="B36" s="14"/>
      <c r="C36" s="35"/>
      <c r="D36" s="14"/>
      <c r="E36" s="35"/>
      <c r="F36" s="30"/>
      <c r="G36" s="36"/>
      <c r="H36" s="60"/>
      <c r="I36" s="20"/>
      <c r="J36" s="35"/>
      <c r="K36" s="20"/>
      <c r="L36" s="35"/>
      <c r="M36" s="66"/>
      <c r="N36" s="37"/>
      <c r="O36" s="43"/>
      <c r="P36" s="37"/>
      <c r="Q36" s="37"/>
    </row>
    <row r="37" spans="1:17" s="31" customFormat="1" ht="12.75">
      <c r="A37" s="13" t="s">
        <v>388</v>
      </c>
      <c r="B37" s="19">
        <v>121340</v>
      </c>
      <c r="C37" s="19">
        <v>96160</v>
      </c>
      <c r="D37" s="19">
        <v>62220</v>
      </c>
      <c r="E37" s="19">
        <v>24270</v>
      </c>
      <c r="F37" s="32">
        <f>AVERAGE(F6:F35)</f>
        <v>0.92</v>
      </c>
      <c r="G37" s="38">
        <f>AVERAGE(G6:G35)</f>
        <v>0.91</v>
      </c>
      <c r="H37" s="61">
        <f t="shared" si="0"/>
        <v>-0.01</v>
      </c>
      <c r="I37" s="33">
        <v>49770</v>
      </c>
      <c r="J37" s="33">
        <v>19690</v>
      </c>
      <c r="K37" s="33">
        <v>45660</v>
      </c>
      <c r="L37" s="33">
        <v>17890</v>
      </c>
      <c r="M37" s="65">
        <v>366116000</v>
      </c>
      <c r="N37" s="65">
        <v>321881000</v>
      </c>
      <c r="O37" s="46">
        <f t="shared" si="1"/>
        <v>-0.121</v>
      </c>
      <c r="P37" s="39">
        <v>62030000</v>
      </c>
      <c r="Q37" s="39">
        <v>7560000</v>
      </c>
    </row>
  </sheetData>
  <sheetProtection/>
  <mergeCells count="9">
    <mergeCell ref="A4:A5"/>
    <mergeCell ref="B4:C4"/>
    <mergeCell ref="D4:E4"/>
    <mergeCell ref="F4:H4"/>
    <mergeCell ref="Q4:Q5"/>
    <mergeCell ref="I4:J4"/>
    <mergeCell ref="K4:L4"/>
    <mergeCell ref="P4:P5"/>
    <mergeCell ref="M4:O4"/>
  </mergeCells>
  <hyperlinks>
    <hyperlink ref="A3" location="'Contents - June 2015'!A1" display="Back to Contents"/>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28"/>
  <sheetViews>
    <sheetView zoomScalePageLayoutView="0" workbookViewId="0" topLeftCell="A1">
      <selection activeCell="F26" sqref="F26"/>
    </sheetView>
  </sheetViews>
  <sheetFormatPr defaultColWidth="9.140625" defaultRowHeight="12.75"/>
  <cols>
    <col min="1" max="1" width="25.7109375" style="22" bestFit="1" customWidth="1"/>
    <col min="2" max="7" width="9.140625" style="22" customWidth="1"/>
    <col min="8" max="8" width="10.28125" style="22" customWidth="1"/>
    <col min="9" max="11" width="9.140625" style="22" customWidth="1"/>
    <col min="12" max="12" width="7.8515625" style="22" customWidth="1"/>
    <col min="13" max="13" width="13.8515625" style="22" bestFit="1" customWidth="1"/>
    <col min="14" max="14" width="15.28125" style="22" bestFit="1" customWidth="1"/>
    <col min="15" max="15" width="10.57421875" style="22" customWidth="1"/>
    <col min="16" max="16" width="16.140625" style="22" customWidth="1"/>
    <col min="17" max="17" width="12.8515625" style="22" bestFit="1" customWidth="1"/>
    <col min="18" max="16384" width="9.140625" style="22" customWidth="1"/>
  </cols>
  <sheetData>
    <row r="1" ht="12.75">
      <c r="A1" s="17" t="s">
        <v>389</v>
      </c>
    </row>
    <row r="3" ht="13.5" thickBot="1">
      <c r="A3" s="55" t="s">
        <v>400</v>
      </c>
    </row>
    <row r="4" spans="1:17" s="24" customFormat="1" ht="45.75" customHeight="1">
      <c r="A4" s="71" t="s">
        <v>390</v>
      </c>
      <c r="B4" s="79" t="s">
        <v>403</v>
      </c>
      <c r="C4" s="79"/>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f>'East Midlands'!B5</f>
        <v>42339</v>
      </c>
      <c r="C5" s="16">
        <f>'East Midlands'!C5</f>
        <v>42705</v>
      </c>
      <c r="D5" s="16">
        <f>'East Midlands'!D5</f>
        <v>42339</v>
      </c>
      <c r="E5" s="16">
        <f>'East Midlands'!E5</f>
        <v>42705</v>
      </c>
      <c r="F5" s="16">
        <f>'East Midlands'!F5</f>
        <v>42339</v>
      </c>
      <c r="G5" s="16">
        <f>'East Midlands'!G5</f>
        <v>42705</v>
      </c>
      <c r="H5" s="16" t="str">
        <f>'East Midlands'!H5</f>
        <v>Difference </v>
      </c>
      <c r="I5" s="16">
        <f>'East Midlands'!I5</f>
        <v>42339</v>
      </c>
      <c r="J5" s="16">
        <f>'East Midlands'!J5</f>
        <v>42705</v>
      </c>
      <c r="K5" s="16">
        <f>'East Midlands'!K5</f>
        <v>42339</v>
      </c>
      <c r="L5" s="16">
        <f>'East Midlands'!L5</f>
        <v>42705</v>
      </c>
      <c r="M5" s="16">
        <f>'East Midlands'!M5</f>
        <v>42339</v>
      </c>
      <c r="N5" s="16">
        <f>'East Midlands'!N5</f>
        <v>42705</v>
      </c>
      <c r="O5" s="16" t="str">
        <f>'East Midlands'!O5</f>
        <v>% Difference</v>
      </c>
      <c r="P5" s="78"/>
      <c r="Q5" s="76"/>
    </row>
    <row r="6" spans="1:17" ht="12.75">
      <c r="A6" s="21" t="s">
        <v>359</v>
      </c>
      <c r="B6" s="14">
        <v>6590</v>
      </c>
      <c r="C6" s="14">
        <v>5340</v>
      </c>
      <c r="D6" s="14">
        <v>3410</v>
      </c>
      <c r="E6" s="14">
        <v>1350</v>
      </c>
      <c r="F6" s="30">
        <v>0.91</v>
      </c>
      <c r="G6" s="30">
        <v>0.92</v>
      </c>
      <c r="H6" s="41">
        <f>G6-F6</f>
        <v>0.01</v>
      </c>
      <c r="I6" s="20">
        <v>2840</v>
      </c>
      <c r="J6" s="20">
        <v>1100</v>
      </c>
      <c r="K6" s="20">
        <v>2600</v>
      </c>
      <c r="L6" s="20">
        <v>1020</v>
      </c>
      <c r="M6" s="66">
        <v>17868000</v>
      </c>
      <c r="N6" s="66">
        <v>15989000</v>
      </c>
      <c r="O6" s="43">
        <f>(N6-M6)/M6</f>
        <v>-0.105</v>
      </c>
      <c r="P6" s="37">
        <v>3282000</v>
      </c>
      <c r="Q6" s="37">
        <v>405000</v>
      </c>
    </row>
    <row r="7" spans="1:17" ht="12.75">
      <c r="A7" s="21" t="s">
        <v>360</v>
      </c>
      <c r="B7" s="14">
        <v>10230</v>
      </c>
      <c r="C7" s="14">
        <v>8260</v>
      </c>
      <c r="D7" s="14">
        <v>5210</v>
      </c>
      <c r="E7" s="14">
        <v>2020</v>
      </c>
      <c r="F7" s="30">
        <v>0.9</v>
      </c>
      <c r="G7" s="30">
        <v>0.91</v>
      </c>
      <c r="H7" s="41">
        <f aca="true" t="shared" si="0" ref="H7:H28">G7-F7</f>
        <v>0.01</v>
      </c>
      <c r="I7" s="20">
        <v>4170</v>
      </c>
      <c r="J7" s="20">
        <v>1630</v>
      </c>
      <c r="K7" s="20">
        <v>3750</v>
      </c>
      <c r="L7" s="20">
        <v>1470</v>
      </c>
      <c r="M7" s="66">
        <v>30013000</v>
      </c>
      <c r="N7" s="66">
        <v>26869000</v>
      </c>
      <c r="O7" s="43">
        <f aca="true" t="shared" si="1" ref="O7:O28">(N7-M7)/M7</f>
        <v>-0.105</v>
      </c>
      <c r="P7" s="37">
        <v>4690000</v>
      </c>
      <c r="Q7" s="37">
        <v>596000</v>
      </c>
    </row>
    <row r="8" spans="1:17" ht="12.75">
      <c r="A8" s="21" t="s">
        <v>361</v>
      </c>
      <c r="B8" s="14">
        <v>4640</v>
      </c>
      <c r="C8" s="14">
        <v>3730</v>
      </c>
      <c r="D8" s="14">
        <v>2360</v>
      </c>
      <c r="E8" s="14">
        <v>990</v>
      </c>
      <c r="F8" s="30">
        <v>0.91</v>
      </c>
      <c r="G8" s="30">
        <v>0.92</v>
      </c>
      <c r="H8" s="41">
        <f t="shared" si="0"/>
        <v>0.01</v>
      </c>
      <c r="I8" s="20">
        <v>1960</v>
      </c>
      <c r="J8" s="20">
        <v>800</v>
      </c>
      <c r="K8" s="20">
        <v>1780</v>
      </c>
      <c r="L8" s="20">
        <v>740</v>
      </c>
      <c r="M8" s="66">
        <v>13302000</v>
      </c>
      <c r="N8" s="66">
        <v>11968000</v>
      </c>
      <c r="O8" s="43">
        <f t="shared" si="1"/>
        <v>-0.1</v>
      </c>
      <c r="P8" s="37">
        <v>2390000</v>
      </c>
      <c r="Q8" s="37">
        <v>283000</v>
      </c>
    </row>
    <row r="9" spans="1:17" ht="12.75">
      <c r="A9" s="21" t="s">
        <v>362</v>
      </c>
      <c r="B9" s="14">
        <v>850</v>
      </c>
      <c r="C9" s="14">
        <v>660</v>
      </c>
      <c r="D9" s="14">
        <v>440</v>
      </c>
      <c r="E9" s="14">
        <v>150</v>
      </c>
      <c r="F9" s="30">
        <v>0.91</v>
      </c>
      <c r="G9" s="30">
        <v>0.87</v>
      </c>
      <c r="H9" s="41">
        <f t="shared" si="0"/>
        <v>-0.04</v>
      </c>
      <c r="I9" s="20">
        <v>380</v>
      </c>
      <c r="J9" s="20">
        <v>140</v>
      </c>
      <c r="K9" s="20">
        <v>340</v>
      </c>
      <c r="L9" s="20">
        <v>120</v>
      </c>
      <c r="M9" s="66">
        <v>2726000</v>
      </c>
      <c r="N9" s="66">
        <v>2574000</v>
      </c>
      <c r="O9" s="43">
        <f t="shared" si="1"/>
        <v>-0.056</v>
      </c>
      <c r="P9" s="37">
        <v>474000</v>
      </c>
      <c r="Q9" s="37">
        <v>52000</v>
      </c>
    </row>
    <row r="10" spans="1:17" ht="12.75">
      <c r="A10" s="21" t="s">
        <v>363</v>
      </c>
      <c r="B10" s="14">
        <v>8410</v>
      </c>
      <c r="C10" s="14">
        <v>6720</v>
      </c>
      <c r="D10" s="14">
        <v>4240</v>
      </c>
      <c r="E10" s="14">
        <v>1740</v>
      </c>
      <c r="F10" s="30">
        <v>0.91</v>
      </c>
      <c r="G10" s="30">
        <v>0.91</v>
      </c>
      <c r="H10" s="41">
        <f t="shared" si="0"/>
        <v>0</v>
      </c>
      <c r="I10" s="20">
        <v>3510</v>
      </c>
      <c r="J10" s="20">
        <v>1400</v>
      </c>
      <c r="K10" s="20">
        <v>3190</v>
      </c>
      <c r="L10" s="20">
        <v>1270</v>
      </c>
      <c r="M10" s="66">
        <v>24024000</v>
      </c>
      <c r="N10" s="66">
        <v>21007000</v>
      </c>
      <c r="O10" s="43">
        <f t="shared" si="1"/>
        <v>-0.126</v>
      </c>
      <c r="P10" s="37">
        <v>4310000</v>
      </c>
      <c r="Q10" s="37">
        <v>598000</v>
      </c>
    </row>
    <row r="11" spans="1:17" ht="12.75">
      <c r="A11" s="21" t="s">
        <v>364</v>
      </c>
      <c r="B11" s="14">
        <v>6990</v>
      </c>
      <c r="C11" s="14">
        <v>5660</v>
      </c>
      <c r="D11" s="14">
        <v>3620</v>
      </c>
      <c r="E11" s="14">
        <v>1500</v>
      </c>
      <c r="F11" s="30">
        <v>0.92</v>
      </c>
      <c r="G11" s="30">
        <v>0.92</v>
      </c>
      <c r="H11" s="41">
        <f t="shared" si="0"/>
        <v>0</v>
      </c>
      <c r="I11" s="20">
        <v>2960</v>
      </c>
      <c r="J11" s="20">
        <v>1200</v>
      </c>
      <c r="K11" s="20">
        <v>2710</v>
      </c>
      <c r="L11" s="20">
        <v>1100</v>
      </c>
      <c r="M11" s="66">
        <v>22183000</v>
      </c>
      <c r="N11" s="66">
        <v>19962000</v>
      </c>
      <c r="O11" s="43">
        <f t="shared" si="1"/>
        <v>-0.1</v>
      </c>
      <c r="P11" s="37">
        <v>4086000</v>
      </c>
      <c r="Q11" s="37">
        <v>498000</v>
      </c>
    </row>
    <row r="12" spans="1:17" ht="12.75">
      <c r="A12" s="21" t="s">
        <v>365</v>
      </c>
      <c r="B12" s="14">
        <v>1520</v>
      </c>
      <c r="C12" s="14">
        <v>1200</v>
      </c>
      <c r="D12" s="14">
        <v>860</v>
      </c>
      <c r="E12" s="14">
        <v>370</v>
      </c>
      <c r="F12" s="30">
        <v>0.94</v>
      </c>
      <c r="G12" s="30">
        <v>0.92</v>
      </c>
      <c r="H12" s="41">
        <f t="shared" si="0"/>
        <v>-0.02</v>
      </c>
      <c r="I12" s="20">
        <v>670</v>
      </c>
      <c r="J12" s="20">
        <v>290</v>
      </c>
      <c r="K12" s="20">
        <v>630</v>
      </c>
      <c r="L12" s="20">
        <v>260</v>
      </c>
      <c r="M12" s="66">
        <v>4275000</v>
      </c>
      <c r="N12" s="66">
        <v>3806000</v>
      </c>
      <c r="O12" s="43">
        <f t="shared" si="1"/>
        <v>-0.11</v>
      </c>
      <c r="P12" s="37">
        <v>995000</v>
      </c>
      <c r="Q12" s="37">
        <v>127000</v>
      </c>
    </row>
    <row r="13" spans="1:17" ht="12.75">
      <c r="A13" s="21" t="s">
        <v>366</v>
      </c>
      <c r="B13" s="14">
        <v>2510</v>
      </c>
      <c r="C13" s="14">
        <v>2000</v>
      </c>
      <c r="D13" s="14">
        <v>1330</v>
      </c>
      <c r="E13" s="14">
        <v>540</v>
      </c>
      <c r="F13" s="30">
        <v>0.93</v>
      </c>
      <c r="G13" s="30">
        <v>0.91</v>
      </c>
      <c r="H13" s="41">
        <f t="shared" si="0"/>
        <v>-0.02</v>
      </c>
      <c r="I13" s="20">
        <v>1070</v>
      </c>
      <c r="J13" s="20">
        <v>430</v>
      </c>
      <c r="K13" s="20">
        <v>1000</v>
      </c>
      <c r="L13" s="20">
        <v>390</v>
      </c>
      <c r="M13" s="66">
        <v>7643000</v>
      </c>
      <c r="N13" s="66">
        <v>6556000</v>
      </c>
      <c r="O13" s="43">
        <f t="shared" si="1"/>
        <v>-0.142</v>
      </c>
      <c r="P13" s="37">
        <v>1649000</v>
      </c>
      <c r="Q13" s="37">
        <v>156000</v>
      </c>
    </row>
    <row r="14" spans="1:17" ht="12.75">
      <c r="A14" s="21" t="s">
        <v>367</v>
      </c>
      <c r="B14" s="14">
        <v>8270</v>
      </c>
      <c r="C14" s="14">
        <v>6680</v>
      </c>
      <c r="D14" s="14">
        <v>3900</v>
      </c>
      <c r="E14" s="14">
        <v>1500</v>
      </c>
      <c r="F14" s="30">
        <v>0.9</v>
      </c>
      <c r="G14" s="30">
        <v>0.92</v>
      </c>
      <c r="H14" s="41">
        <f t="shared" si="0"/>
        <v>0.02</v>
      </c>
      <c r="I14" s="20">
        <v>3280</v>
      </c>
      <c r="J14" s="20">
        <v>1250</v>
      </c>
      <c r="K14" s="20">
        <v>2960</v>
      </c>
      <c r="L14" s="20">
        <v>1150</v>
      </c>
      <c r="M14" s="66">
        <v>24510000</v>
      </c>
      <c r="N14" s="66">
        <v>21810000</v>
      </c>
      <c r="O14" s="43">
        <f t="shared" si="1"/>
        <v>-0.11</v>
      </c>
      <c r="P14" s="37">
        <v>3487000</v>
      </c>
      <c r="Q14" s="37">
        <v>487000</v>
      </c>
    </row>
    <row r="15" spans="1:17" ht="12.75">
      <c r="A15" s="21" t="s">
        <v>368</v>
      </c>
      <c r="B15" s="14">
        <v>8540</v>
      </c>
      <c r="C15" s="14">
        <v>6930</v>
      </c>
      <c r="D15" s="14">
        <v>4280</v>
      </c>
      <c r="E15" s="14">
        <v>1740</v>
      </c>
      <c r="F15" s="30">
        <v>0.91</v>
      </c>
      <c r="G15" s="30">
        <v>0.92</v>
      </c>
      <c r="H15" s="41">
        <f t="shared" si="0"/>
        <v>0.01</v>
      </c>
      <c r="I15" s="20">
        <v>3500</v>
      </c>
      <c r="J15" s="20">
        <v>1420</v>
      </c>
      <c r="K15" s="20">
        <v>3180</v>
      </c>
      <c r="L15" s="20">
        <v>1310</v>
      </c>
      <c r="M15" s="66">
        <v>26028000</v>
      </c>
      <c r="N15" s="66">
        <v>23104000</v>
      </c>
      <c r="O15" s="43">
        <f t="shared" si="1"/>
        <v>-0.112</v>
      </c>
      <c r="P15" s="37">
        <v>4279000</v>
      </c>
      <c r="Q15" s="37">
        <v>502000</v>
      </c>
    </row>
    <row r="16" spans="1:17" ht="12.75">
      <c r="A16" s="21" t="s">
        <v>369</v>
      </c>
      <c r="B16" s="14">
        <v>15910</v>
      </c>
      <c r="C16" s="14">
        <v>12680</v>
      </c>
      <c r="D16" s="14">
        <v>7830</v>
      </c>
      <c r="E16" s="14">
        <v>3050</v>
      </c>
      <c r="F16" s="30">
        <v>0.92</v>
      </c>
      <c r="G16" s="30">
        <v>0.92</v>
      </c>
      <c r="H16" s="41">
        <f t="shared" si="0"/>
        <v>0</v>
      </c>
      <c r="I16" s="20">
        <v>6380</v>
      </c>
      <c r="J16" s="20">
        <v>2500</v>
      </c>
      <c r="K16" s="20">
        <v>5840</v>
      </c>
      <c r="L16" s="20">
        <v>2290</v>
      </c>
      <c r="M16" s="66">
        <v>45236000</v>
      </c>
      <c r="N16" s="66">
        <v>39458000</v>
      </c>
      <c r="O16" s="43">
        <f t="shared" si="1"/>
        <v>-0.128</v>
      </c>
      <c r="P16" s="37">
        <v>7697000</v>
      </c>
      <c r="Q16" s="37">
        <v>925000</v>
      </c>
    </row>
    <row r="17" spans="1:17" ht="12.75">
      <c r="A17" s="21" t="s">
        <v>370</v>
      </c>
      <c r="B17" s="14">
        <v>5380</v>
      </c>
      <c r="C17" s="14">
        <v>4370</v>
      </c>
      <c r="D17" s="14">
        <v>2720</v>
      </c>
      <c r="E17" s="14">
        <v>1050</v>
      </c>
      <c r="F17" s="30">
        <v>0.9</v>
      </c>
      <c r="G17" s="30">
        <v>0.9</v>
      </c>
      <c r="H17" s="41">
        <f t="shared" si="0"/>
        <v>0</v>
      </c>
      <c r="I17" s="20">
        <v>2240</v>
      </c>
      <c r="J17" s="20">
        <v>860</v>
      </c>
      <c r="K17" s="20">
        <v>2020</v>
      </c>
      <c r="L17" s="20">
        <v>780</v>
      </c>
      <c r="M17" s="66">
        <v>16905000</v>
      </c>
      <c r="N17" s="66">
        <v>15367000</v>
      </c>
      <c r="O17" s="43">
        <f t="shared" si="1"/>
        <v>-0.091</v>
      </c>
      <c r="P17" s="37">
        <v>2661000</v>
      </c>
      <c r="Q17" s="37">
        <v>329000</v>
      </c>
    </row>
    <row r="18" spans="1:17" ht="12.75">
      <c r="A18" s="21" t="s">
        <v>371</v>
      </c>
      <c r="B18" s="14">
        <v>4650</v>
      </c>
      <c r="C18" s="14">
        <v>3760</v>
      </c>
      <c r="D18" s="14">
        <v>2520</v>
      </c>
      <c r="E18" s="14">
        <v>1010</v>
      </c>
      <c r="F18" s="30">
        <v>0.91</v>
      </c>
      <c r="G18" s="30">
        <v>0.93</v>
      </c>
      <c r="H18" s="41">
        <f t="shared" si="0"/>
        <v>0.02</v>
      </c>
      <c r="I18" s="20">
        <v>2060</v>
      </c>
      <c r="J18" s="20">
        <v>820</v>
      </c>
      <c r="K18" s="20">
        <v>1870</v>
      </c>
      <c r="L18" s="20">
        <v>760</v>
      </c>
      <c r="M18" s="66">
        <v>14265000</v>
      </c>
      <c r="N18" s="66">
        <v>12753000</v>
      </c>
      <c r="O18" s="43">
        <f t="shared" si="1"/>
        <v>-0.106</v>
      </c>
      <c r="P18" s="37">
        <v>2693000</v>
      </c>
      <c r="Q18" s="37">
        <v>346000</v>
      </c>
    </row>
    <row r="19" spans="1:17" ht="12.75">
      <c r="A19" s="21" t="s">
        <v>372</v>
      </c>
      <c r="B19" s="14">
        <v>1060</v>
      </c>
      <c r="C19" s="14">
        <v>820</v>
      </c>
      <c r="D19" s="14">
        <v>600</v>
      </c>
      <c r="E19" s="14">
        <v>240</v>
      </c>
      <c r="F19" s="30">
        <v>0.91</v>
      </c>
      <c r="G19" s="30">
        <v>0.94</v>
      </c>
      <c r="H19" s="41">
        <f t="shared" si="0"/>
        <v>0.03</v>
      </c>
      <c r="I19" s="20">
        <v>480</v>
      </c>
      <c r="J19" s="20">
        <v>190</v>
      </c>
      <c r="K19" s="20">
        <v>440</v>
      </c>
      <c r="L19" s="20">
        <v>180</v>
      </c>
      <c r="M19" s="66">
        <v>2840000</v>
      </c>
      <c r="N19" s="66">
        <v>2401000</v>
      </c>
      <c r="O19" s="43">
        <f t="shared" si="1"/>
        <v>-0.155</v>
      </c>
      <c r="P19" s="37">
        <v>703000</v>
      </c>
      <c r="Q19" s="37">
        <v>67000</v>
      </c>
    </row>
    <row r="20" spans="1:17" ht="12.75">
      <c r="A20" s="21" t="s">
        <v>373</v>
      </c>
      <c r="B20" s="14">
        <v>6450</v>
      </c>
      <c r="C20" s="14">
        <v>5210</v>
      </c>
      <c r="D20" s="14">
        <v>3400</v>
      </c>
      <c r="E20" s="14">
        <v>1310</v>
      </c>
      <c r="F20" s="30">
        <v>0.92</v>
      </c>
      <c r="G20" s="30">
        <v>0.91</v>
      </c>
      <c r="H20" s="41">
        <f t="shared" si="0"/>
        <v>-0.01</v>
      </c>
      <c r="I20" s="20">
        <v>2770</v>
      </c>
      <c r="J20" s="20">
        <v>1080</v>
      </c>
      <c r="K20" s="20">
        <v>2560</v>
      </c>
      <c r="L20" s="20">
        <v>980</v>
      </c>
      <c r="M20" s="66">
        <v>18067000</v>
      </c>
      <c r="N20" s="66">
        <v>16148000</v>
      </c>
      <c r="O20" s="43">
        <f t="shared" si="1"/>
        <v>-0.106</v>
      </c>
      <c r="P20" s="37">
        <v>3343000</v>
      </c>
      <c r="Q20" s="37">
        <v>412000</v>
      </c>
    </row>
    <row r="21" spans="1:17" ht="12.75">
      <c r="A21" s="21" t="s">
        <v>374</v>
      </c>
      <c r="B21" s="14">
        <v>830</v>
      </c>
      <c r="C21" s="14">
        <v>680</v>
      </c>
      <c r="D21" s="14">
        <v>420</v>
      </c>
      <c r="E21" s="14">
        <v>190</v>
      </c>
      <c r="F21" s="30">
        <v>0.91</v>
      </c>
      <c r="G21" s="30">
        <v>0.93</v>
      </c>
      <c r="H21" s="41">
        <f t="shared" si="0"/>
        <v>0.02</v>
      </c>
      <c r="I21" s="20">
        <v>350</v>
      </c>
      <c r="J21" s="20">
        <v>150</v>
      </c>
      <c r="K21" s="20">
        <v>320</v>
      </c>
      <c r="L21" s="20">
        <v>140</v>
      </c>
      <c r="M21" s="66">
        <v>2293000</v>
      </c>
      <c r="N21" s="66">
        <v>2068000</v>
      </c>
      <c r="O21" s="43">
        <f t="shared" si="1"/>
        <v>-0.098</v>
      </c>
      <c r="P21" s="37">
        <v>453000</v>
      </c>
      <c r="Q21" s="37">
        <v>52000</v>
      </c>
    </row>
    <row r="22" spans="1:17" ht="12.75">
      <c r="A22" s="21" t="s">
        <v>375</v>
      </c>
      <c r="B22" s="14">
        <v>2620</v>
      </c>
      <c r="C22" s="14">
        <v>2170</v>
      </c>
      <c r="D22" s="14">
        <v>1250</v>
      </c>
      <c r="E22" s="14">
        <v>500</v>
      </c>
      <c r="F22" s="30">
        <v>0.91</v>
      </c>
      <c r="G22" s="30">
        <v>0.93</v>
      </c>
      <c r="H22" s="41">
        <f t="shared" si="0"/>
        <v>0.02</v>
      </c>
      <c r="I22" s="20">
        <v>1020</v>
      </c>
      <c r="J22" s="20">
        <v>410</v>
      </c>
      <c r="K22" s="20">
        <v>930</v>
      </c>
      <c r="L22" s="20">
        <v>380</v>
      </c>
      <c r="M22" s="66">
        <v>8312000</v>
      </c>
      <c r="N22" s="66">
        <v>7337000</v>
      </c>
      <c r="O22" s="43">
        <f t="shared" si="1"/>
        <v>-0.117</v>
      </c>
      <c r="P22" s="37">
        <v>1265000</v>
      </c>
      <c r="Q22" s="37">
        <v>185000</v>
      </c>
    </row>
    <row r="23" spans="1:17" ht="12.75">
      <c r="A23" s="21" t="s">
        <v>376</v>
      </c>
      <c r="B23" s="14">
        <v>1730</v>
      </c>
      <c r="C23" s="14">
        <v>1380</v>
      </c>
      <c r="D23" s="14">
        <v>950</v>
      </c>
      <c r="E23" s="14">
        <v>400</v>
      </c>
      <c r="F23" s="30">
        <v>0.92</v>
      </c>
      <c r="G23" s="30">
        <v>0.91</v>
      </c>
      <c r="H23" s="41">
        <f t="shared" si="0"/>
        <v>-0.01</v>
      </c>
      <c r="I23" s="20">
        <v>760</v>
      </c>
      <c r="J23" s="20">
        <v>320</v>
      </c>
      <c r="K23" s="20">
        <v>700</v>
      </c>
      <c r="L23" s="20">
        <v>290</v>
      </c>
      <c r="M23" s="66">
        <v>4749000</v>
      </c>
      <c r="N23" s="66">
        <v>4268000</v>
      </c>
      <c r="O23" s="43">
        <f t="shared" si="1"/>
        <v>-0.101</v>
      </c>
      <c r="P23" s="37">
        <v>1155000</v>
      </c>
      <c r="Q23" s="37">
        <v>131000</v>
      </c>
    </row>
    <row r="24" spans="1:17" ht="12.75">
      <c r="A24" s="21" t="s">
        <v>377</v>
      </c>
      <c r="B24" s="14">
        <v>9380</v>
      </c>
      <c r="C24" s="14">
        <v>7470</v>
      </c>
      <c r="D24" s="14">
        <v>4740</v>
      </c>
      <c r="E24" s="14">
        <v>1780</v>
      </c>
      <c r="F24" s="30">
        <v>0.91</v>
      </c>
      <c r="G24" s="30">
        <v>0.91</v>
      </c>
      <c r="H24" s="41">
        <f t="shared" si="0"/>
        <v>0</v>
      </c>
      <c r="I24" s="20">
        <v>3900</v>
      </c>
      <c r="J24" s="20">
        <v>1470</v>
      </c>
      <c r="K24" s="20">
        <v>3550</v>
      </c>
      <c r="L24" s="20">
        <v>1330</v>
      </c>
      <c r="M24" s="66">
        <v>25873000</v>
      </c>
      <c r="N24" s="66">
        <v>22583000</v>
      </c>
      <c r="O24" s="43">
        <f t="shared" si="1"/>
        <v>-0.127</v>
      </c>
      <c r="P24" s="37">
        <v>4364000</v>
      </c>
      <c r="Q24" s="37">
        <v>656000</v>
      </c>
    </row>
    <row r="25" spans="1:17" ht="12.75">
      <c r="A25" s="21" t="s">
        <v>378</v>
      </c>
      <c r="B25" s="14">
        <v>9440</v>
      </c>
      <c r="C25" s="14">
        <v>7750</v>
      </c>
      <c r="D25" s="14">
        <v>4730</v>
      </c>
      <c r="E25" s="14">
        <v>1930</v>
      </c>
      <c r="F25" s="30">
        <v>0.92</v>
      </c>
      <c r="G25" s="30">
        <v>0.91</v>
      </c>
      <c r="H25" s="41">
        <f t="shared" si="0"/>
        <v>-0.01</v>
      </c>
      <c r="I25" s="20">
        <v>3910</v>
      </c>
      <c r="J25" s="20">
        <v>1620</v>
      </c>
      <c r="K25" s="20">
        <v>3580</v>
      </c>
      <c r="L25" s="20">
        <v>1480</v>
      </c>
      <c r="M25" s="66">
        <v>28516000</v>
      </c>
      <c r="N25" s="66">
        <v>26004000</v>
      </c>
      <c r="O25" s="43">
        <f t="shared" si="1"/>
        <v>-0.088</v>
      </c>
      <c r="P25" s="37">
        <v>4931000</v>
      </c>
      <c r="Q25" s="37">
        <v>551000</v>
      </c>
    </row>
    <row r="26" spans="1:17" ht="12.75">
      <c r="A26" s="21" t="s">
        <v>379</v>
      </c>
      <c r="B26" s="14">
        <v>3320</v>
      </c>
      <c r="C26" s="14">
        <v>2640</v>
      </c>
      <c r="D26" s="14">
        <v>1770</v>
      </c>
      <c r="E26" s="14">
        <v>680</v>
      </c>
      <c r="F26" s="30">
        <v>0.92</v>
      </c>
      <c r="G26" s="30">
        <v>0.89</v>
      </c>
      <c r="H26" s="41">
        <f t="shared" si="0"/>
        <v>-0.03</v>
      </c>
      <c r="I26" s="20">
        <v>1410</v>
      </c>
      <c r="J26" s="20">
        <v>550</v>
      </c>
      <c r="K26" s="20">
        <v>1310</v>
      </c>
      <c r="L26" s="20">
        <v>490</v>
      </c>
      <c r="M26" s="66">
        <v>9589000</v>
      </c>
      <c r="N26" s="66">
        <v>8412000</v>
      </c>
      <c r="O26" s="43">
        <f t="shared" si="1"/>
        <v>-0.123</v>
      </c>
      <c r="P26" s="37">
        <v>1880000</v>
      </c>
      <c r="Q26" s="37">
        <v>209000</v>
      </c>
    </row>
    <row r="27" spans="1:17" ht="12.75">
      <c r="A27" s="21"/>
      <c r="B27" s="14"/>
      <c r="C27" s="35"/>
      <c r="D27" s="14"/>
      <c r="E27" s="35"/>
      <c r="F27" s="30"/>
      <c r="G27" s="36"/>
      <c r="H27" s="41"/>
      <c r="I27" s="20"/>
      <c r="J27" s="35"/>
      <c r="K27" s="20"/>
      <c r="L27" s="35"/>
      <c r="M27" s="66"/>
      <c r="N27" s="37"/>
      <c r="O27" s="43"/>
      <c r="P27" s="37"/>
      <c r="Q27" s="37"/>
    </row>
    <row r="28" spans="1:17" s="31" customFormat="1" ht="12.75">
      <c r="A28" s="13" t="s">
        <v>389</v>
      </c>
      <c r="B28" s="19">
        <v>119330</v>
      </c>
      <c r="C28" s="19">
        <v>96100</v>
      </c>
      <c r="D28" s="19">
        <v>60580</v>
      </c>
      <c r="E28" s="19">
        <v>24040</v>
      </c>
      <c r="F28" s="32">
        <f>AVERAGE(F6:F26)</f>
        <v>0.91</v>
      </c>
      <c r="G28" s="32">
        <f>AVERAGE(G6:G26)</f>
        <v>0.91</v>
      </c>
      <c r="H28" s="32">
        <f t="shared" si="0"/>
        <v>0</v>
      </c>
      <c r="I28" s="33">
        <v>49610</v>
      </c>
      <c r="J28" s="33">
        <v>19600</v>
      </c>
      <c r="K28" s="33">
        <v>45250</v>
      </c>
      <c r="L28" s="33">
        <v>17920</v>
      </c>
      <c r="M28" s="65">
        <v>349218000</v>
      </c>
      <c r="N28" s="65">
        <v>310444000</v>
      </c>
      <c r="O28" s="46">
        <f t="shared" si="1"/>
        <v>-0.111</v>
      </c>
      <c r="P28" s="39">
        <v>60787000</v>
      </c>
      <c r="Q28" s="39">
        <v>7566000</v>
      </c>
    </row>
  </sheetData>
  <sheetProtection/>
  <mergeCells count="9">
    <mergeCell ref="A4:A5"/>
    <mergeCell ref="B4:C4"/>
    <mergeCell ref="D4:E4"/>
    <mergeCell ref="F4:H4"/>
    <mergeCell ref="Q4:Q5"/>
    <mergeCell ref="I4:J4"/>
    <mergeCell ref="K4:L4"/>
    <mergeCell ref="P4:P5"/>
    <mergeCell ref="M4:O4"/>
  </mergeCells>
  <hyperlinks>
    <hyperlink ref="A3" location="'Contents - June 2015'!A1" display="Back to Contents"/>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Q8"/>
  <sheetViews>
    <sheetView zoomScalePageLayoutView="0" workbookViewId="0" topLeftCell="A1">
      <selection activeCell="E7" sqref="E7"/>
    </sheetView>
  </sheetViews>
  <sheetFormatPr defaultColWidth="9.140625" defaultRowHeight="12.75"/>
  <cols>
    <col min="1" max="1" width="22.421875" style="25" bestFit="1" customWidth="1"/>
    <col min="2" max="7" width="9.140625" style="25" customWidth="1"/>
    <col min="8" max="8" width="11.28125" style="25" customWidth="1"/>
    <col min="9" max="12" width="9.140625" style="25" customWidth="1"/>
    <col min="13" max="13" width="14.7109375" style="25" customWidth="1"/>
    <col min="14" max="14" width="14.57421875" style="25" customWidth="1"/>
    <col min="15" max="15" width="10.8515625" style="25" customWidth="1"/>
    <col min="16" max="16" width="16.140625" style="25" customWidth="1"/>
    <col min="17" max="17" width="12.8515625" style="25" customWidth="1"/>
    <col min="18" max="16384" width="9.140625" style="25" customWidth="1"/>
  </cols>
  <sheetData>
    <row r="1" ht="12.75">
      <c r="A1" s="54" t="s">
        <v>397</v>
      </c>
    </row>
    <row r="3" ht="13.5" thickBot="1">
      <c r="A3" s="62" t="s">
        <v>400</v>
      </c>
    </row>
    <row r="4" spans="1:17" s="24" customFormat="1" ht="45.75" customHeight="1">
      <c r="A4" s="71" t="s">
        <v>390</v>
      </c>
      <c r="B4" s="79" t="s">
        <v>403</v>
      </c>
      <c r="C4" s="79"/>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f>'East Midlands'!B5</f>
        <v>42339</v>
      </c>
      <c r="C5" s="16">
        <f>'East Midlands'!C5</f>
        <v>42705</v>
      </c>
      <c r="D5" s="16">
        <f>'East Midlands'!D5</f>
        <v>42339</v>
      </c>
      <c r="E5" s="16">
        <f>'East Midlands'!E5</f>
        <v>42705</v>
      </c>
      <c r="F5" s="16">
        <f>'East Midlands'!F5</f>
        <v>42339</v>
      </c>
      <c r="G5" s="16">
        <f>'East Midlands'!G5</f>
        <v>42705</v>
      </c>
      <c r="H5" s="16" t="str">
        <f>'East Midlands'!H5</f>
        <v>Difference </v>
      </c>
      <c r="I5" s="16">
        <f>'East Midlands'!I5</f>
        <v>42339</v>
      </c>
      <c r="J5" s="16">
        <f>'East Midlands'!J5</f>
        <v>42705</v>
      </c>
      <c r="K5" s="16">
        <f>'East Midlands'!K5</f>
        <v>42339</v>
      </c>
      <c r="L5" s="16">
        <f>'East Midlands'!L5</f>
        <v>42705</v>
      </c>
      <c r="M5" s="16">
        <f>'East Midlands'!M5</f>
        <v>42339</v>
      </c>
      <c r="N5" s="16">
        <f>'East Midlands'!N5</f>
        <v>42705</v>
      </c>
      <c r="O5" s="16" t="str">
        <f>'East Midlands'!O5</f>
        <v>% Difference</v>
      </c>
      <c r="P5" s="78"/>
      <c r="Q5" s="76"/>
    </row>
    <row r="6" spans="1:17" ht="12.75">
      <c r="A6" s="21" t="s">
        <v>394</v>
      </c>
      <c r="B6" s="14">
        <v>2840</v>
      </c>
      <c r="C6" s="14">
        <v>2360</v>
      </c>
      <c r="D6" s="14">
        <v>1500</v>
      </c>
      <c r="E6" s="14">
        <v>620</v>
      </c>
      <c r="F6" s="30">
        <v>0.87</v>
      </c>
      <c r="G6" s="30">
        <v>0.86</v>
      </c>
      <c r="H6" s="44">
        <f>G6-F6</f>
        <v>-0.01</v>
      </c>
      <c r="I6" s="14">
        <v>1250</v>
      </c>
      <c r="J6" s="14">
        <v>510</v>
      </c>
      <c r="K6" s="14">
        <v>1110</v>
      </c>
      <c r="L6" s="14">
        <v>450</v>
      </c>
      <c r="M6" s="66">
        <v>10210000</v>
      </c>
      <c r="N6" s="66">
        <v>9173000</v>
      </c>
      <c r="O6" s="43">
        <f>(N6-M6)/M6</f>
        <v>-0.102</v>
      </c>
      <c r="P6" s="37">
        <v>1677000</v>
      </c>
      <c r="Q6" s="37">
        <v>278000</v>
      </c>
    </row>
    <row r="7" spans="1:17" ht="12.75">
      <c r="A7" s="45" t="s">
        <v>401</v>
      </c>
      <c r="B7" s="14">
        <v>3930</v>
      </c>
      <c r="C7" s="14">
        <v>3180</v>
      </c>
      <c r="D7" s="14">
        <v>990</v>
      </c>
      <c r="E7" s="14">
        <v>270</v>
      </c>
      <c r="F7" s="30">
        <v>0.9</v>
      </c>
      <c r="G7" s="30">
        <v>0.91</v>
      </c>
      <c r="H7" s="44">
        <f>G7-F7</f>
        <v>0.01</v>
      </c>
      <c r="I7" s="14">
        <v>790</v>
      </c>
      <c r="J7" s="14">
        <v>210</v>
      </c>
      <c r="K7" s="14">
        <v>720</v>
      </c>
      <c r="L7" s="14">
        <v>190</v>
      </c>
      <c r="M7" s="66">
        <v>12837000</v>
      </c>
      <c r="N7" s="37">
        <v>11439000</v>
      </c>
      <c r="O7" s="43">
        <f>(N7-M7)/M7</f>
        <v>-0.109</v>
      </c>
      <c r="P7" s="37">
        <v>1020000</v>
      </c>
      <c r="Q7" s="37">
        <v>168000</v>
      </c>
    </row>
    <row r="8" spans="1:17" ht="12.75">
      <c r="A8" s="21" t="s">
        <v>395</v>
      </c>
      <c r="B8" s="14">
        <v>44950</v>
      </c>
      <c r="C8" s="14">
        <v>48450</v>
      </c>
      <c r="D8" s="14">
        <v>10</v>
      </c>
      <c r="E8" s="14" t="s">
        <v>427</v>
      </c>
      <c r="F8" s="30">
        <v>0.89</v>
      </c>
      <c r="G8" s="30">
        <v>1</v>
      </c>
      <c r="H8" s="44">
        <f>G8-F8</f>
        <v>0.11</v>
      </c>
      <c r="I8" s="14">
        <v>10</v>
      </c>
      <c r="J8" s="14" t="s">
        <v>427</v>
      </c>
      <c r="K8" s="14">
        <v>10</v>
      </c>
      <c r="L8" s="14" t="s">
        <v>427</v>
      </c>
      <c r="M8" s="66">
        <v>168591000</v>
      </c>
      <c r="N8" s="66">
        <v>169807000</v>
      </c>
      <c r="O8" s="43">
        <f>(N8-M8)/M8</f>
        <v>0.007</v>
      </c>
      <c r="P8" s="37">
        <v>33898000</v>
      </c>
      <c r="Q8" s="37">
        <v>10454000</v>
      </c>
    </row>
  </sheetData>
  <sheetProtection/>
  <mergeCells count="9">
    <mergeCell ref="A4:A5"/>
    <mergeCell ref="B4:C4"/>
    <mergeCell ref="D4:E4"/>
    <mergeCell ref="F4:H4"/>
    <mergeCell ref="Q4:Q5"/>
    <mergeCell ref="I4:J4"/>
    <mergeCell ref="K4:L4"/>
    <mergeCell ref="P4:P5"/>
    <mergeCell ref="M4:O4"/>
  </mergeCells>
  <hyperlinks>
    <hyperlink ref="A3" location="'Contents - June 2015'!A1" display="Back to Contents"/>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48"/>
  <sheetViews>
    <sheetView zoomScalePageLayoutView="0" workbookViewId="0" topLeftCell="A1">
      <selection activeCell="B16" sqref="B16"/>
    </sheetView>
  </sheetViews>
  <sheetFormatPr defaultColWidth="9.140625" defaultRowHeight="12.75"/>
  <cols>
    <col min="1" max="1" width="23.00390625" style="25" bestFit="1" customWidth="1"/>
    <col min="2" max="2" width="13.7109375" style="25" customWidth="1"/>
    <col min="3" max="3" width="14.140625" style="25" customWidth="1"/>
    <col min="4" max="4" width="12.7109375" style="25" customWidth="1"/>
    <col min="5" max="5" width="16.57421875" style="25" customWidth="1"/>
    <col min="6" max="7" width="9.140625" style="25" customWidth="1"/>
    <col min="8" max="8" width="11.140625" style="25" customWidth="1"/>
    <col min="9" max="9" width="14.140625" style="25" customWidth="1"/>
    <col min="10" max="10" width="14.421875" style="25" customWidth="1"/>
    <col min="11" max="11" width="12.28125" style="25" customWidth="1"/>
    <col min="12" max="12" width="13.28125" style="25" customWidth="1"/>
    <col min="13" max="13" width="15.28125" style="25" customWidth="1"/>
    <col min="14" max="14" width="16.8515625" style="25" bestFit="1" customWidth="1"/>
    <col min="15" max="15" width="10.28125" style="25" bestFit="1" customWidth="1"/>
    <col min="16" max="16" width="20.28125" style="25" bestFit="1" customWidth="1"/>
    <col min="17" max="17" width="16.421875" style="25" bestFit="1" customWidth="1"/>
    <col min="18" max="16384" width="9.140625" style="25" customWidth="1"/>
  </cols>
  <sheetData>
    <row r="1" ht="12.75">
      <c r="A1" s="54" t="s">
        <v>380</v>
      </c>
    </row>
    <row r="2" spans="1:17" ht="12.75">
      <c r="A2" s="17"/>
      <c r="B2" s="22"/>
      <c r="C2" s="22"/>
      <c r="D2" s="22"/>
      <c r="E2" s="22"/>
      <c r="F2" s="22"/>
      <c r="G2" s="22"/>
      <c r="H2" s="22"/>
      <c r="I2" s="22"/>
      <c r="J2" s="22"/>
      <c r="K2" s="22"/>
      <c r="L2" s="22"/>
      <c r="M2" s="22"/>
      <c r="N2" s="22"/>
      <c r="O2" s="22"/>
      <c r="P2" s="22"/>
      <c r="Q2" s="22"/>
    </row>
    <row r="3" spans="1:17" ht="13.5" thickBot="1">
      <c r="A3" s="63" t="s">
        <v>400</v>
      </c>
      <c r="B3" s="18"/>
      <c r="C3" s="18"/>
      <c r="D3" s="18"/>
      <c r="E3" s="18"/>
      <c r="F3" s="18"/>
      <c r="G3" s="18"/>
      <c r="H3" s="18"/>
      <c r="I3" s="18"/>
      <c r="J3" s="18"/>
      <c r="K3" s="18"/>
      <c r="L3" s="18"/>
      <c r="M3" s="18"/>
      <c r="N3" s="18"/>
      <c r="O3" s="18"/>
      <c r="P3" s="18"/>
      <c r="Q3" s="18"/>
    </row>
    <row r="4" spans="1:17" s="24" customFormat="1" ht="45.75" customHeight="1">
      <c r="A4" s="71" t="s">
        <v>390</v>
      </c>
      <c r="B4" s="73" t="s">
        <v>403</v>
      </c>
      <c r="C4" s="73"/>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v>42339</v>
      </c>
      <c r="C5" s="16">
        <v>42705</v>
      </c>
      <c r="D5" s="16">
        <v>42339</v>
      </c>
      <c r="E5" s="16">
        <v>42705</v>
      </c>
      <c r="F5" s="16">
        <v>42339</v>
      </c>
      <c r="G5" s="16">
        <v>42705</v>
      </c>
      <c r="H5" s="15" t="s">
        <v>414</v>
      </c>
      <c r="I5" s="16">
        <v>42339</v>
      </c>
      <c r="J5" s="16">
        <v>42705</v>
      </c>
      <c r="K5" s="16">
        <v>42339</v>
      </c>
      <c r="L5" s="16">
        <v>42705</v>
      </c>
      <c r="M5" s="16">
        <v>42339</v>
      </c>
      <c r="N5" s="16">
        <v>42705</v>
      </c>
      <c r="O5" s="16" t="s">
        <v>396</v>
      </c>
      <c r="P5" s="78"/>
      <c r="Q5" s="76"/>
    </row>
    <row r="6" spans="1:17" s="22" customFormat="1" ht="16.5" customHeight="1">
      <c r="A6" s="21" t="s">
        <v>0</v>
      </c>
      <c r="B6" s="14">
        <v>2700</v>
      </c>
      <c r="C6" s="35">
        <v>2180</v>
      </c>
      <c r="D6" s="14">
        <v>1520</v>
      </c>
      <c r="E6" s="35">
        <v>640</v>
      </c>
      <c r="F6" s="30">
        <v>0.93</v>
      </c>
      <c r="G6" s="36">
        <v>0.93</v>
      </c>
      <c r="H6" s="30">
        <f>G6-F6</f>
        <v>0</v>
      </c>
      <c r="I6" s="20">
        <v>1190</v>
      </c>
      <c r="J6" s="20">
        <v>480</v>
      </c>
      <c r="K6" s="20">
        <v>1110</v>
      </c>
      <c r="L6" s="20">
        <v>450</v>
      </c>
      <c r="M6" s="66">
        <v>8202000</v>
      </c>
      <c r="N6" s="66">
        <v>7354000</v>
      </c>
      <c r="O6" s="30">
        <f>(N6-M6)/M6</f>
        <v>-0.1</v>
      </c>
      <c r="P6" s="37">
        <v>1539000</v>
      </c>
      <c r="Q6" s="37">
        <v>142000</v>
      </c>
    </row>
    <row r="7" spans="1:17" s="22" customFormat="1" ht="16.5" customHeight="1">
      <c r="A7" s="21" t="s">
        <v>1</v>
      </c>
      <c r="B7" s="14">
        <v>3300</v>
      </c>
      <c r="C7" s="35">
        <v>2640</v>
      </c>
      <c r="D7" s="14">
        <v>1830</v>
      </c>
      <c r="E7" s="35">
        <v>690</v>
      </c>
      <c r="F7" s="30">
        <v>0.92</v>
      </c>
      <c r="G7" s="36">
        <v>0.9</v>
      </c>
      <c r="H7" s="30">
        <f>G7-F7</f>
        <v>-0.02</v>
      </c>
      <c r="I7" s="20">
        <v>1480</v>
      </c>
      <c r="J7" s="20">
        <v>580</v>
      </c>
      <c r="K7" s="20">
        <v>1370</v>
      </c>
      <c r="L7" s="20">
        <v>520</v>
      </c>
      <c r="M7" s="66">
        <v>8801000</v>
      </c>
      <c r="N7" s="66">
        <v>8032000</v>
      </c>
      <c r="O7" s="30">
        <f aca="true" t="shared" si="0" ref="O7:O47">(N7-M7)/M7</f>
        <v>-0.09</v>
      </c>
      <c r="P7" s="37">
        <v>1671000</v>
      </c>
      <c r="Q7" s="37">
        <v>199000</v>
      </c>
    </row>
    <row r="8" spans="1:17" s="22" customFormat="1" ht="16.5" customHeight="1">
      <c r="A8" s="21" t="s">
        <v>2</v>
      </c>
      <c r="B8" s="14">
        <v>2790</v>
      </c>
      <c r="C8" s="35">
        <v>2270</v>
      </c>
      <c r="D8" s="14">
        <v>1480</v>
      </c>
      <c r="E8" s="35">
        <v>610</v>
      </c>
      <c r="F8" s="30">
        <v>0.91</v>
      </c>
      <c r="G8" s="36">
        <v>0.88</v>
      </c>
      <c r="H8" s="30">
        <f aca="true" t="shared" si="1" ref="H8:H47">G8-F8</f>
        <v>-0.03</v>
      </c>
      <c r="I8" s="20">
        <v>1220</v>
      </c>
      <c r="J8" s="20">
        <v>510</v>
      </c>
      <c r="K8" s="20">
        <v>1100</v>
      </c>
      <c r="L8" s="20">
        <v>450</v>
      </c>
      <c r="M8" s="66">
        <v>7655000</v>
      </c>
      <c r="N8" s="66">
        <v>6724000</v>
      </c>
      <c r="O8" s="30">
        <f t="shared" si="0"/>
        <v>-0.12</v>
      </c>
      <c r="P8" s="37">
        <v>1573000</v>
      </c>
      <c r="Q8" s="37">
        <v>212000</v>
      </c>
    </row>
    <row r="9" spans="1:17" s="22" customFormat="1" ht="16.5" customHeight="1">
      <c r="A9" s="21" t="s">
        <v>3</v>
      </c>
      <c r="B9" s="14">
        <v>1580</v>
      </c>
      <c r="C9" s="35">
        <v>1310</v>
      </c>
      <c r="D9" s="14">
        <v>910</v>
      </c>
      <c r="E9" s="35">
        <v>390</v>
      </c>
      <c r="F9" s="30">
        <v>0.92</v>
      </c>
      <c r="G9" s="36">
        <v>0.94</v>
      </c>
      <c r="H9" s="30">
        <f t="shared" si="1"/>
        <v>0.02</v>
      </c>
      <c r="I9" s="20">
        <v>720</v>
      </c>
      <c r="J9" s="20">
        <v>310</v>
      </c>
      <c r="K9" s="20">
        <v>670</v>
      </c>
      <c r="L9" s="20">
        <v>290</v>
      </c>
      <c r="M9" s="66">
        <v>4785000</v>
      </c>
      <c r="N9" s="66">
        <v>4107000</v>
      </c>
      <c r="O9" s="30">
        <f t="shared" si="0"/>
        <v>-0.14</v>
      </c>
      <c r="P9" s="37">
        <v>1131000</v>
      </c>
      <c r="Q9" s="37">
        <v>108000</v>
      </c>
    </row>
    <row r="10" spans="1:17" s="22" customFormat="1" ht="16.5" customHeight="1">
      <c r="A10" s="21" t="s">
        <v>4</v>
      </c>
      <c r="B10" s="14">
        <v>2030</v>
      </c>
      <c r="C10" s="35">
        <v>1660</v>
      </c>
      <c r="D10" s="14">
        <v>1090</v>
      </c>
      <c r="E10" s="35">
        <v>440</v>
      </c>
      <c r="F10" s="30">
        <v>0.92</v>
      </c>
      <c r="G10" s="36">
        <v>0.92</v>
      </c>
      <c r="H10" s="30">
        <f t="shared" si="1"/>
        <v>0</v>
      </c>
      <c r="I10" s="20">
        <v>890</v>
      </c>
      <c r="J10" s="20">
        <v>350</v>
      </c>
      <c r="K10" s="20">
        <v>820</v>
      </c>
      <c r="L10" s="20">
        <v>320</v>
      </c>
      <c r="M10" s="66">
        <v>5591000</v>
      </c>
      <c r="N10" s="66">
        <v>4965000</v>
      </c>
      <c r="O10" s="30">
        <f t="shared" si="0"/>
        <v>-0.11</v>
      </c>
      <c r="P10" s="37">
        <v>1081000</v>
      </c>
      <c r="Q10" s="37">
        <v>117000</v>
      </c>
    </row>
    <row r="11" spans="1:17" s="22" customFormat="1" ht="16.5" customHeight="1">
      <c r="A11" s="21" t="s">
        <v>5</v>
      </c>
      <c r="B11" s="14">
        <v>1470</v>
      </c>
      <c r="C11" s="35">
        <v>1200</v>
      </c>
      <c r="D11" s="14">
        <v>740</v>
      </c>
      <c r="E11" s="35">
        <v>320</v>
      </c>
      <c r="F11" s="30">
        <v>0.91</v>
      </c>
      <c r="G11" s="36">
        <v>0.89</v>
      </c>
      <c r="H11" s="30">
        <f t="shared" si="1"/>
        <v>-0.02</v>
      </c>
      <c r="I11" s="20">
        <v>620</v>
      </c>
      <c r="J11" s="20">
        <v>280</v>
      </c>
      <c r="K11" s="20">
        <v>570</v>
      </c>
      <c r="L11" s="20">
        <v>250</v>
      </c>
      <c r="M11" s="66">
        <v>4619000</v>
      </c>
      <c r="N11" s="66">
        <v>4084000</v>
      </c>
      <c r="O11" s="30">
        <f t="shared" si="0"/>
        <v>-0.12</v>
      </c>
      <c r="P11" s="37">
        <v>841000</v>
      </c>
      <c r="Q11" s="37">
        <v>94000</v>
      </c>
    </row>
    <row r="12" spans="1:17" s="22" customFormat="1" ht="16.5" customHeight="1">
      <c r="A12" s="21" t="s">
        <v>6</v>
      </c>
      <c r="B12" s="14">
        <v>1990</v>
      </c>
      <c r="C12" s="35">
        <v>1590</v>
      </c>
      <c r="D12" s="14">
        <v>1040</v>
      </c>
      <c r="E12" s="35">
        <v>440</v>
      </c>
      <c r="F12" s="30">
        <v>0.91</v>
      </c>
      <c r="G12" s="36">
        <v>0.93</v>
      </c>
      <c r="H12" s="30">
        <f t="shared" si="1"/>
        <v>0.02</v>
      </c>
      <c r="I12" s="20">
        <v>860</v>
      </c>
      <c r="J12" s="20">
        <v>360</v>
      </c>
      <c r="K12" s="20">
        <v>780</v>
      </c>
      <c r="L12" s="20">
        <v>330</v>
      </c>
      <c r="M12" s="66">
        <v>6448000</v>
      </c>
      <c r="N12" s="66">
        <v>5493000</v>
      </c>
      <c r="O12" s="30">
        <f t="shared" si="0"/>
        <v>-0.15</v>
      </c>
      <c r="P12" s="37">
        <v>1098000</v>
      </c>
      <c r="Q12" s="37">
        <v>162000</v>
      </c>
    </row>
    <row r="13" spans="1:17" s="22" customFormat="1" ht="16.5" customHeight="1">
      <c r="A13" s="21" t="s">
        <v>7</v>
      </c>
      <c r="B13" s="14">
        <v>2890</v>
      </c>
      <c r="C13" s="35">
        <v>2270</v>
      </c>
      <c r="D13" s="14">
        <v>1660</v>
      </c>
      <c r="E13" s="35">
        <v>650</v>
      </c>
      <c r="F13" s="30">
        <v>0.92</v>
      </c>
      <c r="G13" s="36">
        <v>0.92</v>
      </c>
      <c r="H13" s="30">
        <f t="shared" si="1"/>
        <v>0</v>
      </c>
      <c r="I13" s="20">
        <v>1330</v>
      </c>
      <c r="J13" s="20">
        <v>530</v>
      </c>
      <c r="K13" s="20">
        <v>1220</v>
      </c>
      <c r="L13" s="20">
        <v>480</v>
      </c>
      <c r="M13" s="66">
        <v>8093000</v>
      </c>
      <c r="N13" s="66">
        <v>7027000</v>
      </c>
      <c r="O13" s="30">
        <f t="shared" si="0"/>
        <v>-0.13</v>
      </c>
      <c r="P13" s="37">
        <v>1780000</v>
      </c>
      <c r="Q13" s="37">
        <v>199000</v>
      </c>
    </row>
    <row r="14" spans="1:17" s="22" customFormat="1" ht="16.5" customHeight="1">
      <c r="A14" s="21" t="s">
        <v>8</v>
      </c>
      <c r="B14" s="14">
        <v>2590</v>
      </c>
      <c r="C14" s="35">
        <v>2080</v>
      </c>
      <c r="D14" s="14">
        <v>1400</v>
      </c>
      <c r="E14" s="35">
        <v>530</v>
      </c>
      <c r="F14" s="30">
        <v>0.91</v>
      </c>
      <c r="G14" s="36">
        <v>0.91</v>
      </c>
      <c r="H14" s="30">
        <f t="shared" si="1"/>
        <v>0</v>
      </c>
      <c r="I14" s="20">
        <v>1170</v>
      </c>
      <c r="J14" s="20">
        <v>450</v>
      </c>
      <c r="K14" s="20">
        <v>1070</v>
      </c>
      <c r="L14" s="20">
        <v>410</v>
      </c>
      <c r="M14" s="66">
        <v>7146000</v>
      </c>
      <c r="N14" s="66">
        <v>6426000</v>
      </c>
      <c r="O14" s="30">
        <f t="shared" si="0"/>
        <v>-0.1</v>
      </c>
      <c r="P14" s="37">
        <v>1401000</v>
      </c>
      <c r="Q14" s="37">
        <v>170000</v>
      </c>
    </row>
    <row r="15" spans="1:17" s="22" customFormat="1" ht="16.5" customHeight="1">
      <c r="A15" s="21" t="s">
        <v>9</v>
      </c>
      <c r="B15" s="14">
        <v>1850</v>
      </c>
      <c r="C15" s="35">
        <v>1490</v>
      </c>
      <c r="D15" s="14">
        <v>950</v>
      </c>
      <c r="E15" s="35">
        <v>400</v>
      </c>
      <c r="F15" s="30">
        <v>0.9</v>
      </c>
      <c r="G15" s="36">
        <v>0.9</v>
      </c>
      <c r="H15" s="30">
        <f t="shared" si="1"/>
        <v>0</v>
      </c>
      <c r="I15" s="20">
        <v>790</v>
      </c>
      <c r="J15" s="20">
        <v>330</v>
      </c>
      <c r="K15" s="20">
        <v>710</v>
      </c>
      <c r="L15" s="20">
        <v>290</v>
      </c>
      <c r="M15" s="66">
        <v>6076000</v>
      </c>
      <c r="N15" s="66">
        <v>5346000</v>
      </c>
      <c r="O15" s="30">
        <f t="shared" si="0"/>
        <v>-0.12</v>
      </c>
      <c r="P15" s="37">
        <v>1036000</v>
      </c>
      <c r="Q15" s="37">
        <v>135000</v>
      </c>
    </row>
    <row r="16" spans="1:17" s="22" customFormat="1" ht="16.5" customHeight="1">
      <c r="A16" s="21" t="s">
        <v>10</v>
      </c>
      <c r="B16" s="14">
        <v>1510</v>
      </c>
      <c r="C16" s="35">
        <v>1190</v>
      </c>
      <c r="D16" s="14">
        <v>860</v>
      </c>
      <c r="E16" s="35">
        <v>340</v>
      </c>
      <c r="F16" s="30">
        <v>0.91</v>
      </c>
      <c r="G16" s="36">
        <v>0.91</v>
      </c>
      <c r="H16" s="30">
        <f t="shared" si="1"/>
        <v>0</v>
      </c>
      <c r="I16" s="20">
        <v>690</v>
      </c>
      <c r="J16" s="20">
        <v>270</v>
      </c>
      <c r="K16" s="20">
        <v>630</v>
      </c>
      <c r="L16" s="20">
        <v>250</v>
      </c>
      <c r="M16" s="66">
        <v>4291000</v>
      </c>
      <c r="N16" s="66">
        <v>4059000</v>
      </c>
      <c r="O16" s="30">
        <f t="shared" si="0"/>
        <v>-0.05</v>
      </c>
      <c r="P16" s="37">
        <v>1035000</v>
      </c>
      <c r="Q16" s="37">
        <v>78000</v>
      </c>
    </row>
    <row r="17" spans="1:17" s="22" customFormat="1" ht="16.5" customHeight="1">
      <c r="A17" s="21" t="s">
        <v>11</v>
      </c>
      <c r="B17" s="14">
        <v>5670</v>
      </c>
      <c r="C17" s="35">
        <v>4500</v>
      </c>
      <c r="D17" s="14">
        <v>2880</v>
      </c>
      <c r="E17" s="35">
        <v>1140</v>
      </c>
      <c r="F17" s="30">
        <v>0.92</v>
      </c>
      <c r="G17" s="36">
        <v>0.92</v>
      </c>
      <c r="H17" s="30">
        <f t="shared" si="1"/>
        <v>0</v>
      </c>
      <c r="I17" s="20">
        <v>2300</v>
      </c>
      <c r="J17" s="20">
        <v>930</v>
      </c>
      <c r="K17" s="20">
        <v>2110</v>
      </c>
      <c r="L17" s="20">
        <v>850</v>
      </c>
      <c r="M17" s="66">
        <v>17560000</v>
      </c>
      <c r="N17" s="66">
        <v>15393000</v>
      </c>
      <c r="O17" s="30">
        <f t="shared" si="0"/>
        <v>-0.12</v>
      </c>
      <c r="P17" s="37">
        <v>2857000</v>
      </c>
      <c r="Q17" s="37">
        <v>378000</v>
      </c>
    </row>
    <row r="18" spans="1:17" s="22" customFormat="1" ht="16.5" customHeight="1">
      <c r="A18" s="21" t="s">
        <v>12</v>
      </c>
      <c r="B18" s="14">
        <v>1000</v>
      </c>
      <c r="C18" s="35">
        <v>790</v>
      </c>
      <c r="D18" s="14">
        <v>620</v>
      </c>
      <c r="E18" s="35">
        <v>250</v>
      </c>
      <c r="F18" s="30">
        <v>0.96</v>
      </c>
      <c r="G18" s="36">
        <v>0.96</v>
      </c>
      <c r="H18" s="30">
        <f t="shared" si="1"/>
        <v>0</v>
      </c>
      <c r="I18" s="20">
        <v>460</v>
      </c>
      <c r="J18" s="20">
        <v>190</v>
      </c>
      <c r="K18" s="20">
        <v>440</v>
      </c>
      <c r="L18" s="20">
        <v>180</v>
      </c>
      <c r="M18" s="66">
        <v>2458000</v>
      </c>
      <c r="N18" s="66">
        <v>2114000</v>
      </c>
      <c r="O18" s="30">
        <f t="shared" si="0"/>
        <v>-0.14</v>
      </c>
      <c r="P18" s="37">
        <v>678000</v>
      </c>
      <c r="Q18" s="37">
        <v>88000</v>
      </c>
    </row>
    <row r="19" spans="1:17" s="22" customFormat="1" ht="16.5" customHeight="1">
      <c r="A19" s="21" t="s">
        <v>13</v>
      </c>
      <c r="B19" s="14">
        <v>3080</v>
      </c>
      <c r="C19" s="35">
        <v>2550</v>
      </c>
      <c r="D19" s="14">
        <v>1670</v>
      </c>
      <c r="E19" s="35">
        <v>660</v>
      </c>
      <c r="F19" s="30">
        <v>0.91</v>
      </c>
      <c r="G19" s="36">
        <v>0.9</v>
      </c>
      <c r="H19" s="30">
        <f t="shared" si="1"/>
        <v>-0.01</v>
      </c>
      <c r="I19" s="20">
        <v>1330</v>
      </c>
      <c r="J19" s="20">
        <v>550</v>
      </c>
      <c r="K19" s="20">
        <v>1210</v>
      </c>
      <c r="L19" s="20">
        <v>490</v>
      </c>
      <c r="M19" s="66">
        <v>9583000</v>
      </c>
      <c r="N19" s="66">
        <v>9009000</v>
      </c>
      <c r="O19" s="30">
        <f t="shared" si="0"/>
        <v>-0.06</v>
      </c>
      <c r="P19" s="37">
        <v>1670000</v>
      </c>
      <c r="Q19" s="37">
        <v>237000</v>
      </c>
    </row>
    <row r="20" spans="1:17" s="22" customFormat="1" ht="16.5" customHeight="1">
      <c r="A20" s="21" t="s">
        <v>14</v>
      </c>
      <c r="B20" s="14">
        <v>1850</v>
      </c>
      <c r="C20" s="35">
        <v>1490</v>
      </c>
      <c r="D20" s="14">
        <v>1020</v>
      </c>
      <c r="E20" s="35">
        <v>400</v>
      </c>
      <c r="F20" s="30">
        <v>0.91</v>
      </c>
      <c r="G20" s="36">
        <v>0.91</v>
      </c>
      <c r="H20" s="30">
        <f t="shared" si="1"/>
        <v>0</v>
      </c>
      <c r="I20" s="20">
        <v>820</v>
      </c>
      <c r="J20" s="20">
        <v>320</v>
      </c>
      <c r="K20" s="20">
        <v>750</v>
      </c>
      <c r="L20" s="20">
        <v>290</v>
      </c>
      <c r="M20" s="66">
        <v>5641000</v>
      </c>
      <c r="N20" s="66">
        <v>5137000</v>
      </c>
      <c r="O20" s="30">
        <f t="shared" si="0"/>
        <v>-0.09</v>
      </c>
      <c r="P20" s="37">
        <v>1125000</v>
      </c>
      <c r="Q20" s="37">
        <v>123000</v>
      </c>
    </row>
    <row r="21" spans="1:17" s="22" customFormat="1" ht="16.5" customHeight="1">
      <c r="A21" s="21" t="s">
        <v>15</v>
      </c>
      <c r="B21" s="14">
        <v>2650</v>
      </c>
      <c r="C21" s="35">
        <v>2110</v>
      </c>
      <c r="D21" s="14">
        <v>1390</v>
      </c>
      <c r="E21" s="35">
        <v>540</v>
      </c>
      <c r="F21" s="30">
        <v>0.93</v>
      </c>
      <c r="G21" s="36">
        <v>0.93</v>
      </c>
      <c r="H21" s="30">
        <f t="shared" si="1"/>
        <v>0</v>
      </c>
      <c r="I21" s="20">
        <v>1140</v>
      </c>
      <c r="J21" s="20">
        <v>450</v>
      </c>
      <c r="K21" s="20">
        <v>1060</v>
      </c>
      <c r="L21" s="20">
        <v>420</v>
      </c>
      <c r="M21" s="66">
        <v>7375000</v>
      </c>
      <c r="N21" s="66">
        <v>6658000</v>
      </c>
      <c r="O21" s="30">
        <f t="shared" si="0"/>
        <v>-0.1</v>
      </c>
      <c r="P21" s="37">
        <v>1449000</v>
      </c>
      <c r="Q21" s="37">
        <v>160000</v>
      </c>
    </row>
    <row r="22" spans="1:17" s="22" customFormat="1" ht="16.5" customHeight="1">
      <c r="A22" s="21" t="s">
        <v>16</v>
      </c>
      <c r="B22" s="14">
        <v>2350</v>
      </c>
      <c r="C22" s="35">
        <v>1880</v>
      </c>
      <c r="D22" s="14">
        <v>1270</v>
      </c>
      <c r="E22" s="35">
        <v>520</v>
      </c>
      <c r="F22" s="30">
        <v>0.91</v>
      </c>
      <c r="G22" s="36">
        <v>0.92</v>
      </c>
      <c r="H22" s="30">
        <f t="shared" si="1"/>
        <v>0.01</v>
      </c>
      <c r="I22" s="20">
        <v>1070</v>
      </c>
      <c r="J22" s="20">
        <v>440</v>
      </c>
      <c r="K22" s="20">
        <v>970</v>
      </c>
      <c r="L22" s="20">
        <v>400</v>
      </c>
      <c r="M22" s="66">
        <v>6819000</v>
      </c>
      <c r="N22" s="66">
        <v>6267000</v>
      </c>
      <c r="O22" s="30">
        <f t="shared" si="0"/>
        <v>-0.08</v>
      </c>
      <c r="P22" s="37">
        <v>1361000</v>
      </c>
      <c r="Q22" s="37">
        <v>165000</v>
      </c>
    </row>
    <row r="23" spans="1:17" s="22" customFormat="1" ht="16.5" customHeight="1">
      <c r="A23" s="21" t="s">
        <v>17</v>
      </c>
      <c r="B23" s="14">
        <v>1220</v>
      </c>
      <c r="C23" s="35">
        <v>1000</v>
      </c>
      <c r="D23" s="14">
        <v>680</v>
      </c>
      <c r="E23" s="35">
        <v>290</v>
      </c>
      <c r="F23" s="30">
        <v>0.91</v>
      </c>
      <c r="G23" s="36">
        <v>0.93</v>
      </c>
      <c r="H23" s="30">
        <f t="shared" si="1"/>
        <v>0.02</v>
      </c>
      <c r="I23" s="20">
        <v>530</v>
      </c>
      <c r="J23" s="20">
        <v>240</v>
      </c>
      <c r="K23" s="20">
        <v>490</v>
      </c>
      <c r="L23" s="20">
        <v>220</v>
      </c>
      <c r="M23" s="66">
        <v>4638000</v>
      </c>
      <c r="N23" s="66">
        <v>4004000</v>
      </c>
      <c r="O23" s="30">
        <f t="shared" si="0"/>
        <v>-0.14</v>
      </c>
      <c r="P23" s="37">
        <v>821000</v>
      </c>
      <c r="Q23" s="37">
        <v>118000</v>
      </c>
    </row>
    <row r="24" spans="1:17" s="22" customFormat="1" ht="16.5" customHeight="1">
      <c r="A24" s="21" t="s">
        <v>18</v>
      </c>
      <c r="B24" s="14">
        <v>1980</v>
      </c>
      <c r="C24" s="35">
        <v>1600</v>
      </c>
      <c r="D24" s="14">
        <v>1060</v>
      </c>
      <c r="E24" s="35">
        <v>430</v>
      </c>
      <c r="F24" s="30">
        <v>0.93</v>
      </c>
      <c r="G24" s="36">
        <v>0.93</v>
      </c>
      <c r="H24" s="30">
        <f t="shared" si="1"/>
        <v>0</v>
      </c>
      <c r="I24" s="20">
        <v>850</v>
      </c>
      <c r="J24" s="20">
        <v>340</v>
      </c>
      <c r="K24" s="20">
        <v>780</v>
      </c>
      <c r="L24" s="20">
        <v>310</v>
      </c>
      <c r="M24" s="66">
        <v>6327000</v>
      </c>
      <c r="N24" s="66">
        <v>5424000</v>
      </c>
      <c r="O24" s="30">
        <f t="shared" si="0"/>
        <v>-0.14</v>
      </c>
      <c r="P24" s="37">
        <v>1160000</v>
      </c>
      <c r="Q24" s="37">
        <v>181000</v>
      </c>
    </row>
    <row r="25" spans="1:17" s="22" customFormat="1" ht="16.5" customHeight="1">
      <c r="A25" s="21" t="s">
        <v>19</v>
      </c>
      <c r="B25" s="14">
        <v>2110</v>
      </c>
      <c r="C25" s="35">
        <v>1740</v>
      </c>
      <c r="D25" s="14">
        <v>1230</v>
      </c>
      <c r="E25" s="35">
        <v>550</v>
      </c>
      <c r="F25" s="30">
        <v>0.92</v>
      </c>
      <c r="G25" s="36">
        <v>0.93</v>
      </c>
      <c r="H25" s="30">
        <f t="shared" si="1"/>
        <v>0.01</v>
      </c>
      <c r="I25" s="20">
        <v>980</v>
      </c>
      <c r="J25" s="20">
        <v>430</v>
      </c>
      <c r="K25" s="20">
        <v>910</v>
      </c>
      <c r="L25" s="20">
        <v>400</v>
      </c>
      <c r="M25" s="66">
        <v>6509000</v>
      </c>
      <c r="N25" s="66">
        <v>5786000</v>
      </c>
      <c r="O25" s="30">
        <f t="shared" si="0"/>
        <v>-0.11</v>
      </c>
      <c r="P25" s="37">
        <v>1408000</v>
      </c>
      <c r="Q25" s="37">
        <v>154000</v>
      </c>
    </row>
    <row r="26" spans="1:17" s="22" customFormat="1" ht="16.5" customHeight="1">
      <c r="A26" s="21" t="s">
        <v>20</v>
      </c>
      <c r="B26" s="14">
        <v>2280</v>
      </c>
      <c r="C26" s="35">
        <v>1800</v>
      </c>
      <c r="D26" s="14">
        <v>1250</v>
      </c>
      <c r="E26" s="35">
        <v>480</v>
      </c>
      <c r="F26" s="30">
        <v>0.9</v>
      </c>
      <c r="G26" s="36">
        <v>0.89</v>
      </c>
      <c r="H26" s="30">
        <f t="shared" si="1"/>
        <v>-0.01</v>
      </c>
      <c r="I26" s="20">
        <v>1020</v>
      </c>
      <c r="J26" s="20">
        <v>400</v>
      </c>
      <c r="K26" s="20">
        <v>920</v>
      </c>
      <c r="L26" s="20">
        <v>360</v>
      </c>
      <c r="M26" s="66">
        <v>7170000</v>
      </c>
      <c r="N26" s="66">
        <v>6477000</v>
      </c>
      <c r="O26" s="30">
        <f t="shared" si="0"/>
        <v>-0.1</v>
      </c>
      <c r="P26" s="37">
        <v>1414000</v>
      </c>
      <c r="Q26" s="37">
        <v>173000</v>
      </c>
    </row>
    <row r="27" spans="1:17" s="22" customFormat="1" ht="16.5" customHeight="1">
      <c r="A27" s="21" t="s">
        <v>21</v>
      </c>
      <c r="B27" s="14">
        <v>5700</v>
      </c>
      <c r="C27" s="35">
        <v>4460</v>
      </c>
      <c r="D27" s="14">
        <v>2940</v>
      </c>
      <c r="E27" s="35">
        <v>1120</v>
      </c>
      <c r="F27" s="30">
        <v>0.9</v>
      </c>
      <c r="G27" s="36">
        <v>0.9</v>
      </c>
      <c r="H27" s="30">
        <f t="shared" si="1"/>
        <v>0</v>
      </c>
      <c r="I27" s="20">
        <v>2330</v>
      </c>
      <c r="J27" s="20">
        <v>910</v>
      </c>
      <c r="K27" s="20">
        <v>2110</v>
      </c>
      <c r="L27" s="20">
        <v>820</v>
      </c>
      <c r="M27" s="66">
        <v>17294000</v>
      </c>
      <c r="N27" s="66">
        <v>15469000</v>
      </c>
      <c r="O27" s="30">
        <f t="shared" si="0"/>
        <v>-0.11</v>
      </c>
      <c r="P27" s="37">
        <v>2338000</v>
      </c>
      <c r="Q27" s="37">
        <v>300000</v>
      </c>
    </row>
    <row r="28" spans="1:17" s="22" customFormat="1" ht="16.5" customHeight="1">
      <c r="A28" s="21" t="s">
        <v>22</v>
      </c>
      <c r="B28" s="14">
        <v>2380</v>
      </c>
      <c r="C28" s="35">
        <v>1900</v>
      </c>
      <c r="D28" s="14">
        <v>1240</v>
      </c>
      <c r="E28" s="35">
        <v>460</v>
      </c>
      <c r="F28" s="30">
        <v>0.91</v>
      </c>
      <c r="G28" s="36">
        <v>0.87</v>
      </c>
      <c r="H28" s="30">
        <f t="shared" si="1"/>
        <v>-0.04</v>
      </c>
      <c r="I28" s="20">
        <v>1030</v>
      </c>
      <c r="J28" s="20">
        <v>400</v>
      </c>
      <c r="K28" s="20">
        <v>930</v>
      </c>
      <c r="L28" s="20">
        <v>350</v>
      </c>
      <c r="M28" s="66">
        <v>7185000</v>
      </c>
      <c r="N28" s="66">
        <v>6544000</v>
      </c>
      <c r="O28" s="30">
        <f t="shared" si="0"/>
        <v>-0.09</v>
      </c>
      <c r="P28" s="37">
        <v>1126000</v>
      </c>
      <c r="Q28" s="37">
        <v>184000</v>
      </c>
    </row>
    <row r="29" spans="1:17" s="22" customFormat="1" ht="16.5" customHeight="1">
      <c r="A29" s="21" t="s">
        <v>23</v>
      </c>
      <c r="B29" s="14">
        <v>2930</v>
      </c>
      <c r="C29" s="35">
        <v>2320</v>
      </c>
      <c r="D29" s="14">
        <v>1540</v>
      </c>
      <c r="E29" s="35">
        <v>600</v>
      </c>
      <c r="F29" s="30">
        <v>0.91</v>
      </c>
      <c r="G29" s="36">
        <v>0.93</v>
      </c>
      <c r="H29" s="30">
        <f t="shared" si="1"/>
        <v>0.02</v>
      </c>
      <c r="I29" s="20">
        <v>1290</v>
      </c>
      <c r="J29" s="20">
        <v>480</v>
      </c>
      <c r="K29" s="20">
        <v>1170</v>
      </c>
      <c r="L29" s="20">
        <v>450</v>
      </c>
      <c r="M29" s="66">
        <v>8332000</v>
      </c>
      <c r="N29" s="66">
        <v>7241000</v>
      </c>
      <c r="O29" s="30">
        <f t="shared" si="0"/>
        <v>-0.13</v>
      </c>
      <c r="P29" s="37">
        <v>1546000</v>
      </c>
      <c r="Q29" s="37">
        <v>255000</v>
      </c>
    </row>
    <row r="30" spans="1:17" s="22" customFormat="1" ht="16.5" customHeight="1">
      <c r="A30" s="21" t="s">
        <v>24</v>
      </c>
      <c r="B30" s="14">
        <v>940</v>
      </c>
      <c r="C30" s="35">
        <v>760</v>
      </c>
      <c r="D30" s="14">
        <v>590</v>
      </c>
      <c r="E30" s="35">
        <v>240</v>
      </c>
      <c r="F30" s="30">
        <v>0.94</v>
      </c>
      <c r="G30" s="36">
        <v>0.91</v>
      </c>
      <c r="H30" s="30">
        <f t="shared" si="1"/>
        <v>-0.03</v>
      </c>
      <c r="I30" s="20">
        <v>450</v>
      </c>
      <c r="J30" s="20">
        <v>200</v>
      </c>
      <c r="K30" s="20">
        <v>420</v>
      </c>
      <c r="L30" s="20">
        <v>180</v>
      </c>
      <c r="M30" s="66">
        <v>2513000</v>
      </c>
      <c r="N30" s="66">
        <v>2327000</v>
      </c>
      <c r="O30" s="30">
        <f t="shared" si="0"/>
        <v>-0.07</v>
      </c>
      <c r="P30" s="37">
        <v>701000</v>
      </c>
      <c r="Q30" s="37">
        <v>70000</v>
      </c>
    </row>
    <row r="31" spans="1:17" s="22" customFormat="1" ht="16.5" customHeight="1">
      <c r="A31" s="21" t="s">
        <v>25</v>
      </c>
      <c r="B31" s="14">
        <v>2600</v>
      </c>
      <c r="C31" s="35">
        <v>2120</v>
      </c>
      <c r="D31" s="14">
        <v>1450</v>
      </c>
      <c r="E31" s="35">
        <v>550</v>
      </c>
      <c r="F31" s="30">
        <v>0.94</v>
      </c>
      <c r="G31" s="36">
        <v>0.92</v>
      </c>
      <c r="H31" s="30">
        <f t="shared" si="1"/>
        <v>-0.02</v>
      </c>
      <c r="I31" s="20">
        <v>1150</v>
      </c>
      <c r="J31" s="20">
        <v>440</v>
      </c>
      <c r="K31" s="20">
        <v>1070</v>
      </c>
      <c r="L31" s="20">
        <v>410</v>
      </c>
      <c r="M31" s="66">
        <v>8218000</v>
      </c>
      <c r="N31" s="66">
        <v>7462000</v>
      </c>
      <c r="O31" s="30">
        <f t="shared" si="0"/>
        <v>-0.09</v>
      </c>
      <c r="P31" s="37">
        <v>1507000</v>
      </c>
      <c r="Q31" s="37">
        <v>201000</v>
      </c>
    </row>
    <row r="32" spans="1:17" s="22" customFormat="1" ht="16.5" customHeight="1">
      <c r="A32" s="21" t="s">
        <v>26</v>
      </c>
      <c r="B32" s="14">
        <v>1970</v>
      </c>
      <c r="C32" s="35">
        <v>1620</v>
      </c>
      <c r="D32" s="14">
        <v>1110</v>
      </c>
      <c r="E32" s="35">
        <v>450</v>
      </c>
      <c r="F32" s="30">
        <v>0.93</v>
      </c>
      <c r="G32" s="36">
        <v>0.91</v>
      </c>
      <c r="H32" s="30">
        <f t="shared" si="1"/>
        <v>-0.02</v>
      </c>
      <c r="I32" s="20">
        <v>890</v>
      </c>
      <c r="J32" s="20">
        <v>370</v>
      </c>
      <c r="K32" s="20">
        <v>830</v>
      </c>
      <c r="L32" s="20">
        <v>340</v>
      </c>
      <c r="M32" s="66">
        <v>5031000</v>
      </c>
      <c r="N32" s="66">
        <v>4577000</v>
      </c>
      <c r="O32" s="30">
        <f t="shared" si="0"/>
        <v>-0.09</v>
      </c>
      <c r="P32" s="37">
        <v>1154000</v>
      </c>
      <c r="Q32" s="37">
        <v>132000</v>
      </c>
    </row>
    <row r="33" spans="1:17" s="22" customFormat="1" ht="16.5" customHeight="1">
      <c r="A33" s="21" t="s">
        <v>27</v>
      </c>
      <c r="B33" s="14">
        <v>2120</v>
      </c>
      <c r="C33" s="35">
        <v>1730</v>
      </c>
      <c r="D33" s="14">
        <v>1250</v>
      </c>
      <c r="E33" s="35">
        <v>530</v>
      </c>
      <c r="F33" s="30">
        <v>0.93</v>
      </c>
      <c r="G33" s="36">
        <v>0.91</v>
      </c>
      <c r="H33" s="30">
        <f t="shared" si="1"/>
        <v>-0.02</v>
      </c>
      <c r="I33" s="20">
        <v>990</v>
      </c>
      <c r="J33" s="20">
        <v>430</v>
      </c>
      <c r="K33" s="20">
        <v>920</v>
      </c>
      <c r="L33" s="20">
        <v>390</v>
      </c>
      <c r="M33" s="66">
        <v>6735000</v>
      </c>
      <c r="N33" s="66">
        <v>6129000</v>
      </c>
      <c r="O33" s="30">
        <f t="shared" si="0"/>
        <v>-0.09</v>
      </c>
      <c r="P33" s="37">
        <v>1529000</v>
      </c>
      <c r="Q33" s="37">
        <v>191000</v>
      </c>
    </row>
    <row r="34" spans="1:17" s="22" customFormat="1" ht="16.5" customHeight="1">
      <c r="A34" s="21" t="s">
        <v>28</v>
      </c>
      <c r="B34" s="14">
        <v>1940</v>
      </c>
      <c r="C34" s="35">
        <v>1570</v>
      </c>
      <c r="D34" s="14">
        <v>1130</v>
      </c>
      <c r="E34" s="35">
        <v>490</v>
      </c>
      <c r="F34" s="30">
        <v>0.92</v>
      </c>
      <c r="G34" s="36">
        <v>0.92</v>
      </c>
      <c r="H34" s="30">
        <f t="shared" si="1"/>
        <v>0</v>
      </c>
      <c r="I34" s="20">
        <v>910</v>
      </c>
      <c r="J34" s="20">
        <v>400</v>
      </c>
      <c r="K34" s="20">
        <v>840</v>
      </c>
      <c r="L34" s="20">
        <v>370</v>
      </c>
      <c r="M34" s="66">
        <v>5476000</v>
      </c>
      <c r="N34" s="66">
        <v>5025000</v>
      </c>
      <c r="O34" s="30">
        <f t="shared" si="0"/>
        <v>-0.08</v>
      </c>
      <c r="P34" s="37">
        <v>1332000</v>
      </c>
      <c r="Q34" s="37">
        <v>160000</v>
      </c>
    </row>
    <row r="35" spans="1:17" s="22" customFormat="1" ht="16.5" customHeight="1">
      <c r="A35" s="21" t="s">
        <v>29</v>
      </c>
      <c r="B35" s="14">
        <v>4540</v>
      </c>
      <c r="C35" s="35">
        <v>3620</v>
      </c>
      <c r="D35" s="14">
        <v>2430</v>
      </c>
      <c r="E35" s="35">
        <v>1040</v>
      </c>
      <c r="F35" s="30">
        <v>0.91</v>
      </c>
      <c r="G35" s="36">
        <v>0.91</v>
      </c>
      <c r="H35" s="30">
        <f t="shared" si="1"/>
        <v>0</v>
      </c>
      <c r="I35" s="20">
        <v>1980</v>
      </c>
      <c r="J35" s="20">
        <v>840</v>
      </c>
      <c r="K35" s="20">
        <v>1810</v>
      </c>
      <c r="L35" s="20">
        <v>760</v>
      </c>
      <c r="M35" s="66">
        <v>13988000</v>
      </c>
      <c r="N35" s="66">
        <v>12488000</v>
      </c>
      <c r="O35" s="30">
        <f t="shared" si="0"/>
        <v>-0.11</v>
      </c>
      <c r="P35" s="37">
        <v>2818000</v>
      </c>
      <c r="Q35" s="37">
        <v>343000</v>
      </c>
    </row>
    <row r="36" spans="1:17" s="22" customFormat="1" ht="16.5" customHeight="1">
      <c r="A36" s="21" t="s">
        <v>30</v>
      </c>
      <c r="B36" s="14">
        <v>6940</v>
      </c>
      <c r="C36" s="35">
        <v>5510</v>
      </c>
      <c r="D36" s="14">
        <v>3280</v>
      </c>
      <c r="E36" s="35">
        <v>1270</v>
      </c>
      <c r="F36" s="30">
        <v>0.89</v>
      </c>
      <c r="G36" s="36">
        <v>0.9</v>
      </c>
      <c r="H36" s="30">
        <f t="shared" si="1"/>
        <v>0.01</v>
      </c>
      <c r="I36" s="20">
        <v>2780</v>
      </c>
      <c r="J36" s="20">
        <v>1060</v>
      </c>
      <c r="K36" s="20">
        <v>2470</v>
      </c>
      <c r="L36" s="20">
        <v>960</v>
      </c>
      <c r="M36" s="66">
        <v>20116000</v>
      </c>
      <c r="N36" s="66">
        <v>17563000</v>
      </c>
      <c r="O36" s="30">
        <f t="shared" si="0"/>
        <v>-0.13</v>
      </c>
      <c r="P36" s="37">
        <v>2951000</v>
      </c>
      <c r="Q36" s="37">
        <v>452000</v>
      </c>
    </row>
    <row r="37" spans="1:17" s="22" customFormat="1" ht="16.5" customHeight="1">
      <c r="A37" s="21" t="s">
        <v>31</v>
      </c>
      <c r="B37" s="14">
        <v>880</v>
      </c>
      <c r="C37" s="35">
        <v>690</v>
      </c>
      <c r="D37" s="14">
        <v>470</v>
      </c>
      <c r="E37" s="35">
        <v>190</v>
      </c>
      <c r="F37" s="30">
        <v>0.93</v>
      </c>
      <c r="G37" s="36">
        <v>0.93</v>
      </c>
      <c r="H37" s="30">
        <f t="shared" si="1"/>
        <v>0</v>
      </c>
      <c r="I37" s="20">
        <v>380</v>
      </c>
      <c r="J37" s="20">
        <v>160</v>
      </c>
      <c r="K37" s="20">
        <v>350</v>
      </c>
      <c r="L37" s="20">
        <v>150</v>
      </c>
      <c r="M37" s="66">
        <v>2888000</v>
      </c>
      <c r="N37" s="66">
        <v>2572000</v>
      </c>
      <c r="O37" s="30">
        <f t="shared" si="0"/>
        <v>-0.11</v>
      </c>
      <c r="P37" s="37">
        <v>549000</v>
      </c>
      <c r="Q37" s="37">
        <v>74000</v>
      </c>
    </row>
    <row r="38" spans="1:17" s="22" customFormat="1" ht="16.5" customHeight="1">
      <c r="A38" s="21" t="s">
        <v>32</v>
      </c>
      <c r="B38" s="14">
        <v>1360</v>
      </c>
      <c r="C38" s="35">
        <v>1100</v>
      </c>
      <c r="D38" s="14">
        <v>750</v>
      </c>
      <c r="E38" s="35">
        <v>290</v>
      </c>
      <c r="F38" s="30">
        <v>0.93</v>
      </c>
      <c r="G38" s="36">
        <v>0.92</v>
      </c>
      <c r="H38" s="30">
        <f t="shared" si="1"/>
        <v>-0.01</v>
      </c>
      <c r="I38" s="20">
        <v>610</v>
      </c>
      <c r="J38" s="20">
        <v>240</v>
      </c>
      <c r="K38" s="20">
        <v>570</v>
      </c>
      <c r="L38" s="20">
        <v>220</v>
      </c>
      <c r="M38" s="66">
        <v>3917000</v>
      </c>
      <c r="N38" s="66">
        <v>3338000</v>
      </c>
      <c r="O38" s="30">
        <f t="shared" si="0"/>
        <v>-0.15</v>
      </c>
      <c r="P38" s="37">
        <v>947000</v>
      </c>
      <c r="Q38" s="37">
        <v>102000</v>
      </c>
    </row>
    <row r="39" spans="1:17" s="22" customFormat="1" ht="16.5" customHeight="1">
      <c r="A39" s="21" t="s">
        <v>33</v>
      </c>
      <c r="B39" s="14">
        <v>540</v>
      </c>
      <c r="C39" s="35">
        <v>440</v>
      </c>
      <c r="D39" s="14">
        <v>340</v>
      </c>
      <c r="E39" s="35">
        <v>160</v>
      </c>
      <c r="F39" s="30">
        <v>0.92</v>
      </c>
      <c r="G39" s="36">
        <v>0.98</v>
      </c>
      <c r="H39" s="30">
        <f t="shared" si="1"/>
        <v>0.06</v>
      </c>
      <c r="I39" s="20">
        <v>260</v>
      </c>
      <c r="J39" s="20">
        <v>120</v>
      </c>
      <c r="K39" s="20">
        <v>240</v>
      </c>
      <c r="L39" s="20">
        <v>120</v>
      </c>
      <c r="M39" s="66">
        <v>1514000</v>
      </c>
      <c r="N39" s="66">
        <v>1290000</v>
      </c>
      <c r="O39" s="30">
        <f t="shared" si="0"/>
        <v>-0.15</v>
      </c>
      <c r="P39" s="37">
        <v>431000</v>
      </c>
      <c r="Q39" s="37">
        <v>37000</v>
      </c>
    </row>
    <row r="40" spans="1:17" s="22" customFormat="1" ht="16.5" customHeight="1">
      <c r="A40" s="21" t="s">
        <v>34</v>
      </c>
      <c r="B40" s="14">
        <v>2050</v>
      </c>
      <c r="C40" s="35">
        <v>1640</v>
      </c>
      <c r="D40" s="14">
        <v>1100</v>
      </c>
      <c r="E40" s="35">
        <v>490</v>
      </c>
      <c r="F40" s="30">
        <v>0.92</v>
      </c>
      <c r="G40" s="36">
        <v>0.93</v>
      </c>
      <c r="H40" s="30">
        <f t="shared" si="1"/>
        <v>0.01</v>
      </c>
      <c r="I40" s="20">
        <v>890</v>
      </c>
      <c r="J40" s="20">
        <v>390</v>
      </c>
      <c r="K40" s="20">
        <v>820</v>
      </c>
      <c r="L40" s="20">
        <v>360</v>
      </c>
      <c r="M40" s="66">
        <v>5904000</v>
      </c>
      <c r="N40" s="66">
        <v>5404000</v>
      </c>
      <c r="O40" s="30">
        <f t="shared" si="0"/>
        <v>-0.08</v>
      </c>
      <c r="P40" s="37">
        <v>1332000</v>
      </c>
      <c r="Q40" s="37">
        <v>156000</v>
      </c>
    </row>
    <row r="41" spans="1:17" s="22" customFormat="1" ht="16.5" customHeight="1">
      <c r="A41" s="21" t="s">
        <v>35</v>
      </c>
      <c r="B41" s="14">
        <v>1850</v>
      </c>
      <c r="C41" s="35">
        <v>1510</v>
      </c>
      <c r="D41" s="14">
        <v>1040</v>
      </c>
      <c r="E41" s="35">
        <v>450</v>
      </c>
      <c r="F41" s="30">
        <v>0.91</v>
      </c>
      <c r="G41" s="36">
        <v>0.92</v>
      </c>
      <c r="H41" s="30">
        <f t="shared" si="1"/>
        <v>0.01</v>
      </c>
      <c r="I41" s="20">
        <v>830</v>
      </c>
      <c r="J41" s="20">
        <v>340</v>
      </c>
      <c r="K41" s="20">
        <v>760</v>
      </c>
      <c r="L41" s="20">
        <v>320</v>
      </c>
      <c r="M41" s="66">
        <v>5656000</v>
      </c>
      <c r="N41" s="66">
        <v>5114000</v>
      </c>
      <c r="O41" s="30">
        <f t="shared" si="0"/>
        <v>-0.1</v>
      </c>
      <c r="P41" s="37">
        <v>1201000</v>
      </c>
      <c r="Q41" s="37">
        <v>152000</v>
      </c>
    </row>
    <row r="42" spans="1:17" s="22" customFormat="1" ht="16.5" customHeight="1">
      <c r="A42" s="21" t="s">
        <v>36</v>
      </c>
      <c r="B42" s="14">
        <v>2820</v>
      </c>
      <c r="C42" s="35">
        <v>2290</v>
      </c>
      <c r="D42" s="14">
        <v>1720</v>
      </c>
      <c r="E42" s="35">
        <v>710</v>
      </c>
      <c r="F42" s="30">
        <v>0.92</v>
      </c>
      <c r="G42" s="36">
        <v>0.91</v>
      </c>
      <c r="H42" s="30">
        <f t="shared" si="1"/>
        <v>-0.01</v>
      </c>
      <c r="I42" s="20">
        <v>1360</v>
      </c>
      <c r="J42" s="20">
        <v>560</v>
      </c>
      <c r="K42" s="20">
        <v>1250</v>
      </c>
      <c r="L42" s="20">
        <v>520</v>
      </c>
      <c r="M42" s="66">
        <v>8220000</v>
      </c>
      <c r="N42" s="66">
        <v>7263000</v>
      </c>
      <c r="O42" s="30">
        <f t="shared" si="0"/>
        <v>-0.12</v>
      </c>
      <c r="P42" s="37">
        <v>2020000</v>
      </c>
      <c r="Q42" s="37">
        <v>249000</v>
      </c>
    </row>
    <row r="43" spans="1:17" s="22" customFormat="1" ht="16.5" customHeight="1">
      <c r="A43" s="21" t="s">
        <v>37</v>
      </c>
      <c r="B43" s="14">
        <v>1250</v>
      </c>
      <c r="C43" s="35">
        <v>1000</v>
      </c>
      <c r="D43" s="14">
        <v>770</v>
      </c>
      <c r="E43" s="35">
        <v>330</v>
      </c>
      <c r="F43" s="30">
        <v>0.93</v>
      </c>
      <c r="G43" s="36">
        <v>0.93</v>
      </c>
      <c r="H43" s="30">
        <f t="shared" si="1"/>
        <v>0</v>
      </c>
      <c r="I43" s="20">
        <v>580</v>
      </c>
      <c r="J43" s="20">
        <v>250</v>
      </c>
      <c r="K43" s="20">
        <v>540</v>
      </c>
      <c r="L43" s="20">
        <v>240</v>
      </c>
      <c r="M43" s="66">
        <v>3951000</v>
      </c>
      <c r="N43" s="66">
        <v>3510000</v>
      </c>
      <c r="O43" s="30">
        <f t="shared" si="0"/>
        <v>-0.11</v>
      </c>
      <c r="P43" s="37">
        <v>1105000</v>
      </c>
      <c r="Q43" s="37">
        <v>117000</v>
      </c>
    </row>
    <row r="44" spans="1:17" s="22" customFormat="1" ht="16.5" customHeight="1">
      <c r="A44" s="21" t="s">
        <v>38</v>
      </c>
      <c r="B44" s="14">
        <v>1800</v>
      </c>
      <c r="C44" s="35">
        <v>1430</v>
      </c>
      <c r="D44" s="14">
        <v>920</v>
      </c>
      <c r="E44" s="35">
        <v>360</v>
      </c>
      <c r="F44" s="30">
        <v>0.89</v>
      </c>
      <c r="G44" s="36">
        <v>0.9</v>
      </c>
      <c r="H44" s="30">
        <f t="shared" si="1"/>
        <v>0.01</v>
      </c>
      <c r="I44" s="20">
        <v>760</v>
      </c>
      <c r="J44" s="20">
        <v>310</v>
      </c>
      <c r="K44" s="20">
        <v>680</v>
      </c>
      <c r="L44" s="20">
        <v>280</v>
      </c>
      <c r="M44" s="66">
        <v>5701000</v>
      </c>
      <c r="N44" s="66">
        <v>4946000</v>
      </c>
      <c r="O44" s="30">
        <f t="shared" si="0"/>
        <v>-0.13</v>
      </c>
      <c r="P44" s="37">
        <v>1015000</v>
      </c>
      <c r="Q44" s="37">
        <v>180000</v>
      </c>
    </row>
    <row r="45" spans="1:17" s="22" customFormat="1" ht="16.5" customHeight="1">
      <c r="A45" s="21" t="s">
        <v>39</v>
      </c>
      <c r="B45" s="14">
        <v>1930</v>
      </c>
      <c r="C45" s="35">
        <v>1520</v>
      </c>
      <c r="D45" s="14">
        <v>1070</v>
      </c>
      <c r="E45" s="35">
        <v>410</v>
      </c>
      <c r="F45" s="30">
        <v>0.92</v>
      </c>
      <c r="G45" s="36">
        <v>0.92</v>
      </c>
      <c r="H45" s="30">
        <f t="shared" si="1"/>
        <v>0</v>
      </c>
      <c r="I45" s="20">
        <v>880</v>
      </c>
      <c r="J45" s="20">
        <v>340</v>
      </c>
      <c r="K45" s="20">
        <v>810</v>
      </c>
      <c r="L45" s="20">
        <v>310</v>
      </c>
      <c r="M45" s="66">
        <v>5437000</v>
      </c>
      <c r="N45" s="66">
        <v>4817000</v>
      </c>
      <c r="O45" s="30">
        <f t="shared" si="0"/>
        <v>-0.11</v>
      </c>
      <c r="P45" s="37">
        <v>1144000</v>
      </c>
      <c r="Q45" s="37">
        <v>158000</v>
      </c>
    </row>
    <row r="46" spans="1:17" s="22" customFormat="1" ht="16.5" customHeight="1">
      <c r="A46" s="21"/>
      <c r="B46" s="14"/>
      <c r="C46" s="35"/>
      <c r="D46" s="14"/>
      <c r="H46" s="30"/>
      <c r="O46" s="30"/>
      <c r="P46" s="23"/>
      <c r="Q46" s="23"/>
    </row>
    <row r="47" spans="1:27" s="31" customFormat="1" ht="12.75">
      <c r="A47" s="13" t="s">
        <v>380</v>
      </c>
      <c r="B47" s="19">
        <v>95440</v>
      </c>
      <c r="C47" s="19">
        <v>76540</v>
      </c>
      <c r="D47" s="19">
        <v>51690</v>
      </c>
      <c r="E47" s="19">
        <v>20830</v>
      </c>
      <c r="F47" s="32">
        <f>AVERAGE(F6:F45)</f>
        <v>0.92</v>
      </c>
      <c r="G47" s="38">
        <f>AVERAGE(G6:G45)</f>
        <v>0.92</v>
      </c>
      <c r="H47" s="34">
        <f t="shared" si="1"/>
        <v>0</v>
      </c>
      <c r="I47" s="33">
        <v>41810</v>
      </c>
      <c r="J47" s="33">
        <v>16940</v>
      </c>
      <c r="K47" s="33">
        <v>38250</v>
      </c>
      <c r="L47" s="33">
        <v>15480</v>
      </c>
      <c r="M47" s="65">
        <v>283861000</v>
      </c>
      <c r="N47" s="65">
        <v>252966000</v>
      </c>
      <c r="O47" s="34">
        <f t="shared" si="0"/>
        <v>-0.11</v>
      </c>
      <c r="P47" s="39">
        <v>54877000</v>
      </c>
      <c r="Q47" s="39">
        <v>6907000</v>
      </c>
      <c r="R47" s="19"/>
      <c r="S47" s="19"/>
      <c r="T47" s="19"/>
      <c r="U47" s="19"/>
      <c r="V47" s="19"/>
      <c r="W47" s="19"/>
      <c r="X47" s="19"/>
      <c r="Y47" s="19"/>
      <c r="Z47" s="19"/>
      <c r="AA47" s="19"/>
    </row>
    <row r="48" spans="2:17" ht="12.75">
      <c r="B48" s="26"/>
      <c r="C48" s="26"/>
      <c r="D48" s="26"/>
      <c r="E48" s="26"/>
      <c r="F48" s="26"/>
      <c r="G48" s="26"/>
      <c r="H48" s="26"/>
      <c r="I48" s="26"/>
      <c r="J48" s="26"/>
      <c r="K48" s="26"/>
      <c r="L48" s="26"/>
      <c r="M48" s="26"/>
      <c r="N48" s="26"/>
      <c r="O48" s="26"/>
      <c r="P48" s="26"/>
      <c r="Q48" s="26"/>
    </row>
  </sheetData>
  <sheetProtection/>
  <mergeCells count="9">
    <mergeCell ref="A4:A5"/>
    <mergeCell ref="B4:C4"/>
    <mergeCell ref="D4:E4"/>
    <mergeCell ref="F4:H4"/>
    <mergeCell ref="Q4:Q5"/>
    <mergeCell ref="I4:J4"/>
    <mergeCell ref="K4:L4"/>
    <mergeCell ref="P4:P5"/>
    <mergeCell ref="M4:O4"/>
  </mergeCells>
  <hyperlinks>
    <hyperlink ref="A3" location="'Contents - June 2016'!A1" display="Back to Contents"/>
  </hyperlink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55"/>
  <sheetViews>
    <sheetView zoomScalePageLayoutView="0" workbookViewId="0" topLeftCell="A1">
      <selection activeCell="B9" sqref="B9"/>
    </sheetView>
  </sheetViews>
  <sheetFormatPr defaultColWidth="9.140625" defaultRowHeight="12.75"/>
  <cols>
    <col min="1" max="1" width="23.8515625" style="22" bestFit="1" customWidth="1"/>
    <col min="2" max="7" width="9.140625" style="22" customWidth="1"/>
    <col min="8" max="8" width="10.28125" style="22" bestFit="1" customWidth="1"/>
    <col min="9" max="12" width="9.28125" style="22" bestFit="1" customWidth="1"/>
    <col min="13" max="14" width="14.8515625" style="22" bestFit="1" customWidth="1"/>
    <col min="15" max="15" width="13.00390625" style="22" bestFit="1" customWidth="1"/>
    <col min="16" max="16" width="19.140625" style="22" bestFit="1" customWidth="1"/>
    <col min="17" max="17" width="12.8515625" style="22" bestFit="1" customWidth="1"/>
    <col min="18" max="16384" width="9.140625" style="22" customWidth="1"/>
  </cols>
  <sheetData>
    <row r="1" ht="15">
      <c r="A1" s="40" t="s">
        <v>381</v>
      </c>
    </row>
    <row r="2" ht="15">
      <c r="A2" s="40"/>
    </row>
    <row r="3" ht="13.5" thickBot="1">
      <c r="A3" s="64" t="s">
        <v>400</v>
      </c>
    </row>
    <row r="4" spans="1:17" s="24" customFormat="1" ht="45.75" customHeight="1">
      <c r="A4" s="71" t="s">
        <v>390</v>
      </c>
      <c r="B4" s="79" t="s">
        <v>403</v>
      </c>
      <c r="C4" s="79"/>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f>'East Midlands'!B5</f>
        <v>42339</v>
      </c>
      <c r="C5" s="16">
        <f>'East Midlands'!C5</f>
        <v>42705</v>
      </c>
      <c r="D5" s="16">
        <f>'East Midlands'!D5</f>
        <v>42339</v>
      </c>
      <c r="E5" s="16">
        <f>'East Midlands'!E5</f>
        <v>42705</v>
      </c>
      <c r="F5" s="16">
        <f>'East Midlands'!F5</f>
        <v>42339</v>
      </c>
      <c r="G5" s="16">
        <f>'East Midlands'!G5</f>
        <v>42705</v>
      </c>
      <c r="H5" s="16" t="str">
        <f>'East Midlands'!H5</f>
        <v>Difference </v>
      </c>
      <c r="I5" s="16">
        <f>'East Midlands'!I5</f>
        <v>42339</v>
      </c>
      <c r="J5" s="16">
        <f>'East Midlands'!J5</f>
        <v>42705</v>
      </c>
      <c r="K5" s="16">
        <f>'East Midlands'!K5</f>
        <v>42339</v>
      </c>
      <c r="L5" s="16">
        <f>'East Midlands'!L5</f>
        <v>42705</v>
      </c>
      <c r="M5" s="16">
        <f>'East Midlands'!M5</f>
        <v>42339</v>
      </c>
      <c r="N5" s="16">
        <f>'East Midlands'!N5</f>
        <v>42705</v>
      </c>
      <c r="O5" s="16" t="str">
        <f>'East Midlands'!O5</f>
        <v>% Difference</v>
      </c>
      <c r="P5" s="78"/>
      <c r="Q5" s="76"/>
    </row>
    <row r="6" spans="1:17" ht="15.75" customHeight="1">
      <c r="A6" s="21" t="s">
        <v>40</v>
      </c>
      <c r="B6" s="49">
        <v>1470</v>
      </c>
      <c r="C6" s="49">
        <v>1200</v>
      </c>
      <c r="D6" s="49">
        <v>810</v>
      </c>
      <c r="E6" s="49">
        <v>300</v>
      </c>
      <c r="F6" s="50">
        <v>0.9</v>
      </c>
      <c r="G6" s="50">
        <v>0.89</v>
      </c>
      <c r="H6" s="41">
        <f>G6-F6</f>
        <v>-0.01</v>
      </c>
      <c r="I6" s="51">
        <v>650</v>
      </c>
      <c r="J6" s="51">
        <v>240</v>
      </c>
      <c r="K6" s="51">
        <v>590</v>
      </c>
      <c r="L6" s="51">
        <v>220</v>
      </c>
      <c r="M6" s="67">
        <v>4203000</v>
      </c>
      <c r="N6" s="67">
        <v>3908000</v>
      </c>
      <c r="O6" s="43">
        <f>(N6-M6)/M6</f>
        <v>-0.07</v>
      </c>
      <c r="P6" s="37">
        <v>904000</v>
      </c>
      <c r="Q6" s="37">
        <v>99000</v>
      </c>
    </row>
    <row r="7" spans="1:17" ht="15.75" customHeight="1">
      <c r="A7" s="21" t="s">
        <v>41</v>
      </c>
      <c r="B7" s="49">
        <v>3950</v>
      </c>
      <c r="C7" s="49">
        <v>3120</v>
      </c>
      <c r="D7" s="49">
        <v>2160</v>
      </c>
      <c r="E7" s="49">
        <v>800</v>
      </c>
      <c r="F7" s="50">
        <v>0.92</v>
      </c>
      <c r="G7" s="50">
        <v>0.91</v>
      </c>
      <c r="H7" s="41">
        <f aca="true" t="shared" si="0" ref="H7:H54">G7-F7</f>
        <v>-0.01</v>
      </c>
      <c r="I7" s="51">
        <v>1700</v>
      </c>
      <c r="J7" s="51">
        <v>630</v>
      </c>
      <c r="K7" s="51">
        <v>1550</v>
      </c>
      <c r="L7" s="51">
        <v>580</v>
      </c>
      <c r="M7" s="67">
        <v>13657000</v>
      </c>
      <c r="N7" s="67">
        <v>11654000</v>
      </c>
      <c r="O7" s="43">
        <f aca="true" t="shared" si="1" ref="O7:O54">(N7-M7)/M7</f>
        <v>-0.147</v>
      </c>
      <c r="P7" s="37">
        <v>2280000</v>
      </c>
      <c r="Q7" s="37">
        <v>294000</v>
      </c>
    </row>
    <row r="8" spans="1:17" ht="15.75" customHeight="1">
      <c r="A8" s="21" t="s">
        <v>42</v>
      </c>
      <c r="B8" s="49">
        <v>3120</v>
      </c>
      <c r="C8" s="49">
        <v>2460</v>
      </c>
      <c r="D8" s="49">
        <v>1690</v>
      </c>
      <c r="E8" s="49">
        <v>640</v>
      </c>
      <c r="F8" s="50">
        <v>0.92</v>
      </c>
      <c r="G8" s="50">
        <v>0.9</v>
      </c>
      <c r="H8" s="41">
        <f t="shared" si="0"/>
        <v>-0.02</v>
      </c>
      <c r="I8" s="51">
        <v>1350</v>
      </c>
      <c r="J8" s="51">
        <v>540</v>
      </c>
      <c r="K8" s="51">
        <v>1240</v>
      </c>
      <c r="L8" s="51">
        <v>490</v>
      </c>
      <c r="M8" s="67">
        <v>10361000</v>
      </c>
      <c r="N8" s="67">
        <v>9078000</v>
      </c>
      <c r="O8" s="43">
        <f t="shared" si="1"/>
        <v>-0.124</v>
      </c>
      <c r="P8" s="37">
        <v>1915000</v>
      </c>
      <c r="Q8" s="37">
        <v>236000</v>
      </c>
    </row>
    <row r="9" spans="1:17" ht="15.75" customHeight="1">
      <c r="A9" s="21" t="s">
        <v>43</v>
      </c>
      <c r="B9" s="49">
        <v>2780</v>
      </c>
      <c r="C9" s="49">
        <v>2200</v>
      </c>
      <c r="D9" s="49">
        <v>1530</v>
      </c>
      <c r="E9" s="49">
        <v>620</v>
      </c>
      <c r="F9" s="50">
        <v>0.91</v>
      </c>
      <c r="G9" s="50">
        <v>0.91</v>
      </c>
      <c r="H9" s="41">
        <f t="shared" si="0"/>
        <v>0</v>
      </c>
      <c r="I9" s="51">
        <v>1210</v>
      </c>
      <c r="J9" s="51">
        <v>500</v>
      </c>
      <c r="K9" s="51">
        <v>1100</v>
      </c>
      <c r="L9" s="51">
        <v>460</v>
      </c>
      <c r="M9" s="67">
        <v>8985000</v>
      </c>
      <c r="N9" s="67">
        <v>8046000</v>
      </c>
      <c r="O9" s="43">
        <f t="shared" si="1"/>
        <v>-0.105</v>
      </c>
      <c r="P9" s="37">
        <v>1783000</v>
      </c>
      <c r="Q9" s="37">
        <v>219000</v>
      </c>
    </row>
    <row r="10" spans="1:17" ht="15.75" customHeight="1">
      <c r="A10" s="21" t="s">
        <v>44</v>
      </c>
      <c r="B10" s="49">
        <v>2570</v>
      </c>
      <c r="C10" s="49">
        <v>2050</v>
      </c>
      <c r="D10" s="49">
        <v>1510</v>
      </c>
      <c r="E10" s="49">
        <v>600</v>
      </c>
      <c r="F10" s="50">
        <v>0.92</v>
      </c>
      <c r="G10" s="50">
        <v>0.92</v>
      </c>
      <c r="H10" s="41">
        <f t="shared" si="0"/>
        <v>0</v>
      </c>
      <c r="I10" s="51">
        <v>1160</v>
      </c>
      <c r="J10" s="51">
        <v>470</v>
      </c>
      <c r="K10" s="51">
        <v>1070</v>
      </c>
      <c r="L10" s="51">
        <v>430</v>
      </c>
      <c r="M10" s="67">
        <v>7419000</v>
      </c>
      <c r="N10" s="67">
        <v>6418000</v>
      </c>
      <c r="O10" s="43">
        <f t="shared" si="1"/>
        <v>-0.135</v>
      </c>
      <c r="P10" s="37">
        <v>1603000</v>
      </c>
      <c r="Q10" s="37">
        <v>177000</v>
      </c>
    </row>
    <row r="11" spans="1:17" ht="15.75" customHeight="1">
      <c r="A11" s="21" t="s">
        <v>45</v>
      </c>
      <c r="B11" s="49">
        <v>890</v>
      </c>
      <c r="C11" s="49">
        <v>710</v>
      </c>
      <c r="D11" s="49">
        <v>470</v>
      </c>
      <c r="E11" s="49">
        <v>200</v>
      </c>
      <c r="F11" s="50">
        <v>0.9</v>
      </c>
      <c r="G11" s="50">
        <v>0.91</v>
      </c>
      <c r="H11" s="41">
        <f t="shared" si="0"/>
        <v>0.01</v>
      </c>
      <c r="I11" s="51">
        <v>390</v>
      </c>
      <c r="J11" s="51">
        <v>160</v>
      </c>
      <c r="K11" s="51">
        <v>350</v>
      </c>
      <c r="L11" s="51">
        <v>140</v>
      </c>
      <c r="M11" s="67">
        <v>3204000</v>
      </c>
      <c r="N11" s="67">
        <v>2683000</v>
      </c>
      <c r="O11" s="43">
        <f t="shared" si="1"/>
        <v>-0.163</v>
      </c>
      <c r="P11" s="37">
        <v>702000</v>
      </c>
      <c r="Q11" s="37">
        <v>59000</v>
      </c>
    </row>
    <row r="12" spans="1:17" ht="15.75" customHeight="1">
      <c r="A12" s="21" t="s">
        <v>46</v>
      </c>
      <c r="B12" s="49">
        <v>2040</v>
      </c>
      <c r="C12" s="49">
        <v>1640</v>
      </c>
      <c r="D12" s="49">
        <v>1240</v>
      </c>
      <c r="E12" s="49">
        <v>490</v>
      </c>
      <c r="F12" s="50">
        <v>0.94</v>
      </c>
      <c r="G12" s="50">
        <v>0.91</v>
      </c>
      <c r="H12" s="41">
        <f t="shared" si="0"/>
        <v>-0.03</v>
      </c>
      <c r="I12" s="51">
        <v>980</v>
      </c>
      <c r="J12" s="51">
        <v>410</v>
      </c>
      <c r="K12" s="51">
        <v>910</v>
      </c>
      <c r="L12" s="51">
        <v>370</v>
      </c>
      <c r="M12" s="67">
        <v>6133000</v>
      </c>
      <c r="N12" s="67">
        <v>5593000</v>
      </c>
      <c r="O12" s="43">
        <f t="shared" si="1"/>
        <v>-0.088</v>
      </c>
      <c r="P12" s="37">
        <v>1450000</v>
      </c>
      <c r="Q12" s="37">
        <v>165000</v>
      </c>
    </row>
    <row r="13" spans="1:17" ht="15.75" customHeight="1">
      <c r="A13" s="21" t="s">
        <v>47</v>
      </c>
      <c r="B13" s="49">
        <v>1510</v>
      </c>
      <c r="C13" s="49">
        <v>1200</v>
      </c>
      <c r="D13" s="49">
        <v>830</v>
      </c>
      <c r="E13" s="49">
        <v>360</v>
      </c>
      <c r="F13" s="50">
        <v>0.9</v>
      </c>
      <c r="G13" s="50">
        <v>0.88</v>
      </c>
      <c r="H13" s="41">
        <f t="shared" si="0"/>
        <v>-0.02</v>
      </c>
      <c r="I13" s="51">
        <v>690</v>
      </c>
      <c r="J13" s="51">
        <v>300</v>
      </c>
      <c r="K13" s="51">
        <v>620</v>
      </c>
      <c r="L13" s="51">
        <v>260</v>
      </c>
      <c r="M13" s="67">
        <v>5271000</v>
      </c>
      <c r="N13" s="67">
        <v>4486000</v>
      </c>
      <c r="O13" s="43">
        <f t="shared" si="1"/>
        <v>-0.149</v>
      </c>
      <c r="P13" s="37">
        <v>983000</v>
      </c>
      <c r="Q13" s="37">
        <v>111000</v>
      </c>
    </row>
    <row r="14" spans="1:17" ht="15.75" customHeight="1">
      <c r="A14" s="21" t="s">
        <v>48</v>
      </c>
      <c r="B14" s="49">
        <v>1260</v>
      </c>
      <c r="C14" s="49">
        <v>1020</v>
      </c>
      <c r="D14" s="49">
        <v>660</v>
      </c>
      <c r="E14" s="49">
        <v>260</v>
      </c>
      <c r="F14" s="50">
        <v>0.89</v>
      </c>
      <c r="G14" s="50">
        <v>0.88</v>
      </c>
      <c r="H14" s="41">
        <f t="shared" si="0"/>
        <v>-0.01</v>
      </c>
      <c r="I14" s="51">
        <v>540</v>
      </c>
      <c r="J14" s="51">
        <v>220</v>
      </c>
      <c r="K14" s="51">
        <v>480</v>
      </c>
      <c r="L14" s="51">
        <v>200</v>
      </c>
      <c r="M14" s="67">
        <v>3880000</v>
      </c>
      <c r="N14" s="67">
        <v>3469000</v>
      </c>
      <c r="O14" s="43">
        <f t="shared" si="1"/>
        <v>-0.106</v>
      </c>
      <c r="P14" s="37">
        <v>705000</v>
      </c>
      <c r="Q14" s="37">
        <v>93000</v>
      </c>
    </row>
    <row r="15" spans="1:17" ht="15.75" customHeight="1">
      <c r="A15" s="21" t="s">
        <v>49</v>
      </c>
      <c r="B15" s="49">
        <v>1750</v>
      </c>
      <c r="C15" s="49">
        <v>1400</v>
      </c>
      <c r="D15" s="49">
        <v>1020</v>
      </c>
      <c r="E15" s="49">
        <v>400</v>
      </c>
      <c r="F15" s="50">
        <v>0.93</v>
      </c>
      <c r="G15" s="50">
        <v>0.9</v>
      </c>
      <c r="H15" s="41">
        <f t="shared" si="0"/>
        <v>-0.03</v>
      </c>
      <c r="I15" s="51">
        <v>790</v>
      </c>
      <c r="J15" s="51">
        <v>310</v>
      </c>
      <c r="K15" s="51">
        <v>730</v>
      </c>
      <c r="L15" s="51">
        <v>280</v>
      </c>
      <c r="M15" s="67">
        <v>5802000</v>
      </c>
      <c r="N15" s="67">
        <v>5106000</v>
      </c>
      <c r="O15" s="43">
        <f t="shared" si="1"/>
        <v>-0.12</v>
      </c>
      <c r="P15" s="37">
        <v>1132000</v>
      </c>
      <c r="Q15" s="37">
        <v>106000</v>
      </c>
    </row>
    <row r="16" spans="1:17" ht="15.75" customHeight="1">
      <c r="A16" s="21" t="s">
        <v>50</v>
      </c>
      <c r="B16" s="49">
        <v>4760</v>
      </c>
      <c r="C16" s="49">
        <v>3760</v>
      </c>
      <c r="D16" s="49">
        <v>2710</v>
      </c>
      <c r="E16" s="49">
        <v>1050</v>
      </c>
      <c r="F16" s="50">
        <v>0.92</v>
      </c>
      <c r="G16" s="50">
        <v>0.91</v>
      </c>
      <c r="H16" s="41">
        <f t="shared" si="0"/>
        <v>-0.01</v>
      </c>
      <c r="I16" s="51">
        <v>2180</v>
      </c>
      <c r="J16" s="51">
        <v>850</v>
      </c>
      <c r="K16" s="51">
        <v>2010</v>
      </c>
      <c r="L16" s="51">
        <v>770</v>
      </c>
      <c r="M16" s="67">
        <v>16291000</v>
      </c>
      <c r="N16" s="67">
        <v>14170000</v>
      </c>
      <c r="O16" s="43">
        <f t="shared" si="1"/>
        <v>-0.13</v>
      </c>
      <c r="P16" s="37">
        <v>3244000</v>
      </c>
      <c r="Q16" s="37">
        <v>349000</v>
      </c>
    </row>
    <row r="17" spans="1:17" ht="15.75" customHeight="1">
      <c r="A17" s="21" t="s">
        <v>51</v>
      </c>
      <c r="B17" s="49">
        <v>2640</v>
      </c>
      <c r="C17" s="49">
        <v>2110</v>
      </c>
      <c r="D17" s="49">
        <v>1500</v>
      </c>
      <c r="E17" s="49">
        <v>610</v>
      </c>
      <c r="F17" s="50">
        <v>0.93</v>
      </c>
      <c r="G17" s="50">
        <v>0.93</v>
      </c>
      <c r="H17" s="41">
        <f t="shared" si="0"/>
        <v>0</v>
      </c>
      <c r="I17" s="51">
        <v>1150</v>
      </c>
      <c r="J17" s="51">
        <v>460</v>
      </c>
      <c r="K17" s="51">
        <v>1070</v>
      </c>
      <c r="L17" s="51">
        <v>430</v>
      </c>
      <c r="M17" s="67">
        <v>8840000</v>
      </c>
      <c r="N17" s="67">
        <v>7644000</v>
      </c>
      <c r="O17" s="43">
        <f t="shared" si="1"/>
        <v>-0.135</v>
      </c>
      <c r="P17" s="37">
        <v>2004000</v>
      </c>
      <c r="Q17" s="37">
        <v>210000</v>
      </c>
    </row>
    <row r="18" spans="1:17" ht="15.75" customHeight="1">
      <c r="A18" s="21" t="s">
        <v>52</v>
      </c>
      <c r="B18" s="49">
        <v>3710</v>
      </c>
      <c r="C18" s="49">
        <v>2960</v>
      </c>
      <c r="D18" s="49">
        <v>2040</v>
      </c>
      <c r="E18" s="49">
        <v>770</v>
      </c>
      <c r="F18" s="50">
        <v>0.9</v>
      </c>
      <c r="G18" s="50">
        <v>0.9</v>
      </c>
      <c r="H18" s="41">
        <f t="shared" si="0"/>
        <v>0</v>
      </c>
      <c r="I18" s="51">
        <v>1660</v>
      </c>
      <c r="J18" s="51">
        <v>660</v>
      </c>
      <c r="K18" s="51">
        <v>1500</v>
      </c>
      <c r="L18" s="51">
        <v>590</v>
      </c>
      <c r="M18" s="67">
        <v>12200000</v>
      </c>
      <c r="N18" s="67">
        <v>10637000</v>
      </c>
      <c r="O18" s="43">
        <f t="shared" si="1"/>
        <v>-0.128</v>
      </c>
      <c r="P18" s="37">
        <v>2264000</v>
      </c>
      <c r="Q18" s="37">
        <v>257000</v>
      </c>
    </row>
    <row r="19" spans="1:17" ht="15.75" customHeight="1">
      <c r="A19" s="21" t="s">
        <v>53</v>
      </c>
      <c r="B19" s="49">
        <v>2410</v>
      </c>
      <c r="C19" s="49">
        <v>1870</v>
      </c>
      <c r="D19" s="49">
        <v>1250</v>
      </c>
      <c r="E19" s="49">
        <v>460</v>
      </c>
      <c r="F19" s="50">
        <v>0.91</v>
      </c>
      <c r="G19" s="50">
        <v>0.89</v>
      </c>
      <c r="H19" s="41">
        <f t="shared" si="0"/>
        <v>-0.02</v>
      </c>
      <c r="I19" s="51">
        <v>1050</v>
      </c>
      <c r="J19" s="51">
        <v>400</v>
      </c>
      <c r="K19" s="51">
        <v>960</v>
      </c>
      <c r="L19" s="51">
        <v>350</v>
      </c>
      <c r="M19" s="67">
        <v>9439000</v>
      </c>
      <c r="N19" s="67">
        <v>8468000</v>
      </c>
      <c r="O19" s="43">
        <f t="shared" si="1"/>
        <v>-0.103</v>
      </c>
      <c r="P19" s="37">
        <v>1518000</v>
      </c>
      <c r="Q19" s="37">
        <v>189000</v>
      </c>
    </row>
    <row r="20" spans="1:17" ht="15.75" customHeight="1">
      <c r="A20" s="21" t="s">
        <v>54</v>
      </c>
      <c r="B20" s="49">
        <v>1150</v>
      </c>
      <c r="C20" s="49">
        <v>960</v>
      </c>
      <c r="D20" s="49">
        <v>710</v>
      </c>
      <c r="E20" s="49">
        <v>290</v>
      </c>
      <c r="F20" s="50">
        <v>0.93</v>
      </c>
      <c r="G20" s="50">
        <v>0.89</v>
      </c>
      <c r="H20" s="41">
        <f t="shared" si="0"/>
        <v>-0.04</v>
      </c>
      <c r="I20" s="51">
        <v>560</v>
      </c>
      <c r="J20" s="51">
        <v>250</v>
      </c>
      <c r="K20" s="51">
        <v>520</v>
      </c>
      <c r="L20" s="51">
        <v>220</v>
      </c>
      <c r="M20" s="67">
        <v>3562000</v>
      </c>
      <c r="N20" s="67">
        <v>3381000</v>
      </c>
      <c r="O20" s="43">
        <f t="shared" si="1"/>
        <v>-0.051</v>
      </c>
      <c r="P20" s="37">
        <v>868000</v>
      </c>
      <c r="Q20" s="37">
        <v>99000</v>
      </c>
    </row>
    <row r="21" spans="1:17" ht="15.75" customHeight="1">
      <c r="A21" s="21" t="s">
        <v>55</v>
      </c>
      <c r="B21" s="49">
        <v>1610</v>
      </c>
      <c r="C21" s="49">
        <v>1280</v>
      </c>
      <c r="D21" s="49">
        <v>920</v>
      </c>
      <c r="E21" s="49">
        <v>400</v>
      </c>
      <c r="F21" s="50">
        <v>0.92</v>
      </c>
      <c r="G21" s="50">
        <v>0.93</v>
      </c>
      <c r="H21" s="41">
        <f t="shared" si="0"/>
        <v>0.01</v>
      </c>
      <c r="I21" s="51">
        <v>730</v>
      </c>
      <c r="J21" s="51">
        <v>310</v>
      </c>
      <c r="K21" s="51">
        <v>670</v>
      </c>
      <c r="L21" s="51">
        <v>290</v>
      </c>
      <c r="M21" s="67">
        <v>4866000</v>
      </c>
      <c r="N21" s="67">
        <v>4320000</v>
      </c>
      <c r="O21" s="43">
        <f t="shared" si="1"/>
        <v>-0.112</v>
      </c>
      <c r="P21" s="37">
        <v>1231000</v>
      </c>
      <c r="Q21" s="37">
        <v>100000</v>
      </c>
    </row>
    <row r="22" spans="1:17" ht="15.75" customHeight="1">
      <c r="A22" s="21" t="s">
        <v>56</v>
      </c>
      <c r="B22" s="49">
        <v>1710</v>
      </c>
      <c r="C22" s="49">
        <v>1390</v>
      </c>
      <c r="D22" s="49">
        <v>890</v>
      </c>
      <c r="E22" s="49">
        <v>340</v>
      </c>
      <c r="F22" s="50">
        <v>0.89</v>
      </c>
      <c r="G22" s="50">
        <v>0.88</v>
      </c>
      <c r="H22" s="41">
        <f t="shared" si="0"/>
        <v>-0.01</v>
      </c>
      <c r="I22" s="51">
        <v>750</v>
      </c>
      <c r="J22" s="51">
        <v>270</v>
      </c>
      <c r="K22" s="51">
        <v>660</v>
      </c>
      <c r="L22" s="51">
        <v>240</v>
      </c>
      <c r="M22" s="67">
        <v>6434000</v>
      </c>
      <c r="N22" s="67">
        <v>5711000</v>
      </c>
      <c r="O22" s="43">
        <f t="shared" si="1"/>
        <v>-0.112</v>
      </c>
      <c r="P22" s="37">
        <v>1154000</v>
      </c>
      <c r="Q22" s="37">
        <v>127000</v>
      </c>
    </row>
    <row r="23" spans="1:17" ht="15.75" customHeight="1">
      <c r="A23" s="21" t="s">
        <v>57</v>
      </c>
      <c r="B23" s="49">
        <v>2120</v>
      </c>
      <c r="C23" s="49">
        <v>1720</v>
      </c>
      <c r="D23" s="49">
        <v>1210</v>
      </c>
      <c r="E23" s="49">
        <v>530</v>
      </c>
      <c r="F23" s="50">
        <v>0.92</v>
      </c>
      <c r="G23" s="50">
        <v>0.93</v>
      </c>
      <c r="H23" s="41">
        <f t="shared" si="0"/>
        <v>0.01</v>
      </c>
      <c r="I23" s="51">
        <v>970</v>
      </c>
      <c r="J23" s="51">
        <v>400</v>
      </c>
      <c r="K23" s="51">
        <v>890</v>
      </c>
      <c r="L23" s="51">
        <v>370</v>
      </c>
      <c r="M23" s="67">
        <v>6265000</v>
      </c>
      <c r="N23" s="67">
        <v>5505000</v>
      </c>
      <c r="O23" s="43">
        <f t="shared" si="1"/>
        <v>-0.121</v>
      </c>
      <c r="P23" s="37">
        <v>1395000</v>
      </c>
      <c r="Q23" s="37">
        <v>176000</v>
      </c>
    </row>
    <row r="24" spans="1:17" ht="15.75" customHeight="1">
      <c r="A24" s="21" t="s">
        <v>58</v>
      </c>
      <c r="B24" s="49">
        <v>910</v>
      </c>
      <c r="C24" s="49">
        <v>730</v>
      </c>
      <c r="D24" s="49">
        <v>520</v>
      </c>
      <c r="E24" s="49">
        <v>220</v>
      </c>
      <c r="F24" s="50">
        <v>0.91</v>
      </c>
      <c r="G24" s="50">
        <v>0.91</v>
      </c>
      <c r="H24" s="41">
        <f t="shared" si="0"/>
        <v>0</v>
      </c>
      <c r="I24" s="51">
        <v>420</v>
      </c>
      <c r="J24" s="51">
        <v>180</v>
      </c>
      <c r="K24" s="51">
        <v>380</v>
      </c>
      <c r="L24" s="51">
        <v>160</v>
      </c>
      <c r="M24" s="67">
        <v>2859000</v>
      </c>
      <c r="N24" s="67">
        <v>2556000</v>
      </c>
      <c r="O24" s="43">
        <f t="shared" si="1"/>
        <v>-0.106</v>
      </c>
      <c r="P24" s="37">
        <v>525000</v>
      </c>
      <c r="Q24" s="37">
        <v>57000</v>
      </c>
    </row>
    <row r="25" spans="1:17" ht="15.75" customHeight="1">
      <c r="A25" s="21" t="s">
        <v>59</v>
      </c>
      <c r="B25" s="49">
        <v>2640</v>
      </c>
      <c r="C25" s="49">
        <v>2150</v>
      </c>
      <c r="D25" s="49">
        <v>1310</v>
      </c>
      <c r="E25" s="49">
        <v>530</v>
      </c>
      <c r="F25" s="50">
        <v>0.89</v>
      </c>
      <c r="G25" s="50">
        <v>0.92</v>
      </c>
      <c r="H25" s="41">
        <f t="shared" si="0"/>
        <v>0.03</v>
      </c>
      <c r="I25" s="51">
        <v>1120</v>
      </c>
      <c r="J25" s="51">
        <v>440</v>
      </c>
      <c r="K25" s="51">
        <v>990</v>
      </c>
      <c r="L25" s="51">
        <v>400</v>
      </c>
      <c r="M25" s="67">
        <v>8219000</v>
      </c>
      <c r="N25" s="67">
        <v>7582000</v>
      </c>
      <c r="O25" s="43">
        <f t="shared" si="1"/>
        <v>-0.078</v>
      </c>
      <c r="P25" s="37">
        <v>1314000</v>
      </c>
      <c r="Q25" s="37">
        <v>145000</v>
      </c>
    </row>
    <row r="26" spans="1:17" ht="15.75" customHeight="1">
      <c r="A26" s="21" t="s">
        <v>60</v>
      </c>
      <c r="B26" s="49">
        <v>2130</v>
      </c>
      <c r="C26" s="49">
        <v>1670</v>
      </c>
      <c r="D26" s="49">
        <v>1120</v>
      </c>
      <c r="E26" s="49">
        <v>470</v>
      </c>
      <c r="F26" s="50">
        <v>0.91</v>
      </c>
      <c r="G26" s="50">
        <v>0.92</v>
      </c>
      <c r="H26" s="41">
        <f t="shared" si="0"/>
        <v>0.01</v>
      </c>
      <c r="I26" s="51">
        <v>900</v>
      </c>
      <c r="J26" s="51">
        <v>370</v>
      </c>
      <c r="K26" s="51">
        <v>820</v>
      </c>
      <c r="L26" s="51">
        <v>340</v>
      </c>
      <c r="M26" s="67">
        <v>7077000</v>
      </c>
      <c r="N26" s="67">
        <v>6242000</v>
      </c>
      <c r="O26" s="43">
        <f t="shared" si="1"/>
        <v>-0.118</v>
      </c>
      <c r="P26" s="37">
        <v>1210000</v>
      </c>
      <c r="Q26" s="37">
        <v>154000</v>
      </c>
    </row>
    <row r="27" spans="1:17" ht="15.75" customHeight="1">
      <c r="A27" s="21" t="s">
        <v>61</v>
      </c>
      <c r="B27" s="49">
        <v>1300</v>
      </c>
      <c r="C27" s="49">
        <v>1030</v>
      </c>
      <c r="D27" s="49">
        <v>710</v>
      </c>
      <c r="E27" s="49">
        <v>330</v>
      </c>
      <c r="F27" s="50">
        <v>0.91</v>
      </c>
      <c r="G27" s="50">
        <v>0.93</v>
      </c>
      <c r="H27" s="41">
        <f t="shared" si="0"/>
        <v>0.02</v>
      </c>
      <c r="I27" s="51">
        <v>580</v>
      </c>
      <c r="J27" s="51">
        <v>260</v>
      </c>
      <c r="K27" s="51">
        <v>520</v>
      </c>
      <c r="L27" s="51">
        <v>240</v>
      </c>
      <c r="M27" s="67">
        <v>5246000</v>
      </c>
      <c r="N27" s="67">
        <v>4751000</v>
      </c>
      <c r="O27" s="43">
        <f t="shared" si="1"/>
        <v>-0.094</v>
      </c>
      <c r="P27" s="37">
        <v>948000</v>
      </c>
      <c r="Q27" s="37">
        <v>111000</v>
      </c>
    </row>
    <row r="28" spans="1:17" ht="15.75" customHeight="1">
      <c r="A28" s="21" t="s">
        <v>62</v>
      </c>
      <c r="B28" s="49">
        <v>2950</v>
      </c>
      <c r="C28" s="49">
        <v>2340</v>
      </c>
      <c r="D28" s="49">
        <v>1720</v>
      </c>
      <c r="E28" s="49">
        <v>730</v>
      </c>
      <c r="F28" s="50">
        <v>0.92</v>
      </c>
      <c r="G28" s="50">
        <v>0.92</v>
      </c>
      <c r="H28" s="41">
        <f t="shared" si="0"/>
        <v>0</v>
      </c>
      <c r="I28" s="51">
        <v>1350</v>
      </c>
      <c r="J28" s="51">
        <v>570</v>
      </c>
      <c r="K28" s="51">
        <v>1230</v>
      </c>
      <c r="L28" s="51">
        <v>520</v>
      </c>
      <c r="M28" s="67">
        <v>8910000</v>
      </c>
      <c r="N28" s="67">
        <v>7829000</v>
      </c>
      <c r="O28" s="43">
        <f t="shared" si="1"/>
        <v>-0.121</v>
      </c>
      <c r="P28" s="37">
        <v>2032000</v>
      </c>
      <c r="Q28" s="37">
        <v>221000</v>
      </c>
    </row>
    <row r="29" spans="1:17" ht="15.75" customHeight="1">
      <c r="A29" s="21" t="s">
        <v>63</v>
      </c>
      <c r="B29" s="49">
        <v>3040</v>
      </c>
      <c r="C29" s="49">
        <v>2420</v>
      </c>
      <c r="D29" s="49">
        <v>1720</v>
      </c>
      <c r="E29" s="49">
        <v>660</v>
      </c>
      <c r="F29" s="50">
        <v>0.9</v>
      </c>
      <c r="G29" s="50">
        <v>0.87</v>
      </c>
      <c r="H29" s="41">
        <f t="shared" si="0"/>
        <v>-0.03</v>
      </c>
      <c r="I29" s="51">
        <v>1400</v>
      </c>
      <c r="J29" s="51">
        <v>560</v>
      </c>
      <c r="K29" s="51">
        <v>1260</v>
      </c>
      <c r="L29" s="51">
        <v>490</v>
      </c>
      <c r="M29" s="67">
        <v>8436000</v>
      </c>
      <c r="N29" s="67">
        <v>7659000</v>
      </c>
      <c r="O29" s="43">
        <f t="shared" si="1"/>
        <v>-0.092</v>
      </c>
      <c r="P29" s="37">
        <v>1721000</v>
      </c>
      <c r="Q29" s="37">
        <v>220000</v>
      </c>
    </row>
    <row r="30" spans="1:17" ht="15.75" customHeight="1">
      <c r="A30" s="21" t="s">
        <v>64</v>
      </c>
      <c r="B30" s="49">
        <v>2960</v>
      </c>
      <c r="C30" s="49">
        <v>2380</v>
      </c>
      <c r="D30" s="49">
        <v>1660</v>
      </c>
      <c r="E30" s="49">
        <v>710</v>
      </c>
      <c r="F30" s="50">
        <v>0.93</v>
      </c>
      <c r="G30" s="50">
        <v>0.94</v>
      </c>
      <c r="H30" s="41">
        <f t="shared" si="0"/>
        <v>0.01</v>
      </c>
      <c r="I30" s="51">
        <v>1320</v>
      </c>
      <c r="J30" s="51">
        <v>570</v>
      </c>
      <c r="K30" s="51">
        <v>1220</v>
      </c>
      <c r="L30" s="51">
        <v>530</v>
      </c>
      <c r="M30" s="67">
        <v>9041000</v>
      </c>
      <c r="N30" s="67">
        <v>8203000</v>
      </c>
      <c r="O30" s="43">
        <f t="shared" si="1"/>
        <v>-0.093</v>
      </c>
      <c r="P30" s="37">
        <v>1822000</v>
      </c>
      <c r="Q30" s="37">
        <v>170000</v>
      </c>
    </row>
    <row r="31" spans="1:17" ht="15.75" customHeight="1">
      <c r="A31" s="21" t="s">
        <v>65</v>
      </c>
      <c r="B31" s="49">
        <v>3470</v>
      </c>
      <c r="C31" s="49">
        <v>2720</v>
      </c>
      <c r="D31" s="49">
        <v>1820</v>
      </c>
      <c r="E31" s="49">
        <v>720</v>
      </c>
      <c r="F31" s="50">
        <v>0.91</v>
      </c>
      <c r="G31" s="50">
        <v>0.89</v>
      </c>
      <c r="H31" s="41">
        <f t="shared" si="0"/>
        <v>-0.02</v>
      </c>
      <c r="I31" s="51">
        <v>1400</v>
      </c>
      <c r="J31" s="51">
        <v>570</v>
      </c>
      <c r="K31" s="51">
        <v>1270</v>
      </c>
      <c r="L31" s="51">
        <v>500</v>
      </c>
      <c r="M31" s="67">
        <v>13093000</v>
      </c>
      <c r="N31" s="67">
        <v>11675000</v>
      </c>
      <c r="O31" s="43">
        <f t="shared" si="1"/>
        <v>-0.108</v>
      </c>
      <c r="P31" s="37">
        <v>1822000</v>
      </c>
      <c r="Q31" s="37">
        <v>224000</v>
      </c>
    </row>
    <row r="32" spans="1:17" ht="15.75" customHeight="1">
      <c r="A32" s="21" t="s">
        <v>66</v>
      </c>
      <c r="B32" s="49">
        <v>1010</v>
      </c>
      <c r="C32" s="49">
        <v>840</v>
      </c>
      <c r="D32" s="49">
        <v>580</v>
      </c>
      <c r="E32" s="49">
        <v>260</v>
      </c>
      <c r="F32" s="50">
        <v>0.95</v>
      </c>
      <c r="G32" s="50">
        <v>0.91</v>
      </c>
      <c r="H32" s="41">
        <f t="shared" si="0"/>
        <v>-0.04</v>
      </c>
      <c r="I32" s="51">
        <v>440</v>
      </c>
      <c r="J32" s="51">
        <v>200</v>
      </c>
      <c r="K32" s="51">
        <v>420</v>
      </c>
      <c r="L32" s="51">
        <v>180</v>
      </c>
      <c r="M32" s="67">
        <v>3650000</v>
      </c>
      <c r="N32" s="67">
        <v>3386000</v>
      </c>
      <c r="O32" s="43">
        <f t="shared" si="1"/>
        <v>-0.072</v>
      </c>
      <c r="P32" s="37">
        <v>790000</v>
      </c>
      <c r="Q32" s="37">
        <v>77000</v>
      </c>
    </row>
    <row r="33" spans="1:17" ht="15.75" customHeight="1">
      <c r="A33" s="21" t="s">
        <v>67</v>
      </c>
      <c r="B33" s="49">
        <v>1420</v>
      </c>
      <c r="C33" s="49">
        <v>1130</v>
      </c>
      <c r="D33" s="49">
        <v>900</v>
      </c>
      <c r="E33" s="49">
        <v>370</v>
      </c>
      <c r="F33" s="50">
        <v>0.93</v>
      </c>
      <c r="G33" s="50">
        <v>0.92</v>
      </c>
      <c r="H33" s="41">
        <f t="shared" si="0"/>
        <v>-0.01</v>
      </c>
      <c r="I33" s="51">
        <v>690</v>
      </c>
      <c r="J33" s="51">
        <v>280</v>
      </c>
      <c r="K33" s="51">
        <v>640</v>
      </c>
      <c r="L33" s="51">
        <v>260</v>
      </c>
      <c r="M33" s="67">
        <v>3765000</v>
      </c>
      <c r="N33" s="67">
        <v>3354000</v>
      </c>
      <c r="O33" s="43">
        <f t="shared" si="1"/>
        <v>-0.109</v>
      </c>
      <c r="P33" s="37">
        <v>1028000</v>
      </c>
      <c r="Q33" s="37">
        <v>133000</v>
      </c>
    </row>
    <row r="34" spans="1:17" ht="15.75" customHeight="1">
      <c r="A34" s="21" t="s">
        <v>68</v>
      </c>
      <c r="B34" s="49">
        <v>1990</v>
      </c>
      <c r="C34" s="49">
        <v>1590</v>
      </c>
      <c r="D34" s="49">
        <v>1120</v>
      </c>
      <c r="E34" s="49">
        <v>440</v>
      </c>
      <c r="F34" s="50">
        <v>0.91</v>
      </c>
      <c r="G34" s="50">
        <v>0.91</v>
      </c>
      <c r="H34" s="41">
        <f t="shared" si="0"/>
        <v>0</v>
      </c>
      <c r="I34" s="51">
        <v>900</v>
      </c>
      <c r="J34" s="51">
        <v>360</v>
      </c>
      <c r="K34" s="51">
        <v>820</v>
      </c>
      <c r="L34" s="51">
        <v>330</v>
      </c>
      <c r="M34" s="67">
        <v>6476000</v>
      </c>
      <c r="N34" s="67">
        <v>5693000</v>
      </c>
      <c r="O34" s="43">
        <f t="shared" si="1"/>
        <v>-0.121</v>
      </c>
      <c r="P34" s="37">
        <v>1305000</v>
      </c>
      <c r="Q34" s="37">
        <v>134000</v>
      </c>
    </row>
    <row r="35" spans="1:17" ht="15.75" customHeight="1">
      <c r="A35" s="21" t="s">
        <v>69</v>
      </c>
      <c r="B35" s="49">
        <v>1740</v>
      </c>
      <c r="C35" s="49">
        <v>1370</v>
      </c>
      <c r="D35" s="49">
        <v>910</v>
      </c>
      <c r="E35" s="49">
        <v>390</v>
      </c>
      <c r="F35" s="50">
        <v>0.91</v>
      </c>
      <c r="G35" s="50">
        <v>0.93</v>
      </c>
      <c r="H35" s="41">
        <f t="shared" si="0"/>
        <v>0.02</v>
      </c>
      <c r="I35" s="51">
        <v>750</v>
      </c>
      <c r="J35" s="51">
        <v>310</v>
      </c>
      <c r="K35" s="51">
        <v>680</v>
      </c>
      <c r="L35" s="51">
        <v>290</v>
      </c>
      <c r="M35" s="67">
        <v>5512000</v>
      </c>
      <c r="N35" s="67">
        <v>4819000</v>
      </c>
      <c r="O35" s="43">
        <f t="shared" si="1"/>
        <v>-0.126</v>
      </c>
      <c r="P35" s="37">
        <v>981000</v>
      </c>
      <c r="Q35" s="37">
        <v>114000</v>
      </c>
    </row>
    <row r="36" spans="1:17" ht="15.75" customHeight="1">
      <c r="A36" s="21" t="s">
        <v>70</v>
      </c>
      <c r="B36" s="49">
        <v>3030</v>
      </c>
      <c r="C36" s="49">
        <v>2420</v>
      </c>
      <c r="D36" s="49">
        <v>1590</v>
      </c>
      <c r="E36" s="49">
        <v>610</v>
      </c>
      <c r="F36" s="50">
        <v>0.91</v>
      </c>
      <c r="G36" s="50">
        <v>0.92</v>
      </c>
      <c r="H36" s="41">
        <f t="shared" si="0"/>
        <v>0.01</v>
      </c>
      <c r="I36" s="51">
        <v>1290</v>
      </c>
      <c r="J36" s="51">
        <v>480</v>
      </c>
      <c r="K36" s="51">
        <v>1180</v>
      </c>
      <c r="L36" s="51">
        <v>440</v>
      </c>
      <c r="M36" s="67">
        <v>9027000</v>
      </c>
      <c r="N36" s="67">
        <v>8166000</v>
      </c>
      <c r="O36" s="43">
        <f t="shared" si="1"/>
        <v>-0.095</v>
      </c>
      <c r="P36" s="37">
        <v>1434000</v>
      </c>
      <c r="Q36" s="37">
        <v>180000</v>
      </c>
    </row>
    <row r="37" spans="1:17" ht="15.75" customHeight="1">
      <c r="A37" s="21" t="s">
        <v>71</v>
      </c>
      <c r="B37" s="49">
        <v>4130</v>
      </c>
      <c r="C37" s="49">
        <v>3300</v>
      </c>
      <c r="D37" s="49">
        <v>2320</v>
      </c>
      <c r="E37" s="49">
        <v>1050</v>
      </c>
      <c r="F37" s="50">
        <v>0.9</v>
      </c>
      <c r="G37" s="50">
        <v>0.92</v>
      </c>
      <c r="H37" s="41">
        <f t="shared" si="0"/>
        <v>0.02</v>
      </c>
      <c r="I37" s="51">
        <v>1880</v>
      </c>
      <c r="J37" s="51">
        <v>830</v>
      </c>
      <c r="K37" s="51">
        <v>1690</v>
      </c>
      <c r="L37" s="51">
        <v>760</v>
      </c>
      <c r="M37" s="67">
        <v>12123000</v>
      </c>
      <c r="N37" s="67">
        <v>10663000</v>
      </c>
      <c r="O37" s="43">
        <f t="shared" si="1"/>
        <v>-0.12</v>
      </c>
      <c r="P37" s="37">
        <v>2516000</v>
      </c>
      <c r="Q37" s="37">
        <v>295000</v>
      </c>
    </row>
    <row r="38" spans="1:17" ht="15.75" customHeight="1">
      <c r="A38" s="21" t="s">
        <v>72</v>
      </c>
      <c r="B38" s="49">
        <v>1370</v>
      </c>
      <c r="C38" s="49">
        <v>1100</v>
      </c>
      <c r="D38" s="49">
        <v>780</v>
      </c>
      <c r="E38" s="49">
        <v>290</v>
      </c>
      <c r="F38" s="50">
        <v>0.93</v>
      </c>
      <c r="G38" s="50">
        <v>0.92</v>
      </c>
      <c r="H38" s="41">
        <f t="shared" si="0"/>
        <v>-0.01</v>
      </c>
      <c r="I38" s="51">
        <v>620</v>
      </c>
      <c r="J38" s="51">
        <v>230</v>
      </c>
      <c r="K38" s="51">
        <v>570</v>
      </c>
      <c r="L38" s="51">
        <v>210</v>
      </c>
      <c r="M38" s="67">
        <v>4289000</v>
      </c>
      <c r="N38" s="67">
        <v>3824000</v>
      </c>
      <c r="O38" s="43">
        <f t="shared" si="1"/>
        <v>-0.108</v>
      </c>
      <c r="P38" s="37">
        <v>1048000</v>
      </c>
      <c r="Q38" s="37">
        <v>127000</v>
      </c>
    </row>
    <row r="39" spans="1:17" ht="15.75" customHeight="1">
      <c r="A39" s="21" t="s">
        <v>73</v>
      </c>
      <c r="B39" s="49">
        <v>1690</v>
      </c>
      <c r="C39" s="49">
        <v>1340</v>
      </c>
      <c r="D39" s="49">
        <v>1010</v>
      </c>
      <c r="E39" s="49">
        <v>420</v>
      </c>
      <c r="F39" s="50">
        <v>0.93</v>
      </c>
      <c r="G39" s="50">
        <v>0.9</v>
      </c>
      <c r="H39" s="41">
        <f t="shared" si="0"/>
        <v>-0.03</v>
      </c>
      <c r="I39" s="51">
        <v>780</v>
      </c>
      <c r="J39" s="51">
        <v>340</v>
      </c>
      <c r="K39" s="51">
        <v>720</v>
      </c>
      <c r="L39" s="51">
        <v>300</v>
      </c>
      <c r="M39" s="67">
        <v>5808000</v>
      </c>
      <c r="N39" s="67">
        <v>5044000</v>
      </c>
      <c r="O39" s="43">
        <f t="shared" si="1"/>
        <v>-0.132</v>
      </c>
      <c r="P39" s="37">
        <v>1299000</v>
      </c>
      <c r="Q39" s="37">
        <v>131000</v>
      </c>
    </row>
    <row r="40" spans="1:17" ht="15.75" customHeight="1">
      <c r="A40" s="21" t="s">
        <v>74</v>
      </c>
      <c r="B40" s="49">
        <v>2020</v>
      </c>
      <c r="C40" s="49">
        <v>1580</v>
      </c>
      <c r="D40" s="49">
        <v>1170</v>
      </c>
      <c r="E40" s="49">
        <v>440</v>
      </c>
      <c r="F40" s="50">
        <v>0.92</v>
      </c>
      <c r="G40" s="50">
        <v>0.93</v>
      </c>
      <c r="H40" s="41">
        <f t="shared" si="0"/>
        <v>0.01</v>
      </c>
      <c r="I40" s="51">
        <v>950</v>
      </c>
      <c r="J40" s="51">
        <v>360</v>
      </c>
      <c r="K40" s="51">
        <v>870</v>
      </c>
      <c r="L40" s="51">
        <v>330</v>
      </c>
      <c r="M40" s="67">
        <v>5880000</v>
      </c>
      <c r="N40" s="67">
        <v>5096000</v>
      </c>
      <c r="O40" s="43">
        <f t="shared" si="1"/>
        <v>-0.133</v>
      </c>
      <c r="P40" s="37">
        <v>1345000</v>
      </c>
      <c r="Q40" s="37">
        <v>162000</v>
      </c>
    </row>
    <row r="41" spans="1:17" ht="15.75" customHeight="1">
      <c r="A41" s="21" t="s">
        <v>75</v>
      </c>
      <c r="B41" s="49">
        <v>3810</v>
      </c>
      <c r="C41" s="49">
        <v>2940</v>
      </c>
      <c r="D41" s="49">
        <v>2040</v>
      </c>
      <c r="E41" s="49">
        <v>800</v>
      </c>
      <c r="F41" s="50">
        <v>0.92</v>
      </c>
      <c r="G41" s="50">
        <v>0.92</v>
      </c>
      <c r="H41" s="41">
        <f t="shared" si="0"/>
        <v>0</v>
      </c>
      <c r="I41" s="51">
        <v>1610</v>
      </c>
      <c r="J41" s="51">
        <v>620</v>
      </c>
      <c r="K41" s="51">
        <v>1490</v>
      </c>
      <c r="L41" s="51">
        <v>570</v>
      </c>
      <c r="M41" s="67">
        <v>12804000</v>
      </c>
      <c r="N41" s="67">
        <v>11652000</v>
      </c>
      <c r="O41" s="43">
        <f t="shared" si="1"/>
        <v>-0.09</v>
      </c>
      <c r="P41" s="37">
        <v>2261000</v>
      </c>
      <c r="Q41" s="37">
        <v>259000</v>
      </c>
    </row>
    <row r="42" spans="1:17" ht="15.75" customHeight="1">
      <c r="A42" s="21" t="s">
        <v>76</v>
      </c>
      <c r="B42" s="49">
        <v>1960</v>
      </c>
      <c r="C42" s="49">
        <v>1600</v>
      </c>
      <c r="D42" s="49">
        <v>1170</v>
      </c>
      <c r="E42" s="49">
        <v>490</v>
      </c>
      <c r="F42" s="50">
        <v>0.91</v>
      </c>
      <c r="G42" s="50">
        <v>0.92</v>
      </c>
      <c r="H42" s="41">
        <f t="shared" si="0"/>
        <v>0.01</v>
      </c>
      <c r="I42" s="51">
        <v>930</v>
      </c>
      <c r="J42" s="51">
        <v>400</v>
      </c>
      <c r="K42" s="51">
        <v>850</v>
      </c>
      <c r="L42" s="51">
        <v>370</v>
      </c>
      <c r="M42" s="67">
        <v>5836000</v>
      </c>
      <c r="N42" s="67">
        <v>5309000</v>
      </c>
      <c r="O42" s="43">
        <f t="shared" si="1"/>
        <v>-0.09</v>
      </c>
      <c r="P42" s="37">
        <v>1333000</v>
      </c>
      <c r="Q42" s="37">
        <v>153000</v>
      </c>
    </row>
    <row r="43" spans="1:17" ht="15.75" customHeight="1">
      <c r="A43" s="21" t="s">
        <v>77</v>
      </c>
      <c r="B43" s="49">
        <v>1350</v>
      </c>
      <c r="C43" s="49">
        <v>1060</v>
      </c>
      <c r="D43" s="49">
        <v>720</v>
      </c>
      <c r="E43" s="49">
        <v>280</v>
      </c>
      <c r="F43" s="50">
        <v>0.91</v>
      </c>
      <c r="G43" s="50">
        <v>0.89</v>
      </c>
      <c r="H43" s="41">
        <f t="shared" si="0"/>
        <v>-0.02</v>
      </c>
      <c r="I43" s="51">
        <v>590</v>
      </c>
      <c r="J43" s="51">
        <v>230</v>
      </c>
      <c r="K43" s="51">
        <v>530</v>
      </c>
      <c r="L43" s="51">
        <v>210</v>
      </c>
      <c r="M43" s="67">
        <v>5219000</v>
      </c>
      <c r="N43" s="67">
        <v>4668000</v>
      </c>
      <c r="O43" s="43">
        <f t="shared" si="1"/>
        <v>-0.106</v>
      </c>
      <c r="P43" s="37">
        <v>1011000</v>
      </c>
      <c r="Q43" s="37">
        <v>99000</v>
      </c>
    </row>
    <row r="44" spans="1:17" ht="15.75" customHeight="1">
      <c r="A44" s="21" t="s">
        <v>78</v>
      </c>
      <c r="B44" s="49">
        <v>2000</v>
      </c>
      <c r="C44" s="49">
        <v>1580</v>
      </c>
      <c r="D44" s="49">
        <v>1080</v>
      </c>
      <c r="E44" s="49">
        <v>420</v>
      </c>
      <c r="F44" s="50">
        <v>0.89</v>
      </c>
      <c r="G44" s="50">
        <v>0.89</v>
      </c>
      <c r="H44" s="41">
        <f t="shared" si="0"/>
        <v>0</v>
      </c>
      <c r="I44" s="51">
        <v>870</v>
      </c>
      <c r="J44" s="51">
        <v>340</v>
      </c>
      <c r="K44" s="51">
        <v>780</v>
      </c>
      <c r="L44" s="51">
        <v>300</v>
      </c>
      <c r="M44" s="67">
        <v>6634000</v>
      </c>
      <c r="N44" s="67">
        <v>5843000</v>
      </c>
      <c r="O44" s="43">
        <f t="shared" si="1"/>
        <v>-0.119</v>
      </c>
      <c r="P44" s="37">
        <v>1140000</v>
      </c>
      <c r="Q44" s="37">
        <v>161000</v>
      </c>
    </row>
    <row r="45" spans="1:17" ht="15.75" customHeight="1">
      <c r="A45" s="21" t="s">
        <v>79</v>
      </c>
      <c r="B45" s="49">
        <v>1860</v>
      </c>
      <c r="C45" s="49">
        <v>1550</v>
      </c>
      <c r="D45" s="49">
        <v>1170</v>
      </c>
      <c r="E45" s="49">
        <v>490</v>
      </c>
      <c r="F45" s="50">
        <v>0.92</v>
      </c>
      <c r="G45" s="50">
        <v>0.93</v>
      </c>
      <c r="H45" s="41">
        <f t="shared" si="0"/>
        <v>0.01</v>
      </c>
      <c r="I45" s="51">
        <v>910</v>
      </c>
      <c r="J45" s="51">
        <v>370</v>
      </c>
      <c r="K45" s="51">
        <v>830</v>
      </c>
      <c r="L45" s="51">
        <v>350</v>
      </c>
      <c r="M45" s="67">
        <v>5005000</v>
      </c>
      <c r="N45" s="67">
        <v>4537000</v>
      </c>
      <c r="O45" s="43">
        <f t="shared" si="1"/>
        <v>-0.094</v>
      </c>
      <c r="P45" s="37">
        <v>1435000</v>
      </c>
      <c r="Q45" s="37">
        <v>192000</v>
      </c>
    </row>
    <row r="46" spans="1:17" ht="15.75" customHeight="1">
      <c r="A46" s="21" t="s">
        <v>80</v>
      </c>
      <c r="B46" s="49">
        <v>3160</v>
      </c>
      <c r="C46" s="49">
        <v>2600</v>
      </c>
      <c r="D46" s="49">
        <v>1670</v>
      </c>
      <c r="E46" s="49">
        <v>680</v>
      </c>
      <c r="F46" s="50">
        <v>0.9</v>
      </c>
      <c r="G46" s="50">
        <v>0.91</v>
      </c>
      <c r="H46" s="41">
        <f t="shared" si="0"/>
        <v>0.01</v>
      </c>
      <c r="I46" s="51">
        <v>1310</v>
      </c>
      <c r="J46" s="51">
        <v>540</v>
      </c>
      <c r="K46" s="51">
        <v>1190</v>
      </c>
      <c r="L46" s="51">
        <v>490</v>
      </c>
      <c r="M46" s="67">
        <v>10752000</v>
      </c>
      <c r="N46" s="67">
        <v>9818000</v>
      </c>
      <c r="O46" s="43">
        <f t="shared" si="1"/>
        <v>-0.087</v>
      </c>
      <c r="P46" s="37">
        <v>1808000</v>
      </c>
      <c r="Q46" s="37">
        <v>228000</v>
      </c>
    </row>
    <row r="47" spans="1:17" ht="15.75" customHeight="1">
      <c r="A47" s="21" t="s">
        <v>81</v>
      </c>
      <c r="B47" s="49">
        <v>1150</v>
      </c>
      <c r="C47" s="49">
        <v>900</v>
      </c>
      <c r="D47" s="49">
        <v>690</v>
      </c>
      <c r="E47" s="49">
        <v>270</v>
      </c>
      <c r="F47" s="50">
        <v>0.93</v>
      </c>
      <c r="G47" s="50">
        <v>0.93</v>
      </c>
      <c r="H47" s="41">
        <f t="shared" si="0"/>
        <v>0</v>
      </c>
      <c r="I47" s="51">
        <v>540</v>
      </c>
      <c r="J47" s="51">
        <v>200</v>
      </c>
      <c r="K47" s="51">
        <v>500</v>
      </c>
      <c r="L47" s="51">
        <v>190</v>
      </c>
      <c r="M47" s="67">
        <v>4098000</v>
      </c>
      <c r="N47" s="67">
        <v>3703000</v>
      </c>
      <c r="O47" s="43">
        <f t="shared" si="1"/>
        <v>-0.096</v>
      </c>
      <c r="P47" s="37">
        <v>947000</v>
      </c>
      <c r="Q47" s="37">
        <v>102000</v>
      </c>
    </row>
    <row r="48" spans="1:17" ht="15.75" customHeight="1">
      <c r="A48" s="21" t="s">
        <v>82</v>
      </c>
      <c r="B48" s="49">
        <v>3400</v>
      </c>
      <c r="C48" s="49">
        <v>2670</v>
      </c>
      <c r="D48" s="49">
        <v>1950</v>
      </c>
      <c r="E48" s="49">
        <v>790</v>
      </c>
      <c r="F48" s="50">
        <v>0.93</v>
      </c>
      <c r="G48" s="50">
        <v>0.92</v>
      </c>
      <c r="H48" s="41">
        <f t="shared" si="0"/>
        <v>-0.01</v>
      </c>
      <c r="I48" s="51">
        <v>1510</v>
      </c>
      <c r="J48" s="51">
        <v>630</v>
      </c>
      <c r="K48" s="51">
        <v>1400</v>
      </c>
      <c r="L48" s="51">
        <v>580</v>
      </c>
      <c r="M48" s="67">
        <v>10689000</v>
      </c>
      <c r="N48" s="67">
        <v>9365000</v>
      </c>
      <c r="O48" s="43">
        <f t="shared" si="1"/>
        <v>-0.124</v>
      </c>
      <c r="P48" s="37">
        <v>2245000</v>
      </c>
      <c r="Q48" s="37">
        <v>258000</v>
      </c>
    </row>
    <row r="49" spans="1:17" ht="15.75" customHeight="1">
      <c r="A49" s="21" t="s">
        <v>83</v>
      </c>
      <c r="B49" s="49">
        <v>1010</v>
      </c>
      <c r="C49" s="49">
        <v>820</v>
      </c>
      <c r="D49" s="49">
        <v>610</v>
      </c>
      <c r="E49" s="49">
        <v>280</v>
      </c>
      <c r="F49" s="50">
        <v>0.92</v>
      </c>
      <c r="G49" s="50">
        <v>0.95</v>
      </c>
      <c r="H49" s="41">
        <f t="shared" si="0"/>
        <v>0.03</v>
      </c>
      <c r="I49" s="51">
        <v>490</v>
      </c>
      <c r="J49" s="51">
        <v>220</v>
      </c>
      <c r="K49" s="51">
        <v>450</v>
      </c>
      <c r="L49" s="51">
        <v>210</v>
      </c>
      <c r="M49" s="67">
        <v>3379000</v>
      </c>
      <c r="N49" s="67">
        <v>2952000</v>
      </c>
      <c r="O49" s="43">
        <f t="shared" si="1"/>
        <v>-0.126</v>
      </c>
      <c r="P49" s="37">
        <v>862000</v>
      </c>
      <c r="Q49" s="37">
        <v>85000</v>
      </c>
    </row>
    <row r="50" spans="1:17" ht="15.75" customHeight="1">
      <c r="A50" s="21" t="s">
        <v>84</v>
      </c>
      <c r="B50" s="49">
        <v>1250</v>
      </c>
      <c r="C50" s="49">
        <v>1020</v>
      </c>
      <c r="D50" s="49">
        <v>680</v>
      </c>
      <c r="E50" s="49">
        <v>280</v>
      </c>
      <c r="F50" s="50">
        <v>0.92</v>
      </c>
      <c r="G50" s="50">
        <v>0.91</v>
      </c>
      <c r="H50" s="41">
        <f t="shared" si="0"/>
        <v>-0.01</v>
      </c>
      <c r="I50" s="51">
        <v>530</v>
      </c>
      <c r="J50" s="51">
        <v>230</v>
      </c>
      <c r="K50" s="51">
        <v>490</v>
      </c>
      <c r="L50" s="51">
        <v>210</v>
      </c>
      <c r="M50" s="67">
        <v>5459000</v>
      </c>
      <c r="N50" s="67">
        <v>4957000</v>
      </c>
      <c r="O50" s="43">
        <f t="shared" si="1"/>
        <v>-0.092</v>
      </c>
      <c r="P50" s="37">
        <v>837000</v>
      </c>
      <c r="Q50" s="37">
        <v>101000</v>
      </c>
    </row>
    <row r="51" spans="1:17" ht="15.75" customHeight="1">
      <c r="A51" s="21" t="s">
        <v>85</v>
      </c>
      <c r="B51" s="49">
        <v>2890</v>
      </c>
      <c r="C51" s="49">
        <v>2400</v>
      </c>
      <c r="D51" s="49">
        <v>1510</v>
      </c>
      <c r="E51" s="49">
        <v>570</v>
      </c>
      <c r="F51" s="50">
        <v>0.91</v>
      </c>
      <c r="G51" s="50">
        <v>0.9</v>
      </c>
      <c r="H51" s="41">
        <f t="shared" si="0"/>
        <v>-0.01</v>
      </c>
      <c r="I51" s="51">
        <v>1210</v>
      </c>
      <c r="J51" s="51">
        <v>480</v>
      </c>
      <c r="K51" s="51">
        <v>1100</v>
      </c>
      <c r="L51" s="51">
        <v>430</v>
      </c>
      <c r="M51" s="67">
        <v>8985000</v>
      </c>
      <c r="N51" s="67">
        <v>7942000</v>
      </c>
      <c r="O51" s="43">
        <f t="shared" si="1"/>
        <v>-0.116</v>
      </c>
      <c r="P51" s="37">
        <v>1484000</v>
      </c>
      <c r="Q51" s="37">
        <v>225000</v>
      </c>
    </row>
    <row r="52" spans="1:17" ht="15.75" customHeight="1">
      <c r="A52" s="21" t="s">
        <v>86</v>
      </c>
      <c r="B52" s="49">
        <v>1740</v>
      </c>
      <c r="C52" s="49">
        <v>1370</v>
      </c>
      <c r="D52" s="49">
        <v>980</v>
      </c>
      <c r="E52" s="49">
        <v>380</v>
      </c>
      <c r="F52" s="50">
        <v>0.93</v>
      </c>
      <c r="G52" s="50">
        <v>0.91</v>
      </c>
      <c r="H52" s="41">
        <f t="shared" si="0"/>
        <v>-0.02</v>
      </c>
      <c r="I52" s="51">
        <v>780</v>
      </c>
      <c r="J52" s="51">
        <v>310</v>
      </c>
      <c r="K52" s="51">
        <v>720</v>
      </c>
      <c r="L52" s="51">
        <v>280</v>
      </c>
      <c r="M52" s="67">
        <v>6505000</v>
      </c>
      <c r="N52" s="67">
        <v>5766000</v>
      </c>
      <c r="O52" s="43">
        <f t="shared" si="1"/>
        <v>-0.114</v>
      </c>
      <c r="P52" s="37">
        <v>1136000</v>
      </c>
      <c r="Q52" s="37">
        <v>133000</v>
      </c>
    </row>
    <row r="53" spans="1:15" ht="15.75" customHeight="1">
      <c r="A53" s="21"/>
      <c r="B53" s="49"/>
      <c r="C53" s="35"/>
      <c r="D53" s="49"/>
      <c r="E53" s="35"/>
      <c r="F53" s="50"/>
      <c r="G53" s="36"/>
      <c r="H53" s="41"/>
      <c r="M53" s="68"/>
      <c r="N53" s="68"/>
      <c r="O53" s="43"/>
    </row>
    <row r="54" spans="1:17" s="31" customFormat="1" ht="15.75" customHeight="1">
      <c r="A54" s="13" t="s">
        <v>381</v>
      </c>
      <c r="B54" s="52">
        <v>104820</v>
      </c>
      <c r="C54" s="52">
        <v>83610</v>
      </c>
      <c r="D54" s="52">
        <v>58380</v>
      </c>
      <c r="E54" s="52">
        <v>23480</v>
      </c>
      <c r="F54" s="32">
        <f>AVERAGE(F6:F52)</f>
        <v>0.92</v>
      </c>
      <c r="G54" s="32">
        <f>AVERAGE(G6:G52)</f>
        <v>0.91</v>
      </c>
      <c r="H54" s="32">
        <f t="shared" si="0"/>
        <v>-0.01</v>
      </c>
      <c r="I54" s="53">
        <v>46520</v>
      </c>
      <c r="J54" s="53">
        <v>18810</v>
      </c>
      <c r="K54" s="53">
        <v>42550</v>
      </c>
      <c r="L54" s="53">
        <v>17140</v>
      </c>
      <c r="M54" s="58">
        <v>341590000</v>
      </c>
      <c r="N54" s="58">
        <v>303331000</v>
      </c>
      <c r="O54" s="46">
        <f t="shared" si="1"/>
        <v>-0.112</v>
      </c>
      <c r="P54" s="39">
        <v>66775000</v>
      </c>
      <c r="Q54" s="39">
        <v>7716000</v>
      </c>
    </row>
    <row r="55" ht="12.75">
      <c r="B55" s="42"/>
    </row>
  </sheetData>
  <sheetProtection/>
  <mergeCells count="9">
    <mergeCell ref="A4:A5"/>
    <mergeCell ref="B4:C4"/>
    <mergeCell ref="D4:E4"/>
    <mergeCell ref="F4:H4"/>
    <mergeCell ref="Q4:Q5"/>
    <mergeCell ref="I4:J4"/>
    <mergeCell ref="K4:L4"/>
    <mergeCell ref="P4:P5"/>
    <mergeCell ref="M4:O4"/>
  </mergeCells>
  <hyperlinks>
    <hyperlink ref="A3" location="'Contents - June 2016'!A1" display="Back to Contents"/>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Q40"/>
  <sheetViews>
    <sheetView zoomScalePageLayoutView="0" workbookViewId="0" topLeftCell="A1">
      <selection activeCell="AB53" sqref="X52:AB53"/>
    </sheetView>
  </sheetViews>
  <sheetFormatPr defaultColWidth="9.140625" defaultRowHeight="12.75"/>
  <cols>
    <col min="1" max="1" width="24.421875" style="22" customWidth="1"/>
    <col min="2" max="7" width="9.28125" style="22" bestFit="1" customWidth="1"/>
    <col min="8" max="8" width="10.421875" style="22" bestFit="1" customWidth="1"/>
    <col min="9" max="12" width="9.28125" style="22" bestFit="1" customWidth="1"/>
    <col min="13" max="13" width="13.421875" style="22" bestFit="1" customWidth="1"/>
    <col min="14" max="14" width="15.57421875" style="22" bestFit="1" customWidth="1"/>
    <col min="15" max="15" width="10.421875" style="22" bestFit="1" customWidth="1"/>
    <col min="16" max="16" width="19.28125" style="22" bestFit="1" customWidth="1"/>
    <col min="17" max="17" width="13.00390625" style="22" bestFit="1" customWidth="1"/>
    <col min="18" max="16384" width="9.140625" style="22" customWidth="1"/>
  </cols>
  <sheetData>
    <row r="1" ht="12.75">
      <c r="A1" s="17" t="s">
        <v>382</v>
      </c>
    </row>
    <row r="3" ht="13.5" thickBot="1">
      <c r="A3" s="55" t="s">
        <v>400</v>
      </c>
    </row>
    <row r="4" spans="1:17" s="24" customFormat="1" ht="45.75" customHeight="1">
      <c r="A4" s="71" t="s">
        <v>390</v>
      </c>
      <c r="B4" s="79" t="s">
        <v>403</v>
      </c>
      <c r="C4" s="79"/>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f>'East Midlands'!B5</f>
        <v>42339</v>
      </c>
      <c r="C5" s="16">
        <f>'East Midlands'!C5</f>
        <v>42705</v>
      </c>
      <c r="D5" s="16">
        <f>'East Midlands'!D5</f>
        <v>42339</v>
      </c>
      <c r="E5" s="16">
        <f>'East Midlands'!E5</f>
        <v>42705</v>
      </c>
      <c r="F5" s="16">
        <f>'East Midlands'!F5</f>
        <v>42339</v>
      </c>
      <c r="G5" s="16">
        <f>'East Midlands'!G5</f>
        <v>42705</v>
      </c>
      <c r="H5" s="16" t="str">
        <f>'East Midlands'!H5</f>
        <v>Difference </v>
      </c>
      <c r="I5" s="16">
        <f>'East Midlands'!I5</f>
        <v>42339</v>
      </c>
      <c r="J5" s="16">
        <f>'East Midlands'!J5</f>
        <v>42705</v>
      </c>
      <c r="K5" s="16">
        <f>'East Midlands'!K5</f>
        <v>42339</v>
      </c>
      <c r="L5" s="16">
        <f>'East Midlands'!L5</f>
        <v>42705</v>
      </c>
      <c r="M5" s="16">
        <f>'East Midlands'!M5</f>
        <v>42339</v>
      </c>
      <c r="N5" s="16">
        <f>'East Midlands'!N5</f>
        <v>42705</v>
      </c>
      <c r="O5" s="16" t="str">
        <f>'East Midlands'!O5</f>
        <v>% Difference</v>
      </c>
      <c r="P5" s="78"/>
      <c r="Q5" s="76"/>
    </row>
    <row r="6" spans="1:17" ht="12.75">
      <c r="A6" s="21" t="s">
        <v>87</v>
      </c>
      <c r="B6" s="14">
        <v>3760</v>
      </c>
      <c r="C6" s="14">
        <v>2900</v>
      </c>
      <c r="D6" s="14">
        <v>1990</v>
      </c>
      <c r="E6" s="14">
        <v>840</v>
      </c>
      <c r="F6" s="30">
        <v>0.9</v>
      </c>
      <c r="G6" s="30">
        <v>0.92</v>
      </c>
      <c r="H6" s="41">
        <f>G6-F6</f>
        <v>0.02</v>
      </c>
      <c r="I6" s="14">
        <v>1570</v>
      </c>
      <c r="J6" s="14">
        <v>640</v>
      </c>
      <c r="K6" s="14">
        <v>1410</v>
      </c>
      <c r="L6" s="14">
        <v>590</v>
      </c>
      <c r="M6" s="69">
        <v>12061320</v>
      </c>
      <c r="N6" s="69">
        <v>10096980</v>
      </c>
      <c r="O6" s="43">
        <f>(N6-M6)/M6</f>
        <v>-0.163</v>
      </c>
      <c r="P6" s="37">
        <v>2081000</v>
      </c>
      <c r="Q6" s="37">
        <v>218000</v>
      </c>
    </row>
    <row r="7" spans="1:17" ht="12.75">
      <c r="A7" s="21" t="s">
        <v>88</v>
      </c>
      <c r="B7" s="14">
        <v>3120</v>
      </c>
      <c r="C7" s="14">
        <v>2430</v>
      </c>
      <c r="D7" s="14">
        <v>1570</v>
      </c>
      <c r="E7" s="14">
        <v>620</v>
      </c>
      <c r="F7" s="30">
        <v>0.92</v>
      </c>
      <c r="G7" s="30">
        <v>0.9</v>
      </c>
      <c r="H7" s="41">
        <f aca="true" t="shared" si="0" ref="H7:H38">G7-F7</f>
        <v>-0.02</v>
      </c>
      <c r="I7" s="14">
        <v>1200</v>
      </c>
      <c r="J7" s="14">
        <v>490</v>
      </c>
      <c r="K7" s="14">
        <v>1100</v>
      </c>
      <c r="L7" s="14">
        <v>440</v>
      </c>
      <c r="M7" s="69">
        <v>12036440</v>
      </c>
      <c r="N7" s="69">
        <v>10732270</v>
      </c>
      <c r="O7" s="43">
        <f aca="true" t="shared" si="1" ref="O7:O40">(N7-M7)/M7</f>
        <v>-0.108</v>
      </c>
      <c r="P7" s="37">
        <v>1880000</v>
      </c>
      <c r="Q7" s="37">
        <v>226000</v>
      </c>
    </row>
    <row r="8" spans="1:17" ht="12.75">
      <c r="A8" s="21" t="s">
        <v>89</v>
      </c>
      <c r="B8" s="14">
        <v>3860</v>
      </c>
      <c r="C8" s="14">
        <v>3000</v>
      </c>
      <c r="D8" s="14">
        <v>2090</v>
      </c>
      <c r="E8" s="14">
        <v>800</v>
      </c>
      <c r="F8" s="30">
        <v>0.91</v>
      </c>
      <c r="G8" s="30">
        <v>0.89</v>
      </c>
      <c r="H8" s="41">
        <f t="shared" si="0"/>
        <v>-0.02</v>
      </c>
      <c r="I8" s="14">
        <v>1670</v>
      </c>
      <c r="J8" s="14">
        <v>650</v>
      </c>
      <c r="K8" s="14">
        <v>1530</v>
      </c>
      <c r="L8" s="14">
        <v>580</v>
      </c>
      <c r="M8" s="69">
        <v>12998540</v>
      </c>
      <c r="N8" s="69">
        <v>11524230</v>
      </c>
      <c r="O8" s="43">
        <f t="shared" si="1"/>
        <v>-0.113</v>
      </c>
      <c r="P8" s="37">
        <v>2510000</v>
      </c>
      <c r="Q8" s="37">
        <v>242000</v>
      </c>
    </row>
    <row r="9" spans="1:17" ht="12.75">
      <c r="A9" s="21" t="s">
        <v>90</v>
      </c>
      <c r="B9" s="14">
        <v>2910</v>
      </c>
      <c r="C9" s="14">
        <v>2290</v>
      </c>
      <c r="D9" s="14">
        <v>1410</v>
      </c>
      <c r="E9" s="14">
        <v>590</v>
      </c>
      <c r="F9" s="30">
        <v>0.89</v>
      </c>
      <c r="G9" s="30">
        <v>0.89</v>
      </c>
      <c r="H9" s="41">
        <f t="shared" si="0"/>
        <v>0</v>
      </c>
      <c r="I9" s="14">
        <v>1130</v>
      </c>
      <c r="J9" s="14">
        <v>480</v>
      </c>
      <c r="K9" s="14">
        <v>1010</v>
      </c>
      <c r="L9" s="14">
        <v>430</v>
      </c>
      <c r="M9" s="69">
        <v>10460450</v>
      </c>
      <c r="N9" s="69">
        <v>9330560</v>
      </c>
      <c r="O9" s="43">
        <f t="shared" si="1"/>
        <v>-0.108</v>
      </c>
      <c r="P9" s="37">
        <v>1534000</v>
      </c>
      <c r="Q9" s="37">
        <v>207000</v>
      </c>
    </row>
    <row r="10" spans="1:17" ht="12.75">
      <c r="A10" s="21" t="s">
        <v>91</v>
      </c>
      <c r="B10" s="14">
        <v>4090</v>
      </c>
      <c r="C10" s="14">
        <v>3170</v>
      </c>
      <c r="D10" s="14">
        <v>2110</v>
      </c>
      <c r="E10" s="14">
        <v>800</v>
      </c>
      <c r="F10" s="30">
        <v>0.9</v>
      </c>
      <c r="G10" s="30">
        <v>0.89</v>
      </c>
      <c r="H10" s="41">
        <f t="shared" si="0"/>
        <v>-0.01</v>
      </c>
      <c r="I10" s="14">
        <v>1740</v>
      </c>
      <c r="J10" s="14">
        <v>670</v>
      </c>
      <c r="K10" s="14">
        <v>1560</v>
      </c>
      <c r="L10" s="14">
        <v>600</v>
      </c>
      <c r="M10" s="69">
        <v>15505990</v>
      </c>
      <c r="N10" s="69">
        <v>13700750</v>
      </c>
      <c r="O10" s="43">
        <f t="shared" si="1"/>
        <v>-0.116</v>
      </c>
      <c r="P10" s="37">
        <v>2711000</v>
      </c>
      <c r="Q10" s="37">
        <v>295000</v>
      </c>
    </row>
    <row r="11" spans="1:17" ht="12.75">
      <c r="A11" s="21" t="s">
        <v>92</v>
      </c>
      <c r="B11" s="14">
        <v>1830</v>
      </c>
      <c r="C11" s="14">
        <v>1420</v>
      </c>
      <c r="D11" s="14">
        <v>890</v>
      </c>
      <c r="E11" s="14">
        <v>320</v>
      </c>
      <c r="F11" s="30">
        <v>0.91</v>
      </c>
      <c r="G11" s="30">
        <v>0.9</v>
      </c>
      <c r="H11" s="41">
        <f t="shared" si="0"/>
        <v>-0.01</v>
      </c>
      <c r="I11" s="14">
        <v>690</v>
      </c>
      <c r="J11" s="14">
        <v>240</v>
      </c>
      <c r="K11" s="14">
        <v>630</v>
      </c>
      <c r="L11" s="14">
        <v>220</v>
      </c>
      <c r="M11" s="69">
        <v>6355830</v>
      </c>
      <c r="N11" s="69">
        <v>5597300</v>
      </c>
      <c r="O11" s="43">
        <f t="shared" si="1"/>
        <v>-0.119</v>
      </c>
      <c r="P11" s="37">
        <v>806000</v>
      </c>
      <c r="Q11" s="37">
        <v>95000</v>
      </c>
    </row>
    <row r="12" spans="1:17" ht="12.75">
      <c r="A12" s="21" t="s">
        <v>93</v>
      </c>
      <c r="B12" s="14">
        <v>20</v>
      </c>
      <c r="C12" s="14">
        <v>20</v>
      </c>
      <c r="D12" s="14">
        <v>10</v>
      </c>
      <c r="E12" s="14" t="s">
        <v>427</v>
      </c>
      <c r="F12" s="30">
        <v>1</v>
      </c>
      <c r="G12" s="30">
        <v>1</v>
      </c>
      <c r="H12" s="41">
        <f t="shared" si="0"/>
        <v>0</v>
      </c>
      <c r="I12" s="14">
        <v>10</v>
      </c>
      <c r="J12" s="14" t="s">
        <v>427</v>
      </c>
      <c r="K12" s="14">
        <v>10</v>
      </c>
      <c r="L12" s="14" t="s">
        <v>427</v>
      </c>
      <c r="M12" s="69">
        <v>42700</v>
      </c>
      <c r="N12" s="69">
        <v>46530</v>
      </c>
      <c r="O12" s="43">
        <f t="shared" si="1"/>
        <v>0.09</v>
      </c>
      <c r="P12" s="37">
        <v>11000</v>
      </c>
      <c r="Q12" s="37">
        <v>0</v>
      </c>
    </row>
    <row r="13" spans="1:17" ht="12.75">
      <c r="A13" s="21" t="s">
        <v>94</v>
      </c>
      <c r="B13" s="14">
        <v>6310</v>
      </c>
      <c r="C13" s="14">
        <v>4890</v>
      </c>
      <c r="D13" s="14">
        <v>3110</v>
      </c>
      <c r="E13" s="14">
        <v>1250</v>
      </c>
      <c r="F13" s="30">
        <v>0.89</v>
      </c>
      <c r="G13" s="30">
        <v>0.89</v>
      </c>
      <c r="H13" s="41">
        <f t="shared" si="0"/>
        <v>0</v>
      </c>
      <c r="I13" s="14">
        <v>2510</v>
      </c>
      <c r="J13" s="14">
        <v>1010</v>
      </c>
      <c r="K13" s="14">
        <v>2230</v>
      </c>
      <c r="L13" s="14">
        <v>900</v>
      </c>
      <c r="M13" s="69">
        <v>22968320</v>
      </c>
      <c r="N13" s="69">
        <v>19950020</v>
      </c>
      <c r="O13" s="43">
        <f t="shared" si="1"/>
        <v>-0.131</v>
      </c>
      <c r="P13" s="37">
        <v>3545000</v>
      </c>
      <c r="Q13" s="37">
        <v>470000</v>
      </c>
    </row>
    <row r="14" spans="1:17" ht="12.75">
      <c r="A14" s="21" t="s">
        <v>95</v>
      </c>
      <c r="B14" s="14">
        <v>3350</v>
      </c>
      <c r="C14" s="14">
        <v>2600</v>
      </c>
      <c r="D14" s="14">
        <v>1710</v>
      </c>
      <c r="E14" s="14">
        <v>620</v>
      </c>
      <c r="F14" s="30">
        <v>0.91</v>
      </c>
      <c r="G14" s="30">
        <v>0.9</v>
      </c>
      <c r="H14" s="41">
        <f t="shared" si="0"/>
        <v>-0.01</v>
      </c>
      <c r="I14" s="14">
        <v>1340</v>
      </c>
      <c r="J14" s="14">
        <v>530</v>
      </c>
      <c r="K14" s="14">
        <v>1220</v>
      </c>
      <c r="L14" s="14">
        <v>470</v>
      </c>
      <c r="M14" s="69">
        <v>11365710</v>
      </c>
      <c r="N14" s="69">
        <v>9929000</v>
      </c>
      <c r="O14" s="43">
        <f t="shared" si="1"/>
        <v>-0.126</v>
      </c>
      <c r="P14" s="37">
        <v>1865000</v>
      </c>
      <c r="Q14" s="37">
        <v>202000</v>
      </c>
    </row>
    <row r="15" spans="1:17" ht="12.75">
      <c r="A15" s="21" t="s">
        <v>96</v>
      </c>
      <c r="B15" s="14">
        <v>4260</v>
      </c>
      <c r="C15" s="14">
        <v>3220</v>
      </c>
      <c r="D15" s="14">
        <v>2160</v>
      </c>
      <c r="E15" s="14">
        <v>900</v>
      </c>
      <c r="F15" s="30">
        <v>0.88</v>
      </c>
      <c r="G15" s="30">
        <v>0.86</v>
      </c>
      <c r="H15" s="41">
        <f t="shared" si="0"/>
        <v>-0.02</v>
      </c>
      <c r="I15" s="14">
        <v>1740</v>
      </c>
      <c r="J15" s="14">
        <v>720</v>
      </c>
      <c r="K15" s="14">
        <v>1530</v>
      </c>
      <c r="L15" s="14">
        <v>620</v>
      </c>
      <c r="M15" s="69">
        <v>13752630</v>
      </c>
      <c r="N15" s="69">
        <v>11726950</v>
      </c>
      <c r="O15" s="43">
        <f t="shared" si="1"/>
        <v>-0.147</v>
      </c>
      <c r="P15" s="37">
        <v>2423000</v>
      </c>
      <c r="Q15" s="37">
        <v>339000</v>
      </c>
    </row>
    <row r="16" spans="1:17" ht="12.75">
      <c r="A16" s="21" t="s">
        <v>97</v>
      </c>
      <c r="B16" s="14">
        <v>4200</v>
      </c>
      <c r="C16" s="14">
        <v>3310</v>
      </c>
      <c r="D16" s="14">
        <v>2080</v>
      </c>
      <c r="E16" s="14">
        <v>840</v>
      </c>
      <c r="F16" s="30">
        <v>0.9</v>
      </c>
      <c r="G16" s="30">
        <v>0.91</v>
      </c>
      <c r="H16" s="41">
        <f t="shared" si="0"/>
        <v>0.01</v>
      </c>
      <c r="I16" s="14">
        <v>1660</v>
      </c>
      <c r="J16" s="14">
        <v>660</v>
      </c>
      <c r="K16" s="14">
        <v>1500</v>
      </c>
      <c r="L16" s="14">
        <v>600</v>
      </c>
      <c r="M16" s="69">
        <v>14655940</v>
      </c>
      <c r="N16" s="69">
        <v>12518470</v>
      </c>
      <c r="O16" s="43">
        <f t="shared" si="1"/>
        <v>-0.146</v>
      </c>
      <c r="P16" s="37">
        <v>2220000</v>
      </c>
      <c r="Q16" s="37">
        <v>250000</v>
      </c>
    </row>
    <row r="17" spans="1:17" ht="12.75">
      <c r="A17" s="21" t="s">
        <v>98</v>
      </c>
      <c r="B17" s="14">
        <v>2680</v>
      </c>
      <c r="C17" s="14">
        <v>2060</v>
      </c>
      <c r="D17" s="14">
        <v>1420</v>
      </c>
      <c r="E17" s="14">
        <v>580</v>
      </c>
      <c r="F17" s="30">
        <v>0.89</v>
      </c>
      <c r="G17" s="30">
        <v>0.91</v>
      </c>
      <c r="H17" s="41">
        <f t="shared" si="0"/>
        <v>0.02</v>
      </c>
      <c r="I17" s="14">
        <v>1130</v>
      </c>
      <c r="J17" s="14">
        <v>460</v>
      </c>
      <c r="K17" s="14">
        <v>1010</v>
      </c>
      <c r="L17" s="14">
        <v>420</v>
      </c>
      <c r="M17" s="69">
        <v>7649740</v>
      </c>
      <c r="N17" s="69">
        <v>6713400</v>
      </c>
      <c r="O17" s="43">
        <f t="shared" si="1"/>
        <v>-0.122</v>
      </c>
      <c r="P17" s="37">
        <v>1357000</v>
      </c>
      <c r="Q17" s="37">
        <v>167000</v>
      </c>
    </row>
    <row r="18" spans="1:17" ht="12.75">
      <c r="A18" s="21" t="s">
        <v>99</v>
      </c>
      <c r="B18" s="14">
        <v>1830</v>
      </c>
      <c r="C18" s="14">
        <v>1440</v>
      </c>
      <c r="D18" s="14">
        <v>820</v>
      </c>
      <c r="E18" s="14">
        <v>320</v>
      </c>
      <c r="F18" s="30">
        <v>0.88</v>
      </c>
      <c r="G18" s="30">
        <v>0.85</v>
      </c>
      <c r="H18" s="41">
        <f t="shared" si="0"/>
        <v>-0.03</v>
      </c>
      <c r="I18" s="14">
        <v>680</v>
      </c>
      <c r="J18" s="14">
        <v>260</v>
      </c>
      <c r="K18" s="14">
        <v>590</v>
      </c>
      <c r="L18" s="14">
        <v>230</v>
      </c>
      <c r="M18" s="69">
        <v>7628840</v>
      </c>
      <c r="N18" s="69">
        <v>6879030</v>
      </c>
      <c r="O18" s="43">
        <f t="shared" si="1"/>
        <v>-0.098</v>
      </c>
      <c r="P18" s="37">
        <v>867000</v>
      </c>
      <c r="Q18" s="37">
        <v>104000</v>
      </c>
    </row>
    <row r="19" spans="1:17" ht="12.75">
      <c r="A19" s="21" t="s">
        <v>100</v>
      </c>
      <c r="B19" s="14">
        <v>2790</v>
      </c>
      <c r="C19" s="14">
        <v>2160</v>
      </c>
      <c r="D19" s="14">
        <v>1420</v>
      </c>
      <c r="E19" s="14">
        <v>560</v>
      </c>
      <c r="F19" s="30">
        <v>0.89</v>
      </c>
      <c r="G19" s="30">
        <v>0.88</v>
      </c>
      <c r="H19" s="41">
        <f t="shared" si="0"/>
        <v>-0.01</v>
      </c>
      <c r="I19" s="14">
        <v>1160</v>
      </c>
      <c r="J19" s="14">
        <v>470</v>
      </c>
      <c r="K19" s="14">
        <v>1030</v>
      </c>
      <c r="L19" s="14">
        <v>410</v>
      </c>
      <c r="M19" s="69">
        <v>9221580</v>
      </c>
      <c r="N19" s="69">
        <v>8221020</v>
      </c>
      <c r="O19" s="43">
        <f t="shared" si="1"/>
        <v>-0.109</v>
      </c>
      <c r="P19" s="37">
        <v>1475000</v>
      </c>
      <c r="Q19" s="37">
        <v>184000</v>
      </c>
    </row>
    <row r="20" spans="1:17" ht="12.75">
      <c r="A20" s="21" t="s">
        <v>101</v>
      </c>
      <c r="B20" s="14">
        <v>1800</v>
      </c>
      <c r="C20" s="14">
        <v>1380</v>
      </c>
      <c r="D20" s="14">
        <v>940</v>
      </c>
      <c r="E20" s="14">
        <v>350</v>
      </c>
      <c r="F20" s="30">
        <v>0.9</v>
      </c>
      <c r="G20" s="30">
        <v>0.9</v>
      </c>
      <c r="H20" s="41">
        <f t="shared" si="0"/>
        <v>0</v>
      </c>
      <c r="I20" s="14">
        <v>730</v>
      </c>
      <c r="J20" s="14">
        <v>280</v>
      </c>
      <c r="K20" s="14">
        <v>660</v>
      </c>
      <c r="L20" s="14">
        <v>250</v>
      </c>
      <c r="M20" s="69">
        <v>6488060</v>
      </c>
      <c r="N20" s="69">
        <v>5617690</v>
      </c>
      <c r="O20" s="43">
        <f t="shared" si="1"/>
        <v>-0.134</v>
      </c>
      <c r="P20" s="37">
        <v>1049000</v>
      </c>
      <c r="Q20" s="37">
        <v>125000</v>
      </c>
    </row>
    <row r="21" spans="1:17" ht="12.75">
      <c r="A21" s="21" t="s">
        <v>102</v>
      </c>
      <c r="B21" s="14">
        <v>3920</v>
      </c>
      <c r="C21" s="14">
        <v>3100</v>
      </c>
      <c r="D21" s="14">
        <v>2130</v>
      </c>
      <c r="E21" s="14">
        <v>850</v>
      </c>
      <c r="F21" s="30">
        <v>0.91</v>
      </c>
      <c r="G21" s="30">
        <v>0.9</v>
      </c>
      <c r="H21" s="41">
        <f t="shared" si="0"/>
        <v>-0.01</v>
      </c>
      <c r="I21" s="14">
        <v>1710</v>
      </c>
      <c r="J21" s="14">
        <v>680</v>
      </c>
      <c r="K21" s="14">
        <v>1560</v>
      </c>
      <c r="L21" s="14">
        <v>620</v>
      </c>
      <c r="M21" s="69">
        <v>14127770</v>
      </c>
      <c r="N21" s="69">
        <v>12481240</v>
      </c>
      <c r="O21" s="43">
        <f t="shared" si="1"/>
        <v>-0.117</v>
      </c>
      <c r="P21" s="37">
        <v>2712000</v>
      </c>
      <c r="Q21" s="37">
        <v>350000</v>
      </c>
    </row>
    <row r="22" spans="1:17" ht="12.75">
      <c r="A22" s="21" t="s">
        <v>103</v>
      </c>
      <c r="B22" s="14">
        <v>3730</v>
      </c>
      <c r="C22" s="14">
        <v>2840</v>
      </c>
      <c r="D22" s="14">
        <v>2070</v>
      </c>
      <c r="E22" s="14">
        <v>800</v>
      </c>
      <c r="F22" s="30">
        <v>0.91</v>
      </c>
      <c r="G22" s="30">
        <v>0.9</v>
      </c>
      <c r="H22" s="41">
        <f t="shared" si="0"/>
        <v>-0.01</v>
      </c>
      <c r="I22" s="14">
        <v>1620</v>
      </c>
      <c r="J22" s="14">
        <v>650</v>
      </c>
      <c r="K22" s="14">
        <v>1470</v>
      </c>
      <c r="L22" s="14">
        <v>580</v>
      </c>
      <c r="M22" s="69">
        <v>13395430</v>
      </c>
      <c r="N22" s="69">
        <v>11761100</v>
      </c>
      <c r="O22" s="43">
        <f t="shared" si="1"/>
        <v>-0.122</v>
      </c>
      <c r="P22" s="37">
        <v>2492000</v>
      </c>
      <c r="Q22" s="37">
        <v>315000</v>
      </c>
    </row>
    <row r="23" spans="1:17" ht="12.75">
      <c r="A23" s="21" t="s">
        <v>104</v>
      </c>
      <c r="B23" s="14">
        <v>3520</v>
      </c>
      <c r="C23" s="14">
        <v>2750</v>
      </c>
      <c r="D23" s="14">
        <v>1780</v>
      </c>
      <c r="E23" s="14">
        <v>680</v>
      </c>
      <c r="F23" s="30">
        <v>0.93</v>
      </c>
      <c r="G23" s="30">
        <v>0.9</v>
      </c>
      <c r="H23" s="41">
        <f t="shared" si="0"/>
        <v>-0.03</v>
      </c>
      <c r="I23" s="14">
        <v>1410</v>
      </c>
      <c r="J23" s="14">
        <v>560</v>
      </c>
      <c r="K23" s="14">
        <v>1310</v>
      </c>
      <c r="L23" s="14">
        <v>500</v>
      </c>
      <c r="M23" s="69">
        <v>11435830</v>
      </c>
      <c r="N23" s="69">
        <v>10193560</v>
      </c>
      <c r="O23" s="43">
        <f t="shared" si="1"/>
        <v>-0.109</v>
      </c>
      <c r="P23" s="37">
        <v>2029000</v>
      </c>
      <c r="Q23" s="37">
        <v>236000</v>
      </c>
    </row>
    <row r="24" spans="1:17" ht="12.75">
      <c r="A24" s="21" t="s">
        <v>105</v>
      </c>
      <c r="B24" s="14">
        <v>2520</v>
      </c>
      <c r="C24" s="14">
        <v>2000</v>
      </c>
      <c r="D24" s="14">
        <v>1290</v>
      </c>
      <c r="E24" s="14">
        <v>530</v>
      </c>
      <c r="F24" s="30">
        <v>0.91</v>
      </c>
      <c r="G24" s="30">
        <v>0.88</v>
      </c>
      <c r="H24" s="41">
        <f t="shared" si="0"/>
        <v>-0.03</v>
      </c>
      <c r="I24" s="14">
        <v>1030</v>
      </c>
      <c r="J24" s="14">
        <v>430</v>
      </c>
      <c r="K24" s="14">
        <v>940</v>
      </c>
      <c r="L24" s="14">
        <v>380</v>
      </c>
      <c r="M24" s="69">
        <v>8183540</v>
      </c>
      <c r="N24" s="69">
        <v>7336580</v>
      </c>
      <c r="O24" s="43">
        <f t="shared" si="1"/>
        <v>-0.103</v>
      </c>
      <c r="P24" s="37">
        <v>1291000</v>
      </c>
      <c r="Q24" s="37">
        <v>159000</v>
      </c>
    </row>
    <row r="25" spans="1:17" ht="12.75">
      <c r="A25" s="21" t="s">
        <v>106</v>
      </c>
      <c r="B25" s="14">
        <v>1050</v>
      </c>
      <c r="C25" s="14">
        <v>830</v>
      </c>
      <c r="D25" s="14">
        <v>480</v>
      </c>
      <c r="E25" s="14">
        <v>200</v>
      </c>
      <c r="F25" s="30">
        <v>0.91</v>
      </c>
      <c r="G25" s="30">
        <v>0.91</v>
      </c>
      <c r="H25" s="41">
        <f t="shared" si="0"/>
        <v>0</v>
      </c>
      <c r="I25" s="14">
        <v>390</v>
      </c>
      <c r="J25" s="14">
        <v>150</v>
      </c>
      <c r="K25" s="14">
        <v>360</v>
      </c>
      <c r="L25" s="14">
        <v>140</v>
      </c>
      <c r="M25" s="69">
        <v>3952920</v>
      </c>
      <c r="N25" s="69">
        <v>3570150</v>
      </c>
      <c r="O25" s="43">
        <f t="shared" si="1"/>
        <v>-0.097</v>
      </c>
      <c r="P25" s="37">
        <v>556000</v>
      </c>
      <c r="Q25" s="37">
        <v>46000</v>
      </c>
    </row>
    <row r="26" spans="1:17" ht="12.75">
      <c r="A26" s="21" t="s">
        <v>107</v>
      </c>
      <c r="B26" s="14">
        <v>1540</v>
      </c>
      <c r="C26" s="14">
        <v>1180</v>
      </c>
      <c r="D26" s="14">
        <v>760</v>
      </c>
      <c r="E26" s="14">
        <v>280</v>
      </c>
      <c r="F26" s="30">
        <v>0.92</v>
      </c>
      <c r="G26" s="30">
        <v>0.91</v>
      </c>
      <c r="H26" s="41">
        <f t="shared" si="0"/>
        <v>-0.01</v>
      </c>
      <c r="I26" s="14">
        <v>610</v>
      </c>
      <c r="J26" s="14">
        <v>240</v>
      </c>
      <c r="K26" s="14">
        <v>560</v>
      </c>
      <c r="L26" s="14">
        <v>220</v>
      </c>
      <c r="M26" s="69">
        <v>4925800</v>
      </c>
      <c r="N26" s="69">
        <v>4157910</v>
      </c>
      <c r="O26" s="43">
        <f t="shared" si="1"/>
        <v>-0.156</v>
      </c>
      <c r="P26" s="37">
        <v>935000</v>
      </c>
      <c r="Q26" s="37">
        <v>93000</v>
      </c>
    </row>
    <row r="27" spans="1:17" ht="12.75">
      <c r="A27" s="21" t="s">
        <v>108</v>
      </c>
      <c r="B27" s="14">
        <v>4190</v>
      </c>
      <c r="C27" s="14">
        <v>3240</v>
      </c>
      <c r="D27" s="14">
        <v>2050</v>
      </c>
      <c r="E27" s="14">
        <v>780</v>
      </c>
      <c r="F27" s="30">
        <v>0.89</v>
      </c>
      <c r="G27" s="30">
        <v>0.86</v>
      </c>
      <c r="H27" s="41">
        <f t="shared" si="0"/>
        <v>-0.03</v>
      </c>
      <c r="I27" s="14">
        <v>1630</v>
      </c>
      <c r="J27" s="14">
        <v>640</v>
      </c>
      <c r="K27" s="14">
        <v>1440</v>
      </c>
      <c r="L27" s="14">
        <v>560</v>
      </c>
      <c r="M27" s="69">
        <v>14478830</v>
      </c>
      <c r="N27" s="69">
        <v>12490740</v>
      </c>
      <c r="O27" s="43">
        <f t="shared" si="1"/>
        <v>-0.137</v>
      </c>
      <c r="P27" s="37">
        <v>1904000</v>
      </c>
      <c r="Q27" s="37">
        <v>270000</v>
      </c>
    </row>
    <row r="28" spans="1:17" ht="12.75">
      <c r="A28" s="21" t="s">
        <v>109</v>
      </c>
      <c r="B28" s="14">
        <v>4750</v>
      </c>
      <c r="C28" s="14">
        <v>3750</v>
      </c>
      <c r="D28" s="14">
        <v>2110</v>
      </c>
      <c r="E28" s="14">
        <v>840</v>
      </c>
      <c r="F28" s="30">
        <v>0.89</v>
      </c>
      <c r="G28" s="30">
        <v>0.89</v>
      </c>
      <c r="H28" s="41">
        <f t="shared" si="0"/>
        <v>0</v>
      </c>
      <c r="I28" s="14">
        <v>1800</v>
      </c>
      <c r="J28" s="14">
        <v>730</v>
      </c>
      <c r="K28" s="14">
        <v>1590</v>
      </c>
      <c r="L28" s="14">
        <v>650</v>
      </c>
      <c r="M28" s="69">
        <v>17328290</v>
      </c>
      <c r="N28" s="69">
        <v>15447900</v>
      </c>
      <c r="O28" s="43">
        <f t="shared" si="1"/>
        <v>-0.109</v>
      </c>
      <c r="P28" s="37">
        <v>2297000</v>
      </c>
      <c r="Q28" s="37">
        <v>308000</v>
      </c>
    </row>
    <row r="29" spans="1:17" ht="12.75">
      <c r="A29" s="21" t="s">
        <v>110</v>
      </c>
      <c r="B29" s="14">
        <v>2230</v>
      </c>
      <c r="C29" s="14">
        <v>1750</v>
      </c>
      <c r="D29" s="14">
        <v>1190</v>
      </c>
      <c r="E29" s="14">
        <v>440</v>
      </c>
      <c r="F29" s="30">
        <v>0.89</v>
      </c>
      <c r="G29" s="30">
        <v>0.89</v>
      </c>
      <c r="H29" s="41">
        <f t="shared" si="0"/>
        <v>0</v>
      </c>
      <c r="I29" s="14">
        <v>980</v>
      </c>
      <c r="J29" s="14">
        <v>370</v>
      </c>
      <c r="K29" s="14">
        <v>880</v>
      </c>
      <c r="L29" s="14">
        <v>330</v>
      </c>
      <c r="M29" s="69">
        <v>7917100</v>
      </c>
      <c r="N29" s="69">
        <v>6782450</v>
      </c>
      <c r="O29" s="43">
        <f t="shared" si="1"/>
        <v>-0.143</v>
      </c>
      <c r="P29" s="37">
        <v>1376000</v>
      </c>
      <c r="Q29" s="37">
        <v>147000</v>
      </c>
    </row>
    <row r="30" spans="1:17" ht="12.75">
      <c r="A30" s="21" t="s">
        <v>111</v>
      </c>
      <c r="B30" s="14">
        <v>3370</v>
      </c>
      <c r="C30" s="14">
        <v>2560</v>
      </c>
      <c r="D30" s="14">
        <v>1620</v>
      </c>
      <c r="E30" s="14">
        <v>650</v>
      </c>
      <c r="F30" s="30">
        <v>0.89</v>
      </c>
      <c r="G30" s="30">
        <v>0.88</v>
      </c>
      <c r="H30" s="41">
        <f t="shared" si="0"/>
        <v>-0.01</v>
      </c>
      <c r="I30" s="14">
        <v>1290</v>
      </c>
      <c r="J30" s="14">
        <v>530</v>
      </c>
      <c r="K30" s="14">
        <v>1150</v>
      </c>
      <c r="L30" s="14">
        <v>470</v>
      </c>
      <c r="M30" s="69">
        <v>11138630</v>
      </c>
      <c r="N30" s="69">
        <v>9307740</v>
      </c>
      <c r="O30" s="43">
        <f t="shared" si="1"/>
        <v>-0.164</v>
      </c>
      <c r="P30" s="37">
        <v>1547000</v>
      </c>
      <c r="Q30" s="37">
        <v>213000</v>
      </c>
    </row>
    <row r="31" spans="1:17" ht="12.75">
      <c r="A31" s="21" t="s">
        <v>112</v>
      </c>
      <c r="B31" s="14">
        <v>2660</v>
      </c>
      <c r="C31" s="14">
        <v>2060</v>
      </c>
      <c r="D31" s="14">
        <v>1330</v>
      </c>
      <c r="E31" s="14">
        <v>530</v>
      </c>
      <c r="F31" s="30">
        <v>0.9</v>
      </c>
      <c r="G31" s="30">
        <v>0.91</v>
      </c>
      <c r="H31" s="41">
        <f t="shared" si="0"/>
        <v>0.01</v>
      </c>
      <c r="I31" s="14">
        <v>1060</v>
      </c>
      <c r="J31" s="14">
        <v>440</v>
      </c>
      <c r="K31" s="14">
        <v>950</v>
      </c>
      <c r="L31" s="14">
        <v>400</v>
      </c>
      <c r="M31" s="69">
        <v>9875250</v>
      </c>
      <c r="N31" s="69">
        <v>8872000</v>
      </c>
      <c r="O31" s="43">
        <f t="shared" si="1"/>
        <v>-0.102</v>
      </c>
      <c r="P31" s="37">
        <v>1571000</v>
      </c>
      <c r="Q31" s="37">
        <v>176000</v>
      </c>
    </row>
    <row r="32" spans="1:17" ht="12.75">
      <c r="A32" s="21" t="s">
        <v>113</v>
      </c>
      <c r="B32" s="14">
        <v>1440</v>
      </c>
      <c r="C32" s="14">
        <v>1140</v>
      </c>
      <c r="D32" s="14">
        <v>760</v>
      </c>
      <c r="E32" s="14">
        <v>270</v>
      </c>
      <c r="F32" s="30">
        <v>0.92</v>
      </c>
      <c r="G32" s="30">
        <v>0.88</v>
      </c>
      <c r="H32" s="41">
        <f t="shared" si="0"/>
        <v>-0.04</v>
      </c>
      <c r="I32" s="14">
        <v>610</v>
      </c>
      <c r="J32" s="14">
        <v>230</v>
      </c>
      <c r="K32" s="14">
        <v>560</v>
      </c>
      <c r="L32" s="14">
        <v>200</v>
      </c>
      <c r="M32" s="69">
        <v>5120500</v>
      </c>
      <c r="N32" s="69">
        <v>4556580</v>
      </c>
      <c r="O32" s="43">
        <f t="shared" si="1"/>
        <v>-0.11</v>
      </c>
      <c r="P32" s="37">
        <v>1005000</v>
      </c>
      <c r="Q32" s="37">
        <v>103000</v>
      </c>
    </row>
    <row r="33" spans="1:17" ht="12.75">
      <c r="A33" s="21" t="s">
        <v>114</v>
      </c>
      <c r="B33" s="14">
        <v>4300</v>
      </c>
      <c r="C33" s="14">
        <v>3390</v>
      </c>
      <c r="D33" s="14">
        <v>1980</v>
      </c>
      <c r="E33" s="14">
        <v>760</v>
      </c>
      <c r="F33" s="30">
        <v>0.9</v>
      </c>
      <c r="G33" s="30">
        <v>0.89</v>
      </c>
      <c r="H33" s="41">
        <f t="shared" si="0"/>
        <v>-0.01</v>
      </c>
      <c r="I33" s="14">
        <v>1610</v>
      </c>
      <c r="J33" s="14">
        <v>620</v>
      </c>
      <c r="K33" s="14">
        <v>1450</v>
      </c>
      <c r="L33" s="14">
        <v>560</v>
      </c>
      <c r="M33" s="69">
        <v>16659270</v>
      </c>
      <c r="N33" s="69">
        <v>14894510</v>
      </c>
      <c r="O33" s="43">
        <f t="shared" si="1"/>
        <v>-0.106</v>
      </c>
      <c r="P33" s="37">
        <v>2081000</v>
      </c>
      <c r="Q33" s="37">
        <v>345000</v>
      </c>
    </row>
    <row r="34" spans="1:17" ht="12.75">
      <c r="A34" s="21" t="s">
        <v>115</v>
      </c>
      <c r="B34" s="14">
        <v>2900</v>
      </c>
      <c r="C34" s="14">
        <v>2250</v>
      </c>
      <c r="D34" s="14">
        <v>1570</v>
      </c>
      <c r="E34" s="14">
        <v>610</v>
      </c>
      <c r="F34" s="30">
        <v>0.91</v>
      </c>
      <c r="G34" s="30">
        <v>0.9</v>
      </c>
      <c r="H34" s="41">
        <f t="shared" si="0"/>
        <v>-0.01</v>
      </c>
      <c r="I34" s="14">
        <v>1260</v>
      </c>
      <c r="J34" s="14">
        <v>500</v>
      </c>
      <c r="K34" s="14">
        <v>1150</v>
      </c>
      <c r="L34" s="14">
        <v>450</v>
      </c>
      <c r="M34" s="69">
        <v>9839690</v>
      </c>
      <c r="N34" s="69">
        <v>8367710</v>
      </c>
      <c r="O34" s="43">
        <f t="shared" si="1"/>
        <v>-0.15</v>
      </c>
      <c r="P34" s="37">
        <v>1859000</v>
      </c>
      <c r="Q34" s="37">
        <v>203000</v>
      </c>
    </row>
    <row r="35" spans="1:17" ht="12.75">
      <c r="A35" s="21" t="s">
        <v>116</v>
      </c>
      <c r="B35" s="14">
        <v>2290</v>
      </c>
      <c r="C35" s="14">
        <v>1740</v>
      </c>
      <c r="D35" s="14">
        <v>1230</v>
      </c>
      <c r="E35" s="14">
        <v>440</v>
      </c>
      <c r="F35" s="30">
        <v>0.91</v>
      </c>
      <c r="G35" s="30">
        <v>0.88</v>
      </c>
      <c r="H35" s="41">
        <f t="shared" si="0"/>
        <v>-0.03</v>
      </c>
      <c r="I35" s="14">
        <v>930</v>
      </c>
      <c r="J35" s="14">
        <v>360</v>
      </c>
      <c r="K35" s="14">
        <v>840</v>
      </c>
      <c r="L35" s="14">
        <v>320</v>
      </c>
      <c r="M35" s="69">
        <v>6238880</v>
      </c>
      <c r="N35" s="69">
        <v>5543200</v>
      </c>
      <c r="O35" s="43">
        <f t="shared" si="1"/>
        <v>-0.112</v>
      </c>
      <c r="P35" s="37">
        <v>1036000</v>
      </c>
      <c r="Q35" s="37">
        <v>147000</v>
      </c>
    </row>
    <row r="36" spans="1:17" ht="12.75">
      <c r="A36" s="21" t="s">
        <v>117</v>
      </c>
      <c r="B36" s="14">
        <v>3160</v>
      </c>
      <c r="C36" s="14">
        <v>2470</v>
      </c>
      <c r="D36" s="14">
        <v>1580</v>
      </c>
      <c r="E36" s="14">
        <v>620</v>
      </c>
      <c r="F36" s="30">
        <v>0.89</v>
      </c>
      <c r="G36" s="30">
        <v>0.9</v>
      </c>
      <c r="H36" s="41">
        <f t="shared" si="0"/>
        <v>0.01</v>
      </c>
      <c r="I36" s="14">
        <v>1250</v>
      </c>
      <c r="J36" s="14">
        <v>510</v>
      </c>
      <c r="K36" s="14">
        <v>1110</v>
      </c>
      <c r="L36" s="14">
        <v>460</v>
      </c>
      <c r="M36" s="69">
        <v>10384290</v>
      </c>
      <c r="N36" s="69">
        <v>9378790</v>
      </c>
      <c r="O36" s="43">
        <f t="shared" si="1"/>
        <v>-0.097</v>
      </c>
      <c r="P36" s="37">
        <v>1763000</v>
      </c>
      <c r="Q36" s="37">
        <v>235000</v>
      </c>
    </row>
    <row r="37" spans="1:17" ht="12.75">
      <c r="A37" s="21" t="s">
        <v>118</v>
      </c>
      <c r="B37" s="14">
        <v>2840</v>
      </c>
      <c r="C37" s="14">
        <v>2210</v>
      </c>
      <c r="D37" s="14">
        <v>1340</v>
      </c>
      <c r="E37" s="14">
        <v>500</v>
      </c>
      <c r="F37" s="30">
        <v>0.89</v>
      </c>
      <c r="G37" s="30">
        <v>0.89</v>
      </c>
      <c r="H37" s="41">
        <f t="shared" si="0"/>
        <v>0</v>
      </c>
      <c r="I37" s="14">
        <v>1100</v>
      </c>
      <c r="J37" s="14">
        <v>420</v>
      </c>
      <c r="K37" s="14">
        <v>980</v>
      </c>
      <c r="L37" s="14">
        <v>380</v>
      </c>
      <c r="M37" s="69">
        <v>10066240</v>
      </c>
      <c r="N37" s="69">
        <v>9122310</v>
      </c>
      <c r="O37" s="43">
        <f t="shared" si="1"/>
        <v>-0.094</v>
      </c>
      <c r="P37" s="37">
        <v>1414000</v>
      </c>
      <c r="Q37" s="37">
        <v>160000</v>
      </c>
    </row>
    <row r="38" spans="1:17" ht="12.75">
      <c r="A38" s="21" t="s">
        <v>119</v>
      </c>
      <c r="B38" s="14">
        <v>1510</v>
      </c>
      <c r="C38" s="14">
        <v>1170</v>
      </c>
      <c r="D38" s="14">
        <v>760</v>
      </c>
      <c r="E38" s="14">
        <v>260</v>
      </c>
      <c r="F38" s="30">
        <v>0.91</v>
      </c>
      <c r="G38" s="30">
        <v>0.88</v>
      </c>
      <c r="H38" s="41">
        <f t="shared" si="0"/>
        <v>-0.03</v>
      </c>
      <c r="I38" s="14">
        <v>590</v>
      </c>
      <c r="J38" s="14">
        <v>210</v>
      </c>
      <c r="K38" s="14">
        <v>530</v>
      </c>
      <c r="L38" s="35">
        <v>300</v>
      </c>
      <c r="M38" s="69">
        <v>5041920</v>
      </c>
      <c r="N38" s="69">
        <v>4677990</v>
      </c>
      <c r="O38" s="43">
        <f t="shared" si="1"/>
        <v>-0.072</v>
      </c>
      <c r="P38" s="37">
        <v>792000</v>
      </c>
      <c r="Q38" s="37">
        <v>114000</v>
      </c>
    </row>
    <row r="39" spans="1:17" ht="12.75">
      <c r="A39" s="21"/>
      <c r="B39" s="14"/>
      <c r="C39" s="35"/>
      <c r="D39" s="14"/>
      <c r="E39" s="35"/>
      <c r="F39" s="30"/>
      <c r="G39" s="36"/>
      <c r="H39" s="41"/>
      <c r="I39" s="20"/>
      <c r="J39" s="35"/>
      <c r="K39" s="20"/>
      <c r="L39" s="35"/>
      <c r="M39" s="66"/>
      <c r="N39" s="37"/>
      <c r="O39" s="43"/>
      <c r="P39" s="37"/>
      <c r="Q39" s="37"/>
    </row>
    <row r="40" spans="1:17" s="31" customFormat="1" ht="12.75">
      <c r="A40" s="13" t="s">
        <v>382</v>
      </c>
      <c r="B40" s="19">
        <v>98700</v>
      </c>
      <c r="C40" s="19">
        <v>76700</v>
      </c>
      <c r="D40" s="19">
        <v>49790</v>
      </c>
      <c r="E40" s="19">
        <v>19440</v>
      </c>
      <c r="F40" s="32">
        <f>AVERAGE(F6:F38)</f>
        <v>0.9</v>
      </c>
      <c r="G40" s="32">
        <f>AVERAGE(G6:G38)</f>
        <v>0.9</v>
      </c>
      <c r="H40" s="32">
        <f>G40-F40</f>
        <v>0</v>
      </c>
      <c r="I40" s="19">
        <v>39800</v>
      </c>
      <c r="J40" s="19">
        <v>15830</v>
      </c>
      <c r="K40" s="19">
        <v>35850</v>
      </c>
      <c r="L40" s="19">
        <v>14120</v>
      </c>
      <c r="M40" s="70">
        <v>343302290</v>
      </c>
      <c r="N40" s="70">
        <v>301526640</v>
      </c>
      <c r="O40" s="46">
        <f t="shared" si="1"/>
        <v>-0.122</v>
      </c>
      <c r="P40" s="39">
        <v>54996000</v>
      </c>
      <c r="Q40" s="39">
        <v>6746000</v>
      </c>
    </row>
  </sheetData>
  <sheetProtection/>
  <mergeCells count="9">
    <mergeCell ref="A4:A5"/>
    <mergeCell ref="B4:C4"/>
    <mergeCell ref="D4:E4"/>
    <mergeCell ref="F4:H4"/>
    <mergeCell ref="Q4:Q5"/>
    <mergeCell ref="I4:J4"/>
    <mergeCell ref="K4:L4"/>
    <mergeCell ref="P4:P5"/>
    <mergeCell ref="M4:O4"/>
  </mergeCells>
  <hyperlinks>
    <hyperlink ref="A3" location="'Contents - June 2015'!A1" display="Back to Contents"/>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9"/>
  <sheetViews>
    <sheetView zoomScalePageLayoutView="0" workbookViewId="0" topLeftCell="A1">
      <selection activeCell="F30" sqref="F30"/>
    </sheetView>
  </sheetViews>
  <sheetFormatPr defaultColWidth="9.140625" defaultRowHeight="12.75"/>
  <cols>
    <col min="1" max="1" width="22.421875" style="22" customWidth="1"/>
    <col min="2" max="7" width="9.140625" style="22" customWidth="1"/>
    <col min="8" max="8" width="10.28125" style="22" bestFit="1" customWidth="1"/>
    <col min="9" max="12" width="9.140625" style="22" customWidth="1"/>
    <col min="13" max="13" width="13.8515625" style="22" bestFit="1" customWidth="1"/>
    <col min="14" max="14" width="15.28125" style="22" bestFit="1" customWidth="1"/>
    <col min="15" max="15" width="10.28125" style="22" bestFit="1" customWidth="1"/>
    <col min="16" max="16" width="19.140625" style="22" bestFit="1" customWidth="1"/>
    <col min="17" max="17" width="12.8515625" style="22" bestFit="1" customWidth="1"/>
    <col min="18" max="16384" width="9.140625" style="22" customWidth="1"/>
  </cols>
  <sheetData>
    <row r="1" ht="12.75">
      <c r="A1" s="17" t="s">
        <v>393</v>
      </c>
    </row>
    <row r="3" ht="13.5" thickBot="1">
      <c r="A3" s="55" t="s">
        <v>400</v>
      </c>
    </row>
    <row r="4" spans="1:17" s="24" customFormat="1" ht="45.75" customHeight="1">
      <c r="A4" s="71" t="s">
        <v>390</v>
      </c>
      <c r="B4" s="79" t="s">
        <v>403</v>
      </c>
      <c r="C4" s="79"/>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f>'East Midlands'!B5</f>
        <v>42339</v>
      </c>
      <c r="C5" s="16">
        <f>'East Midlands'!C5</f>
        <v>42705</v>
      </c>
      <c r="D5" s="16">
        <f>'East Midlands'!D5</f>
        <v>42339</v>
      </c>
      <c r="E5" s="16">
        <f>'East Midlands'!E5</f>
        <v>42705</v>
      </c>
      <c r="F5" s="16">
        <f>'East Midlands'!F5</f>
        <v>42339</v>
      </c>
      <c r="G5" s="16">
        <f>'East Midlands'!G5</f>
        <v>42705</v>
      </c>
      <c r="H5" s="16" t="str">
        <f>'East Midlands'!H5</f>
        <v>Difference </v>
      </c>
      <c r="I5" s="16">
        <f>'East Midlands'!I5</f>
        <v>42339</v>
      </c>
      <c r="J5" s="16">
        <f>'East Midlands'!J5</f>
        <v>42705</v>
      </c>
      <c r="K5" s="16">
        <f>'East Midlands'!K5</f>
        <v>42339</v>
      </c>
      <c r="L5" s="16">
        <f>'East Midlands'!L5</f>
        <v>42705</v>
      </c>
      <c r="M5" s="16">
        <f>'East Midlands'!M5</f>
        <v>42339</v>
      </c>
      <c r="N5" s="16">
        <f>'East Midlands'!N5</f>
        <v>42705</v>
      </c>
      <c r="O5" s="16" t="str">
        <f>'East Midlands'!O5</f>
        <v>% Difference</v>
      </c>
      <c r="P5" s="78"/>
      <c r="Q5" s="76"/>
    </row>
    <row r="6" spans="1:17" ht="12.75">
      <c r="A6" s="21" t="s">
        <v>120</v>
      </c>
      <c r="B6" s="14">
        <v>14080</v>
      </c>
      <c r="C6" s="14">
        <v>11330</v>
      </c>
      <c r="D6" s="14">
        <v>6970</v>
      </c>
      <c r="E6" s="14">
        <v>2730</v>
      </c>
      <c r="F6" s="30">
        <v>0.92</v>
      </c>
      <c r="G6" s="30">
        <v>0.91</v>
      </c>
      <c r="H6" s="41">
        <f>G6-F6</f>
        <v>-0.01</v>
      </c>
      <c r="I6" s="14">
        <v>5740</v>
      </c>
      <c r="J6" s="14">
        <v>2270</v>
      </c>
      <c r="K6" s="14">
        <v>5290</v>
      </c>
      <c r="L6" s="14">
        <v>2070</v>
      </c>
      <c r="M6" s="66">
        <v>34597000</v>
      </c>
      <c r="N6" s="66">
        <v>30635000</v>
      </c>
      <c r="O6" s="43">
        <f>(N6-M6)/M6</f>
        <v>-0.115</v>
      </c>
      <c r="P6" s="37">
        <v>6669000</v>
      </c>
      <c r="Q6" s="37">
        <v>828000</v>
      </c>
    </row>
    <row r="7" spans="1:17" ht="12.75">
      <c r="A7" s="21" t="s">
        <v>121</v>
      </c>
      <c r="B7" s="14">
        <v>2950</v>
      </c>
      <c r="C7" s="14">
        <v>2380</v>
      </c>
      <c r="D7" s="14">
        <v>1460</v>
      </c>
      <c r="E7" s="14">
        <v>580</v>
      </c>
      <c r="F7" s="30">
        <v>0.89</v>
      </c>
      <c r="G7" s="30">
        <v>0.91</v>
      </c>
      <c r="H7" s="41">
        <f aca="true" t="shared" si="0" ref="H7:H19">G7-F7</f>
        <v>0.02</v>
      </c>
      <c r="I7" s="14">
        <v>1210</v>
      </c>
      <c r="J7" s="14">
        <v>480</v>
      </c>
      <c r="K7" s="14">
        <v>1080</v>
      </c>
      <c r="L7" s="14">
        <v>440</v>
      </c>
      <c r="M7" s="66">
        <v>8062000</v>
      </c>
      <c r="N7" s="66">
        <v>6781000</v>
      </c>
      <c r="O7" s="43">
        <f aca="true" t="shared" si="1" ref="O7:O19">(N7-M7)/M7</f>
        <v>-0.159</v>
      </c>
      <c r="P7" s="37">
        <v>1438000</v>
      </c>
      <c r="Q7" s="37">
        <v>194000</v>
      </c>
    </row>
    <row r="8" spans="1:17" ht="12.75">
      <c r="A8" s="21" t="s">
        <v>122</v>
      </c>
      <c r="B8" s="14">
        <v>5100</v>
      </c>
      <c r="C8" s="14">
        <v>4120</v>
      </c>
      <c r="D8" s="14">
        <v>2440</v>
      </c>
      <c r="E8" s="14">
        <v>910</v>
      </c>
      <c r="F8" s="30">
        <v>0.92</v>
      </c>
      <c r="G8" s="30">
        <v>0.92</v>
      </c>
      <c r="H8" s="41">
        <f t="shared" si="0"/>
        <v>0</v>
      </c>
      <c r="I8" s="14">
        <v>2030</v>
      </c>
      <c r="J8" s="14">
        <v>750</v>
      </c>
      <c r="K8" s="14">
        <v>1870</v>
      </c>
      <c r="L8" s="14">
        <v>690</v>
      </c>
      <c r="M8" s="66">
        <v>14580000</v>
      </c>
      <c r="N8" s="66">
        <v>13109000</v>
      </c>
      <c r="O8" s="43">
        <f t="shared" si="1"/>
        <v>-0.101</v>
      </c>
      <c r="P8" s="37">
        <v>2386000</v>
      </c>
      <c r="Q8" s="37">
        <v>318000</v>
      </c>
    </row>
    <row r="9" spans="1:17" ht="12.75">
      <c r="A9" s="21" t="s">
        <v>123</v>
      </c>
      <c r="B9" s="14">
        <v>3160</v>
      </c>
      <c r="C9" s="14">
        <v>2510</v>
      </c>
      <c r="D9" s="14">
        <v>1370</v>
      </c>
      <c r="E9" s="14">
        <v>530</v>
      </c>
      <c r="F9" s="30">
        <v>0.91</v>
      </c>
      <c r="G9" s="30">
        <v>0.93</v>
      </c>
      <c r="H9" s="41">
        <f t="shared" si="0"/>
        <v>0.02</v>
      </c>
      <c r="I9" s="14">
        <v>1160</v>
      </c>
      <c r="J9" s="14">
        <v>430</v>
      </c>
      <c r="K9" s="14">
        <v>1050</v>
      </c>
      <c r="L9" s="14">
        <v>400</v>
      </c>
      <c r="M9" s="66">
        <v>8211000</v>
      </c>
      <c r="N9" s="66">
        <v>7120000</v>
      </c>
      <c r="O9" s="43">
        <f t="shared" si="1"/>
        <v>-0.133</v>
      </c>
      <c r="P9" s="37">
        <v>1276000</v>
      </c>
      <c r="Q9" s="37">
        <v>158000</v>
      </c>
    </row>
    <row r="10" spans="1:17" ht="12.75">
      <c r="A10" s="21" t="s">
        <v>124</v>
      </c>
      <c r="B10" s="14">
        <v>4520</v>
      </c>
      <c r="C10" s="14">
        <v>3650</v>
      </c>
      <c r="D10" s="14">
        <v>2000</v>
      </c>
      <c r="E10" s="14">
        <v>750</v>
      </c>
      <c r="F10" s="30">
        <v>0.9</v>
      </c>
      <c r="G10" s="30">
        <v>0.9</v>
      </c>
      <c r="H10" s="41">
        <f t="shared" si="0"/>
        <v>0</v>
      </c>
      <c r="I10" s="14">
        <v>1690</v>
      </c>
      <c r="J10" s="14">
        <v>630</v>
      </c>
      <c r="K10" s="14">
        <v>1510</v>
      </c>
      <c r="L10" s="14">
        <v>570</v>
      </c>
      <c r="M10" s="66">
        <v>11963000</v>
      </c>
      <c r="N10" s="66">
        <v>10583000</v>
      </c>
      <c r="O10" s="43">
        <f t="shared" si="1"/>
        <v>-0.115</v>
      </c>
      <c r="P10" s="37">
        <v>1867000</v>
      </c>
      <c r="Q10" s="37">
        <v>278000</v>
      </c>
    </row>
    <row r="11" spans="1:17" ht="12.75">
      <c r="A11" s="21" t="s">
        <v>125</v>
      </c>
      <c r="B11" s="14">
        <v>5880</v>
      </c>
      <c r="C11" s="14">
        <v>4650</v>
      </c>
      <c r="D11" s="14">
        <v>2700</v>
      </c>
      <c r="E11" s="14">
        <v>1010</v>
      </c>
      <c r="F11" s="30">
        <v>0.91</v>
      </c>
      <c r="G11" s="30">
        <v>0.91</v>
      </c>
      <c r="H11" s="41">
        <f t="shared" si="0"/>
        <v>0</v>
      </c>
      <c r="I11" s="14">
        <v>2220</v>
      </c>
      <c r="J11" s="14">
        <v>810</v>
      </c>
      <c r="K11" s="14">
        <v>2010</v>
      </c>
      <c r="L11" s="14">
        <v>730</v>
      </c>
      <c r="M11" s="66">
        <v>15420000</v>
      </c>
      <c r="N11" s="66">
        <v>13482000</v>
      </c>
      <c r="O11" s="43">
        <f t="shared" si="1"/>
        <v>-0.126</v>
      </c>
      <c r="P11" s="37">
        <v>2167000</v>
      </c>
      <c r="Q11" s="37">
        <v>262000</v>
      </c>
    </row>
    <row r="12" spans="1:17" ht="12.75">
      <c r="A12" s="21" t="s">
        <v>126</v>
      </c>
      <c r="B12" s="14">
        <v>5550</v>
      </c>
      <c r="C12" s="14">
        <v>4440</v>
      </c>
      <c r="D12" s="14">
        <v>2710</v>
      </c>
      <c r="E12" s="14">
        <v>1040</v>
      </c>
      <c r="F12" s="30">
        <v>0.92</v>
      </c>
      <c r="G12" s="30">
        <v>0.92</v>
      </c>
      <c r="H12" s="41">
        <f t="shared" si="0"/>
        <v>0</v>
      </c>
      <c r="I12" s="14">
        <v>2280</v>
      </c>
      <c r="J12" s="14">
        <v>880</v>
      </c>
      <c r="K12" s="14">
        <v>2100</v>
      </c>
      <c r="L12" s="14">
        <v>810</v>
      </c>
      <c r="M12" s="66">
        <v>14145000</v>
      </c>
      <c r="N12" s="66">
        <v>12542000</v>
      </c>
      <c r="O12" s="43">
        <f t="shared" si="1"/>
        <v>-0.113</v>
      </c>
      <c r="P12" s="37">
        <v>2698000</v>
      </c>
      <c r="Q12" s="37">
        <v>331000</v>
      </c>
    </row>
    <row r="13" spans="1:17" ht="12.75">
      <c r="A13" s="21" t="s">
        <v>127</v>
      </c>
      <c r="B13" s="14">
        <v>7710</v>
      </c>
      <c r="C13" s="14">
        <v>6240</v>
      </c>
      <c r="D13" s="14">
        <v>4050</v>
      </c>
      <c r="E13" s="14">
        <v>1570</v>
      </c>
      <c r="F13" s="30">
        <v>0.92</v>
      </c>
      <c r="G13" s="30">
        <v>0.92</v>
      </c>
      <c r="H13" s="41">
        <f t="shared" si="0"/>
        <v>0</v>
      </c>
      <c r="I13" s="14">
        <v>3310</v>
      </c>
      <c r="J13" s="14">
        <v>1280</v>
      </c>
      <c r="K13" s="14">
        <v>3050</v>
      </c>
      <c r="L13" s="14">
        <v>1170</v>
      </c>
      <c r="M13" s="66">
        <v>20678000</v>
      </c>
      <c r="N13" s="66">
        <v>18526000</v>
      </c>
      <c r="O13" s="43">
        <f t="shared" si="1"/>
        <v>-0.104</v>
      </c>
      <c r="P13" s="37">
        <v>4125000</v>
      </c>
      <c r="Q13" s="37">
        <v>493000</v>
      </c>
    </row>
    <row r="14" spans="1:17" ht="12.75">
      <c r="A14" s="21" t="s">
        <v>128</v>
      </c>
      <c r="B14" s="14">
        <v>4280</v>
      </c>
      <c r="C14" s="14">
        <v>3390</v>
      </c>
      <c r="D14" s="14">
        <v>2020</v>
      </c>
      <c r="E14" s="14">
        <v>790</v>
      </c>
      <c r="F14" s="30">
        <v>0.93</v>
      </c>
      <c r="G14" s="30">
        <v>0.92</v>
      </c>
      <c r="H14" s="41">
        <f t="shared" si="0"/>
        <v>-0.01</v>
      </c>
      <c r="I14" s="14">
        <v>1680</v>
      </c>
      <c r="J14" s="14">
        <v>650</v>
      </c>
      <c r="K14" s="14">
        <v>1570</v>
      </c>
      <c r="L14" s="14">
        <v>600</v>
      </c>
      <c r="M14" s="66">
        <v>12501000</v>
      </c>
      <c r="N14" s="66">
        <v>10653000</v>
      </c>
      <c r="O14" s="43">
        <f t="shared" si="1"/>
        <v>-0.148</v>
      </c>
      <c r="P14" s="37">
        <v>2011000</v>
      </c>
      <c r="Q14" s="37">
        <v>240000</v>
      </c>
    </row>
    <row r="15" spans="1:17" ht="12.75">
      <c r="A15" s="21" t="s">
        <v>129</v>
      </c>
      <c r="B15" s="14">
        <v>4800</v>
      </c>
      <c r="C15" s="14">
        <v>3900</v>
      </c>
      <c r="D15" s="14">
        <v>2110</v>
      </c>
      <c r="E15" s="14">
        <v>760</v>
      </c>
      <c r="F15" s="30">
        <v>0.91</v>
      </c>
      <c r="G15" s="30">
        <v>0.89</v>
      </c>
      <c r="H15" s="41">
        <f t="shared" si="0"/>
        <v>-0.02</v>
      </c>
      <c r="I15" s="14">
        <v>1830</v>
      </c>
      <c r="J15" s="14">
        <v>640</v>
      </c>
      <c r="K15" s="14">
        <v>1660</v>
      </c>
      <c r="L15" s="14">
        <v>570</v>
      </c>
      <c r="M15" s="66">
        <v>12795000</v>
      </c>
      <c r="N15" s="66">
        <v>11273000</v>
      </c>
      <c r="O15" s="43">
        <f t="shared" si="1"/>
        <v>-0.119</v>
      </c>
      <c r="P15" s="37">
        <v>1963000</v>
      </c>
      <c r="Q15" s="37">
        <v>244000</v>
      </c>
    </row>
    <row r="16" spans="1:17" ht="12.75">
      <c r="A16" s="21" t="s">
        <v>130</v>
      </c>
      <c r="B16" s="14">
        <v>5590</v>
      </c>
      <c r="C16" s="14">
        <v>4520</v>
      </c>
      <c r="D16" s="14">
        <v>2760</v>
      </c>
      <c r="E16" s="14">
        <v>1070</v>
      </c>
      <c r="F16" s="30">
        <v>0.92</v>
      </c>
      <c r="G16" s="30">
        <v>0.91</v>
      </c>
      <c r="H16" s="41">
        <f t="shared" si="0"/>
        <v>-0.01</v>
      </c>
      <c r="I16" s="14">
        <v>2280</v>
      </c>
      <c r="J16" s="14">
        <v>910</v>
      </c>
      <c r="K16" s="14">
        <v>2100</v>
      </c>
      <c r="L16" s="14">
        <v>820</v>
      </c>
      <c r="M16" s="66">
        <v>14825000</v>
      </c>
      <c r="N16" s="66">
        <v>12871000</v>
      </c>
      <c r="O16" s="43">
        <f t="shared" si="1"/>
        <v>-0.132</v>
      </c>
      <c r="P16" s="37">
        <v>2821000</v>
      </c>
      <c r="Q16" s="37">
        <v>364000</v>
      </c>
    </row>
    <row r="17" spans="1:17" ht="12.75">
      <c r="A17" s="21" t="s">
        <v>131</v>
      </c>
      <c r="B17" s="14">
        <v>8240</v>
      </c>
      <c r="C17" s="14">
        <v>6640</v>
      </c>
      <c r="D17" s="14">
        <v>4000</v>
      </c>
      <c r="E17" s="14">
        <v>1540</v>
      </c>
      <c r="F17" s="30">
        <v>0.92</v>
      </c>
      <c r="G17" s="30">
        <v>0.91</v>
      </c>
      <c r="H17" s="41">
        <f t="shared" si="0"/>
        <v>-0.01</v>
      </c>
      <c r="I17" s="14">
        <v>3350</v>
      </c>
      <c r="J17" s="14">
        <v>1290</v>
      </c>
      <c r="K17" s="14">
        <v>3090</v>
      </c>
      <c r="L17" s="14">
        <v>1180</v>
      </c>
      <c r="M17" s="66">
        <v>21040000</v>
      </c>
      <c r="N17" s="66">
        <v>18586000</v>
      </c>
      <c r="O17" s="43">
        <f t="shared" si="1"/>
        <v>-0.117</v>
      </c>
      <c r="P17" s="37">
        <v>3764000</v>
      </c>
      <c r="Q17" s="37">
        <v>520000</v>
      </c>
    </row>
    <row r="18" spans="1:17" ht="12.75">
      <c r="A18" s="21"/>
      <c r="B18" s="14"/>
      <c r="C18" s="35"/>
      <c r="D18" s="14"/>
      <c r="E18" s="35"/>
      <c r="F18" s="30"/>
      <c r="G18" s="56"/>
      <c r="H18" s="41"/>
      <c r="I18" s="20"/>
      <c r="J18" s="35"/>
      <c r="K18" s="20"/>
      <c r="L18" s="35"/>
      <c r="M18" s="66"/>
      <c r="N18" s="37"/>
      <c r="O18" s="43"/>
      <c r="P18" s="37"/>
      <c r="Q18" s="37"/>
    </row>
    <row r="19" spans="1:17" s="31" customFormat="1" ht="12.75">
      <c r="A19" s="13" t="s">
        <v>393</v>
      </c>
      <c r="B19" s="19">
        <v>71860</v>
      </c>
      <c r="C19" s="19">
        <v>57770</v>
      </c>
      <c r="D19" s="19">
        <v>34610</v>
      </c>
      <c r="E19" s="19">
        <v>13260</v>
      </c>
      <c r="F19" s="34">
        <f>AVERAGE(F6:F17)</f>
        <v>0.91</v>
      </c>
      <c r="G19" s="34">
        <f>AVERAGE(G6:G17)</f>
        <v>0.91</v>
      </c>
      <c r="H19" s="32">
        <f t="shared" si="0"/>
        <v>0</v>
      </c>
      <c r="I19" s="33">
        <v>28780</v>
      </c>
      <c r="J19" s="33">
        <v>11010</v>
      </c>
      <c r="K19" s="33">
        <v>26380</v>
      </c>
      <c r="L19" s="33">
        <v>10040</v>
      </c>
      <c r="M19" s="65">
        <v>188817080</v>
      </c>
      <c r="N19" s="65">
        <v>166162200</v>
      </c>
      <c r="O19" s="46">
        <f t="shared" si="1"/>
        <v>-0.12</v>
      </c>
      <c r="P19" s="39">
        <v>33186000</v>
      </c>
      <c r="Q19" s="39">
        <v>4229000</v>
      </c>
    </row>
  </sheetData>
  <sheetProtection/>
  <mergeCells count="9">
    <mergeCell ref="A4:A5"/>
    <mergeCell ref="B4:C4"/>
    <mergeCell ref="D4:E4"/>
    <mergeCell ref="F4:H4"/>
    <mergeCell ref="Q4:Q5"/>
    <mergeCell ref="I4:J4"/>
    <mergeCell ref="K4:L4"/>
    <mergeCell ref="P4:P5"/>
    <mergeCell ref="M4:O4"/>
  </mergeCells>
  <hyperlinks>
    <hyperlink ref="A3" location="'Contents - June 2015'!A1" display="Back to Contents"/>
  </hyperlink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Q46"/>
  <sheetViews>
    <sheetView zoomScalePageLayoutView="0" workbookViewId="0" topLeftCell="A1">
      <selection activeCell="Q44" sqref="Q6:Q44"/>
    </sheetView>
  </sheetViews>
  <sheetFormatPr defaultColWidth="9.140625" defaultRowHeight="12.75"/>
  <cols>
    <col min="1" max="1" width="24.28125" style="22" bestFit="1" customWidth="1"/>
    <col min="2" max="3" width="7.57421875" style="22" bestFit="1" customWidth="1"/>
    <col min="4" max="7" width="9.140625" style="22" customWidth="1"/>
    <col min="8" max="8" width="11.57421875" style="22" customWidth="1"/>
    <col min="9" max="12" width="9.140625" style="22" customWidth="1"/>
    <col min="13" max="13" width="13.8515625" style="22" bestFit="1" customWidth="1"/>
    <col min="14" max="14" width="15.28125" style="22" bestFit="1" customWidth="1"/>
    <col min="15" max="15" width="11.8515625" style="22" customWidth="1"/>
    <col min="16" max="16" width="19.140625" style="22" bestFit="1" customWidth="1"/>
    <col min="17" max="17" width="12.8515625" style="22" bestFit="1" customWidth="1"/>
    <col min="18" max="16384" width="9.140625" style="22" customWidth="1"/>
  </cols>
  <sheetData>
    <row r="1" ht="12.75">
      <c r="A1" s="17" t="s">
        <v>383</v>
      </c>
    </row>
    <row r="3" ht="13.5" thickBot="1">
      <c r="A3" s="55" t="s">
        <v>400</v>
      </c>
    </row>
    <row r="4" spans="1:17" s="24" customFormat="1" ht="45.75" customHeight="1">
      <c r="A4" s="71" t="s">
        <v>390</v>
      </c>
      <c r="B4" s="79" t="s">
        <v>403</v>
      </c>
      <c r="C4" s="79"/>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f>'East Midlands'!B5</f>
        <v>42339</v>
      </c>
      <c r="C5" s="16">
        <f>'East Midlands'!C5</f>
        <v>42705</v>
      </c>
      <c r="D5" s="16">
        <f>'East Midlands'!D5</f>
        <v>42339</v>
      </c>
      <c r="E5" s="16">
        <f>'East Midlands'!E5</f>
        <v>42705</v>
      </c>
      <c r="F5" s="16">
        <f>'East Midlands'!F5</f>
        <v>42339</v>
      </c>
      <c r="G5" s="16">
        <f>'East Midlands'!G5</f>
        <v>42705</v>
      </c>
      <c r="H5" s="16" t="str">
        <f>'East Midlands'!H5</f>
        <v>Difference </v>
      </c>
      <c r="I5" s="16">
        <f>'East Midlands'!I5</f>
        <v>42339</v>
      </c>
      <c r="J5" s="16">
        <f>'East Midlands'!J5</f>
        <v>42705</v>
      </c>
      <c r="K5" s="16">
        <f>'East Midlands'!K5</f>
        <v>42339</v>
      </c>
      <c r="L5" s="16">
        <f>'East Midlands'!L5</f>
        <v>42705</v>
      </c>
      <c r="M5" s="16">
        <f>'East Midlands'!M5</f>
        <v>42339</v>
      </c>
      <c r="N5" s="16">
        <f>'East Midlands'!N5</f>
        <v>42705</v>
      </c>
      <c r="O5" s="16" t="str">
        <f>'East Midlands'!O5</f>
        <v>% Difference</v>
      </c>
      <c r="P5" s="78"/>
      <c r="Q5" s="76"/>
    </row>
    <row r="6" spans="1:17" ht="12.75">
      <c r="A6" s="21" t="s">
        <v>132</v>
      </c>
      <c r="B6" s="14">
        <v>2130</v>
      </c>
      <c r="C6" s="14">
        <v>1710</v>
      </c>
      <c r="D6" s="14">
        <v>1090</v>
      </c>
      <c r="E6" s="14">
        <v>420</v>
      </c>
      <c r="F6" s="30">
        <v>0.92</v>
      </c>
      <c r="G6" s="30">
        <v>0.94</v>
      </c>
      <c r="H6" s="30">
        <f>G6-F6</f>
        <v>0.02</v>
      </c>
      <c r="I6" s="20">
        <v>900</v>
      </c>
      <c r="J6" s="20">
        <v>340</v>
      </c>
      <c r="K6" s="20">
        <v>840</v>
      </c>
      <c r="L6" s="20">
        <v>320</v>
      </c>
      <c r="M6" s="66">
        <v>4342000</v>
      </c>
      <c r="N6" s="66">
        <v>4173000</v>
      </c>
      <c r="O6" s="43">
        <f>(N6-M6)/M6</f>
        <v>-0.039</v>
      </c>
      <c r="P6" s="37">
        <v>1076000</v>
      </c>
      <c r="Q6" s="37">
        <v>115000</v>
      </c>
    </row>
    <row r="7" spans="1:17" ht="12.75">
      <c r="A7" s="21" t="s">
        <v>133</v>
      </c>
      <c r="B7" s="14">
        <v>2070</v>
      </c>
      <c r="C7" s="14">
        <v>1630</v>
      </c>
      <c r="D7" s="14">
        <v>1070</v>
      </c>
      <c r="E7" s="14">
        <v>380</v>
      </c>
      <c r="F7" s="30">
        <v>0.93</v>
      </c>
      <c r="G7" s="30">
        <v>0.92</v>
      </c>
      <c r="H7" s="30">
        <f aca="true" t="shared" si="0" ref="H7:H46">G7-F7</f>
        <v>-0.01</v>
      </c>
      <c r="I7" s="20">
        <v>860</v>
      </c>
      <c r="J7" s="20">
        <v>310</v>
      </c>
      <c r="K7" s="20">
        <v>800</v>
      </c>
      <c r="L7" s="20">
        <v>290</v>
      </c>
      <c r="M7" s="66">
        <v>4673000</v>
      </c>
      <c r="N7" s="66">
        <v>3888000</v>
      </c>
      <c r="O7" s="43">
        <f aca="true" t="shared" si="1" ref="O7:O46">(N7-M7)/M7</f>
        <v>-0.168</v>
      </c>
      <c r="P7" s="37">
        <v>1075000</v>
      </c>
      <c r="Q7" s="37">
        <v>152000</v>
      </c>
    </row>
    <row r="8" spans="1:17" ht="12.75">
      <c r="A8" s="21" t="s">
        <v>134</v>
      </c>
      <c r="B8" s="14">
        <v>3720</v>
      </c>
      <c r="C8" s="14">
        <v>2950</v>
      </c>
      <c r="D8" s="14">
        <v>1760</v>
      </c>
      <c r="E8" s="14">
        <v>680</v>
      </c>
      <c r="F8" s="30">
        <v>0.9</v>
      </c>
      <c r="G8" s="30">
        <v>0.93</v>
      </c>
      <c r="H8" s="30">
        <f t="shared" si="0"/>
        <v>0.03</v>
      </c>
      <c r="I8" s="20">
        <v>1450</v>
      </c>
      <c r="J8" s="20">
        <v>530</v>
      </c>
      <c r="K8" s="20">
        <v>1300</v>
      </c>
      <c r="L8" s="20">
        <v>490</v>
      </c>
      <c r="M8" s="66">
        <v>9654000</v>
      </c>
      <c r="N8" s="66">
        <v>8437000</v>
      </c>
      <c r="O8" s="43">
        <f t="shared" si="1"/>
        <v>-0.126</v>
      </c>
      <c r="P8" s="37">
        <v>1482000</v>
      </c>
      <c r="Q8" s="37">
        <v>174000</v>
      </c>
    </row>
    <row r="9" spans="1:17" ht="12.75">
      <c r="A9" s="21" t="s">
        <v>135</v>
      </c>
      <c r="B9" s="14">
        <v>4800</v>
      </c>
      <c r="C9" s="14">
        <v>3890</v>
      </c>
      <c r="D9" s="14">
        <v>2200</v>
      </c>
      <c r="E9" s="14">
        <v>850</v>
      </c>
      <c r="F9" s="30">
        <v>0.89</v>
      </c>
      <c r="G9" s="30">
        <v>0.9</v>
      </c>
      <c r="H9" s="30">
        <f t="shared" si="0"/>
        <v>0.01</v>
      </c>
      <c r="I9" s="20">
        <v>1810</v>
      </c>
      <c r="J9" s="20">
        <v>690</v>
      </c>
      <c r="K9" s="20">
        <v>1620</v>
      </c>
      <c r="L9" s="20">
        <v>620</v>
      </c>
      <c r="M9" s="66">
        <v>12798000</v>
      </c>
      <c r="N9" s="66">
        <v>11302000</v>
      </c>
      <c r="O9" s="43">
        <f t="shared" si="1"/>
        <v>-0.117</v>
      </c>
      <c r="P9" s="37">
        <v>1880000</v>
      </c>
      <c r="Q9" s="37">
        <v>274000</v>
      </c>
    </row>
    <row r="10" spans="1:17" ht="12.75">
      <c r="A10" s="21" t="s">
        <v>136</v>
      </c>
      <c r="B10" s="14">
        <v>7180</v>
      </c>
      <c r="C10" s="14">
        <v>5650</v>
      </c>
      <c r="D10" s="14">
        <v>3520</v>
      </c>
      <c r="E10" s="14">
        <v>1350</v>
      </c>
      <c r="F10" s="30">
        <v>0.92</v>
      </c>
      <c r="G10" s="30">
        <v>0.91</v>
      </c>
      <c r="H10" s="30">
        <f t="shared" si="0"/>
        <v>-0.01</v>
      </c>
      <c r="I10" s="20">
        <v>2910</v>
      </c>
      <c r="J10" s="20">
        <v>1120</v>
      </c>
      <c r="K10" s="20">
        <v>2680</v>
      </c>
      <c r="L10" s="20">
        <v>1030</v>
      </c>
      <c r="M10" s="66">
        <v>20381000</v>
      </c>
      <c r="N10" s="66">
        <v>17213000</v>
      </c>
      <c r="O10" s="43">
        <f t="shared" si="1"/>
        <v>-0.155</v>
      </c>
      <c r="P10" s="37">
        <v>3410000</v>
      </c>
      <c r="Q10" s="37">
        <v>416000</v>
      </c>
    </row>
    <row r="11" spans="1:17" ht="12.75">
      <c r="A11" s="21" t="s">
        <v>137</v>
      </c>
      <c r="B11" s="14">
        <v>2560</v>
      </c>
      <c r="C11" s="14">
        <v>2000</v>
      </c>
      <c r="D11" s="14">
        <v>1190</v>
      </c>
      <c r="E11" s="14">
        <v>430</v>
      </c>
      <c r="F11" s="30">
        <v>0.93</v>
      </c>
      <c r="G11" s="30">
        <v>0.91</v>
      </c>
      <c r="H11" s="30">
        <f t="shared" si="0"/>
        <v>-0.02</v>
      </c>
      <c r="I11" s="20">
        <v>990</v>
      </c>
      <c r="J11" s="20">
        <v>360</v>
      </c>
      <c r="K11" s="20">
        <v>910</v>
      </c>
      <c r="L11" s="20">
        <v>330</v>
      </c>
      <c r="M11" s="66">
        <v>7206000</v>
      </c>
      <c r="N11" s="66">
        <v>6276000</v>
      </c>
      <c r="O11" s="43">
        <f t="shared" si="1"/>
        <v>-0.129</v>
      </c>
      <c r="P11" s="37">
        <v>1023000</v>
      </c>
      <c r="Q11" s="37">
        <v>109000</v>
      </c>
    </row>
    <row r="12" spans="1:17" ht="12.75">
      <c r="A12" s="21" t="s">
        <v>138</v>
      </c>
      <c r="B12" s="14">
        <v>4180</v>
      </c>
      <c r="C12" s="14">
        <v>3260</v>
      </c>
      <c r="D12" s="14">
        <v>2050</v>
      </c>
      <c r="E12" s="14">
        <v>780</v>
      </c>
      <c r="F12" s="30">
        <v>0.92</v>
      </c>
      <c r="G12" s="30">
        <v>0.93</v>
      </c>
      <c r="H12" s="30">
        <f t="shared" si="0"/>
        <v>0.01</v>
      </c>
      <c r="I12" s="20">
        <v>1690</v>
      </c>
      <c r="J12" s="20">
        <v>640</v>
      </c>
      <c r="K12" s="20">
        <v>1550</v>
      </c>
      <c r="L12" s="20">
        <v>590</v>
      </c>
      <c r="M12" s="66">
        <v>11684000</v>
      </c>
      <c r="N12" s="66">
        <v>10180000</v>
      </c>
      <c r="O12" s="43">
        <f t="shared" si="1"/>
        <v>-0.129</v>
      </c>
      <c r="P12" s="37">
        <v>2024000</v>
      </c>
      <c r="Q12" s="37">
        <v>254000</v>
      </c>
    </row>
    <row r="13" spans="1:17" ht="12.75">
      <c r="A13" s="21" t="s">
        <v>139</v>
      </c>
      <c r="B13" s="14">
        <v>2450</v>
      </c>
      <c r="C13" s="14">
        <v>1990</v>
      </c>
      <c r="D13" s="14">
        <v>1220</v>
      </c>
      <c r="E13" s="14">
        <v>510</v>
      </c>
      <c r="F13" s="30">
        <v>0.92</v>
      </c>
      <c r="G13" s="30">
        <v>0.93</v>
      </c>
      <c r="H13" s="30">
        <f t="shared" si="0"/>
        <v>0.01</v>
      </c>
      <c r="I13" s="20">
        <v>1010</v>
      </c>
      <c r="J13" s="20">
        <v>420</v>
      </c>
      <c r="K13" s="20">
        <v>930</v>
      </c>
      <c r="L13" s="20">
        <v>390</v>
      </c>
      <c r="M13" s="66">
        <v>6336000</v>
      </c>
      <c r="N13" s="66">
        <v>5737000</v>
      </c>
      <c r="O13" s="43">
        <f t="shared" si="1"/>
        <v>-0.095</v>
      </c>
      <c r="P13" s="37">
        <v>1275000</v>
      </c>
      <c r="Q13" s="37">
        <v>166000</v>
      </c>
    </row>
    <row r="14" spans="1:17" ht="12.75">
      <c r="A14" s="21" t="s">
        <v>140</v>
      </c>
      <c r="B14" s="14">
        <v>6700</v>
      </c>
      <c r="C14" s="14">
        <v>5450</v>
      </c>
      <c r="D14" s="14">
        <v>3630</v>
      </c>
      <c r="E14" s="14">
        <v>1540</v>
      </c>
      <c r="F14" s="30">
        <v>0.92</v>
      </c>
      <c r="G14" s="30">
        <v>0.92</v>
      </c>
      <c r="H14" s="30">
        <f t="shared" si="0"/>
        <v>0</v>
      </c>
      <c r="I14" s="20">
        <v>2930</v>
      </c>
      <c r="J14" s="20">
        <v>1240</v>
      </c>
      <c r="K14" s="20">
        <v>2710</v>
      </c>
      <c r="L14" s="20">
        <v>1140</v>
      </c>
      <c r="M14" s="66">
        <v>20929000</v>
      </c>
      <c r="N14" s="66">
        <v>18483000</v>
      </c>
      <c r="O14" s="43">
        <f t="shared" si="1"/>
        <v>-0.117</v>
      </c>
      <c r="P14" s="37">
        <v>4381000</v>
      </c>
      <c r="Q14" s="37">
        <v>468000</v>
      </c>
    </row>
    <row r="15" spans="1:17" ht="12.75">
      <c r="A15" s="21" t="s">
        <v>141</v>
      </c>
      <c r="B15" s="14">
        <v>7140</v>
      </c>
      <c r="C15" s="14">
        <v>5710</v>
      </c>
      <c r="D15" s="14">
        <v>3580</v>
      </c>
      <c r="E15" s="14">
        <v>1480</v>
      </c>
      <c r="F15" s="30">
        <v>0.92</v>
      </c>
      <c r="G15" s="30">
        <v>0.93</v>
      </c>
      <c r="H15" s="30">
        <f t="shared" si="0"/>
        <v>0.01</v>
      </c>
      <c r="I15" s="20">
        <v>2930</v>
      </c>
      <c r="J15" s="20">
        <v>1200</v>
      </c>
      <c r="K15" s="20">
        <v>2680</v>
      </c>
      <c r="L15" s="20">
        <v>1110</v>
      </c>
      <c r="M15" s="66">
        <v>23972000</v>
      </c>
      <c r="N15" s="66">
        <v>21677000</v>
      </c>
      <c r="O15" s="43">
        <f t="shared" si="1"/>
        <v>-0.096</v>
      </c>
      <c r="P15" s="37">
        <v>3933000</v>
      </c>
      <c r="Q15" s="37">
        <v>443000</v>
      </c>
    </row>
    <row r="16" spans="1:17" ht="12.75">
      <c r="A16" s="21" t="s">
        <v>142</v>
      </c>
      <c r="B16" s="14">
        <v>2440</v>
      </c>
      <c r="C16" s="14">
        <v>1960</v>
      </c>
      <c r="D16" s="14">
        <v>1210</v>
      </c>
      <c r="E16" s="14">
        <v>470</v>
      </c>
      <c r="F16" s="30">
        <v>0.92</v>
      </c>
      <c r="G16" s="30">
        <v>0.91</v>
      </c>
      <c r="H16" s="30">
        <f t="shared" si="0"/>
        <v>-0.01</v>
      </c>
      <c r="I16" s="20">
        <v>1020</v>
      </c>
      <c r="J16" s="20">
        <v>400</v>
      </c>
      <c r="K16" s="20">
        <v>940</v>
      </c>
      <c r="L16" s="20">
        <v>370</v>
      </c>
      <c r="M16" s="66">
        <v>6219000</v>
      </c>
      <c r="N16" s="66">
        <v>5563000</v>
      </c>
      <c r="O16" s="43">
        <f t="shared" si="1"/>
        <v>-0.105</v>
      </c>
      <c r="P16" s="37">
        <v>1316000</v>
      </c>
      <c r="Q16" s="37">
        <v>155000</v>
      </c>
    </row>
    <row r="17" spans="1:17" ht="12.75">
      <c r="A17" s="21" t="s">
        <v>143</v>
      </c>
      <c r="B17" s="14">
        <v>1750</v>
      </c>
      <c r="C17" s="14">
        <v>1410</v>
      </c>
      <c r="D17" s="14">
        <v>850</v>
      </c>
      <c r="E17" s="14">
        <v>350</v>
      </c>
      <c r="F17" s="30">
        <v>0.94</v>
      </c>
      <c r="G17" s="30">
        <v>0.92</v>
      </c>
      <c r="H17" s="30">
        <f t="shared" si="0"/>
        <v>-0.02</v>
      </c>
      <c r="I17" s="20">
        <v>710</v>
      </c>
      <c r="J17" s="20">
        <v>280</v>
      </c>
      <c r="K17" s="20">
        <v>660</v>
      </c>
      <c r="L17" s="20">
        <v>260</v>
      </c>
      <c r="M17" s="66">
        <v>4264000</v>
      </c>
      <c r="N17" s="66">
        <v>3925000</v>
      </c>
      <c r="O17" s="43">
        <f t="shared" si="1"/>
        <v>-0.08</v>
      </c>
      <c r="P17" s="37">
        <v>1038000</v>
      </c>
      <c r="Q17" s="37">
        <v>108000</v>
      </c>
    </row>
    <row r="18" spans="1:17" ht="12.75">
      <c r="A18" s="21" t="s">
        <v>144</v>
      </c>
      <c r="B18" s="14">
        <v>770</v>
      </c>
      <c r="C18" s="14">
        <v>630</v>
      </c>
      <c r="D18" s="14">
        <v>430</v>
      </c>
      <c r="E18" s="14">
        <v>170</v>
      </c>
      <c r="F18" s="30">
        <v>0.93</v>
      </c>
      <c r="G18" s="30">
        <v>0.93</v>
      </c>
      <c r="H18" s="30">
        <f t="shared" si="0"/>
        <v>0</v>
      </c>
      <c r="I18" s="20">
        <v>340</v>
      </c>
      <c r="J18" s="20">
        <v>130</v>
      </c>
      <c r="K18" s="20">
        <v>310</v>
      </c>
      <c r="L18" s="20">
        <v>120</v>
      </c>
      <c r="M18" s="66">
        <v>1689000</v>
      </c>
      <c r="N18" s="66">
        <v>1404000</v>
      </c>
      <c r="O18" s="43">
        <f t="shared" si="1"/>
        <v>-0.169</v>
      </c>
      <c r="P18" s="37">
        <v>457000</v>
      </c>
      <c r="Q18" s="37">
        <v>48000</v>
      </c>
    </row>
    <row r="19" spans="1:17" ht="12.75">
      <c r="A19" s="21" t="s">
        <v>145</v>
      </c>
      <c r="B19" s="14">
        <v>1440</v>
      </c>
      <c r="C19" s="14">
        <v>1150</v>
      </c>
      <c r="D19" s="14">
        <v>790</v>
      </c>
      <c r="E19" s="14">
        <v>290</v>
      </c>
      <c r="F19" s="30">
        <v>0.93</v>
      </c>
      <c r="G19" s="30">
        <v>0.93</v>
      </c>
      <c r="H19" s="30">
        <f t="shared" si="0"/>
        <v>0</v>
      </c>
      <c r="I19" s="20">
        <v>650</v>
      </c>
      <c r="J19" s="20">
        <v>240</v>
      </c>
      <c r="K19" s="20">
        <v>600</v>
      </c>
      <c r="L19" s="20">
        <v>220</v>
      </c>
      <c r="M19" s="66">
        <v>3876000</v>
      </c>
      <c r="N19" s="66">
        <v>3350000</v>
      </c>
      <c r="O19" s="43">
        <f t="shared" si="1"/>
        <v>-0.136</v>
      </c>
      <c r="P19" s="37">
        <v>848000</v>
      </c>
      <c r="Q19" s="37">
        <v>98000</v>
      </c>
    </row>
    <row r="20" spans="1:17" ht="12.75">
      <c r="A20" s="21" t="s">
        <v>146</v>
      </c>
      <c r="B20" s="14">
        <v>3920</v>
      </c>
      <c r="C20" s="14">
        <v>3140</v>
      </c>
      <c r="D20" s="14">
        <v>1970</v>
      </c>
      <c r="E20" s="14">
        <v>750</v>
      </c>
      <c r="F20" s="30">
        <v>0.92</v>
      </c>
      <c r="G20" s="30">
        <v>0.92</v>
      </c>
      <c r="H20" s="30">
        <f t="shared" si="0"/>
        <v>0</v>
      </c>
      <c r="I20" s="20">
        <v>1570</v>
      </c>
      <c r="J20" s="20">
        <v>600</v>
      </c>
      <c r="K20" s="20">
        <v>1440</v>
      </c>
      <c r="L20" s="20">
        <v>550</v>
      </c>
      <c r="M20" s="66">
        <v>12949000</v>
      </c>
      <c r="N20" s="66">
        <v>11582000</v>
      </c>
      <c r="O20" s="43">
        <f t="shared" si="1"/>
        <v>-0.106</v>
      </c>
      <c r="P20" s="37">
        <v>1920000</v>
      </c>
      <c r="Q20" s="37">
        <v>211000</v>
      </c>
    </row>
    <row r="21" spans="1:17" ht="12.75">
      <c r="A21" s="21" t="s">
        <v>147</v>
      </c>
      <c r="B21" s="14">
        <v>2350</v>
      </c>
      <c r="C21" s="14">
        <v>1870</v>
      </c>
      <c r="D21" s="14">
        <v>1090</v>
      </c>
      <c r="E21" s="14">
        <v>420</v>
      </c>
      <c r="F21" s="30">
        <v>0.92</v>
      </c>
      <c r="G21" s="30">
        <v>0.9</v>
      </c>
      <c r="H21" s="30">
        <f t="shared" si="0"/>
        <v>-0.02</v>
      </c>
      <c r="I21" s="20">
        <v>890</v>
      </c>
      <c r="J21" s="20">
        <v>330</v>
      </c>
      <c r="K21" s="20">
        <v>810</v>
      </c>
      <c r="L21" s="20">
        <v>300</v>
      </c>
      <c r="M21" s="66">
        <v>6047000</v>
      </c>
      <c r="N21" s="66">
        <v>5222000</v>
      </c>
      <c r="O21" s="43">
        <f t="shared" si="1"/>
        <v>-0.136</v>
      </c>
      <c r="P21" s="37">
        <v>938000</v>
      </c>
      <c r="Q21" s="37">
        <v>112000</v>
      </c>
    </row>
    <row r="22" spans="1:17" ht="12.75">
      <c r="A22" s="21" t="s">
        <v>148</v>
      </c>
      <c r="B22" s="14">
        <v>4120</v>
      </c>
      <c r="C22" s="14">
        <v>3340</v>
      </c>
      <c r="D22" s="14">
        <v>1790</v>
      </c>
      <c r="E22" s="14">
        <v>740</v>
      </c>
      <c r="F22" s="30">
        <v>0.92</v>
      </c>
      <c r="G22" s="30">
        <v>0.92</v>
      </c>
      <c r="H22" s="30">
        <f t="shared" si="0"/>
        <v>0</v>
      </c>
      <c r="I22" s="20">
        <v>1470</v>
      </c>
      <c r="J22" s="20">
        <v>610</v>
      </c>
      <c r="K22" s="20">
        <v>1350</v>
      </c>
      <c r="L22" s="20">
        <v>560</v>
      </c>
      <c r="M22" s="66">
        <v>12766000</v>
      </c>
      <c r="N22" s="66">
        <v>11326000</v>
      </c>
      <c r="O22" s="43">
        <f t="shared" si="1"/>
        <v>-0.113</v>
      </c>
      <c r="P22" s="37">
        <v>1631000</v>
      </c>
      <c r="Q22" s="37">
        <v>189000</v>
      </c>
    </row>
    <row r="23" spans="1:17" ht="12.75">
      <c r="A23" s="21" t="s">
        <v>149</v>
      </c>
      <c r="B23" s="14">
        <v>3150</v>
      </c>
      <c r="C23" s="14">
        <v>2480</v>
      </c>
      <c r="D23" s="14">
        <v>1640</v>
      </c>
      <c r="E23" s="14">
        <v>660</v>
      </c>
      <c r="F23" s="30">
        <v>0.93</v>
      </c>
      <c r="G23" s="30">
        <v>0.91</v>
      </c>
      <c r="H23" s="30">
        <f t="shared" si="0"/>
        <v>-0.02</v>
      </c>
      <c r="I23" s="20">
        <v>1310</v>
      </c>
      <c r="J23" s="20">
        <v>540</v>
      </c>
      <c r="K23" s="20">
        <v>1210</v>
      </c>
      <c r="L23" s="20">
        <v>490</v>
      </c>
      <c r="M23" s="66">
        <v>7879000</v>
      </c>
      <c r="N23" s="66">
        <v>7095000</v>
      </c>
      <c r="O23" s="43">
        <f t="shared" si="1"/>
        <v>-0.1</v>
      </c>
      <c r="P23" s="37">
        <v>1661000</v>
      </c>
      <c r="Q23" s="37">
        <v>224000</v>
      </c>
    </row>
    <row r="24" spans="1:17" ht="12.75">
      <c r="A24" s="21" t="s">
        <v>150</v>
      </c>
      <c r="B24" s="14">
        <v>9640</v>
      </c>
      <c r="C24" s="14">
        <v>7690</v>
      </c>
      <c r="D24" s="14">
        <v>4240</v>
      </c>
      <c r="E24" s="14">
        <v>1590</v>
      </c>
      <c r="F24" s="30">
        <v>0.9</v>
      </c>
      <c r="G24" s="30">
        <v>0.89</v>
      </c>
      <c r="H24" s="30">
        <f t="shared" si="0"/>
        <v>-0.01</v>
      </c>
      <c r="I24" s="20">
        <v>3560</v>
      </c>
      <c r="J24" s="20">
        <v>1330</v>
      </c>
      <c r="K24" s="20">
        <v>3210</v>
      </c>
      <c r="L24" s="20">
        <v>1190</v>
      </c>
      <c r="M24" s="66">
        <v>27625000</v>
      </c>
      <c r="N24" s="66">
        <v>24473000</v>
      </c>
      <c r="O24" s="43">
        <f t="shared" si="1"/>
        <v>-0.114</v>
      </c>
      <c r="P24" s="37">
        <v>3917000</v>
      </c>
      <c r="Q24" s="37">
        <v>461000</v>
      </c>
    </row>
    <row r="25" spans="1:17" ht="12.75">
      <c r="A25" s="21" t="s">
        <v>151</v>
      </c>
      <c r="B25" s="14">
        <v>9060</v>
      </c>
      <c r="C25" s="14">
        <v>7120</v>
      </c>
      <c r="D25" s="14">
        <v>3930</v>
      </c>
      <c r="E25" s="14">
        <v>1470</v>
      </c>
      <c r="F25" s="30">
        <v>0.9</v>
      </c>
      <c r="G25" s="30">
        <v>0.89</v>
      </c>
      <c r="H25" s="30">
        <f t="shared" si="0"/>
        <v>-0.01</v>
      </c>
      <c r="I25" s="20">
        <v>3240</v>
      </c>
      <c r="J25" s="20">
        <v>1230</v>
      </c>
      <c r="K25" s="20">
        <v>2930</v>
      </c>
      <c r="L25" s="20">
        <v>1090</v>
      </c>
      <c r="M25" s="66">
        <v>30530000</v>
      </c>
      <c r="N25" s="66">
        <v>27571000</v>
      </c>
      <c r="O25" s="43">
        <f t="shared" si="1"/>
        <v>-0.097</v>
      </c>
      <c r="P25" s="37">
        <v>3166000</v>
      </c>
      <c r="Q25" s="37">
        <v>387000</v>
      </c>
    </row>
    <row r="26" spans="1:17" ht="12.75">
      <c r="A26" s="21" t="s">
        <v>152</v>
      </c>
      <c r="B26" s="14">
        <v>5620</v>
      </c>
      <c r="C26" s="14">
        <v>4440</v>
      </c>
      <c r="D26" s="14">
        <v>2650</v>
      </c>
      <c r="E26" s="14">
        <v>1060</v>
      </c>
      <c r="F26" s="30">
        <v>0.9</v>
      </c>
      <c r="G26" s="30">
        <v>0.89</v>
      </c>
      <c r="H26" s="30">
        <f t="shared" si="0"/>
        <v>-0.01</v>
      </c>
      <c r="I26" s="20">
        <v>2230</v>
      </c>
      <c r="J26" s="20">
        <v>900</v>
      </c>
      <c r="K26" s="20">
        <v>2010</v>
      </c>
      <c r="L26" s="20">
        <v>800</v>
      </c>
      <c r="M26" s="66">
        <v>15849000</v>
      </c>
      <c r="N26" s="66">
        <v>14150000</v>
      </c>
      <c r="O26" s="43">
        <f t="shared" si="1"/>
        <v>-0.107</v>
      </c>
      <c r="P26" s="37">
        <v>2420000</v>
      </c>
      <c r="Q26" s="37">
        <v>273000</v>
      </c>
    </row>
    <row r="27" spans="1:17" ht="12.75">
      <c r="A27" s="21" t="s">
        <v>153</v>
      </c>
      <c r="B27" s="14">
        <v>2080</v>
      </c>
      <c r="C27" s="14">
        <v>1640</v>
      </c>
      <c r="D27" s="14">
        <v>980</v>
      </c>
      <c r="E27" s="14">
        <v>420</v>
      </c>
      <c r="F27" s="30">
        <v>0.93</v>
      </c>
      <c r="G27" s="30">
        <v>0.95</v>
      </c>
      <c r="H27" s="30">
        <f t="shared" si="0"/>
        <v>0.02</v>
      </c>
      <c r="I27" s="20">
        <v>780</v>
      </c>
      <c r="J27" s="20">
        <v>330</v>
      </c>
      <c r="K27" s="20">
        <v>720</v>
      </c>
      <c r="L27" s="20">
        <v>310</v>
      </c>
      <c r="M27" s="66">
        <v>5788000</v>
      </c>
      <c r="N27" s="66">
        <v>5085000</v>
      </c>
      <c r="O27" s="43">
        <f t="shared" si="1"/>
        <v>-0.121</v>
      </c>
      <c r="P27" s="37">
        <v>855000</v>
      </c>
      <c r="Q27" s="37">
        <v>89000</v>
      </c>
    </row>
    <row r="28" spans="1:17" ht="12.75">
      <c r="A28" s="21" t="s">
        <v>154</v>
      </c>
      <c r="B28" s="14">
        <v>3120</v>
      </c>
      <c r="C28" s="14">
        <v>2440</v>
      </c>
      <c r="D28" s="14">
        <v>1480</v>
      </c>
      <c r="E28" s="14">
        <v>580</v>
      </c>
      <c r="F28" s="30">
        <v>0.92</v>
      </c>
      <c r="G28" s="30">
        <v>0.9</v>
      </c>
      <c r="H28" s="30">
        <f t="shared" si="0"/>
        <v>-0.02</v>
      </c>
      <c r="I28" s="20">
        <v>1210</v>
      </c>
      <c r="J28" s="20">
        <v>480</v>
      </c>
      <c r="K28" s="20">
        <v>1110</v>
      </c>
      <c r="L28" s="20">
        <v>440</v>
      </c>
      <c r="M28" s="66">
        <v>7776000</v>
      </c>
      <c r="N28" s="66">
        <v>6608000</v>
      </c>
      <c r="O28" s="43">
        <f t="shared" si="1"/>
        <v>-0.15</v>
      </c>
      <c r="P28" s="37">
        <v>1420000</v>
      </c>
      <c r="Q28" s="37">
        <v>175000</v>
      </c>
    </row>
    <row r="29" spans="1:17" ht="12.75">
      <c r="A29" s="21" t="s">
        <v>155</v>
      </c>
      <c r="B29" s="14">
        <v>920</v>
      </c>
      <c r="C29" s="14">
        <v>730</v>
      </c>
      <c r="D29" s="14">
        <v>500</v>
      </c>
      <c r="E29" s="14">
        <v>190</v>
      </c>
      <c r="F29" s="30">
        <v>0.95</v>
      </c>
      <c r="G29" s="30">
        <v>0.93</v>
      </c>
      <c r="H29" s="30">
        <f t="shared" si="0"/>
        <v>-0.02</v>
      </c>
      <c r="I29" s="20">
        <v>390</v>
      </c>
      <c r="J29" s="20">
        <v>150</v>
      </c>
      <c r="K29" s="20">
        <v>370</v>
      </c>
      <c r="L29" s="20">
        <v>140</v>
      </c>
      <c r="M29" s="66">
        <v>2269000</v>
      </c>
      <c r="N29" s="66">
        <v>1954000</v>
      </c>
      <c r="O29" s="43">
        <f t="shared" si="1"/>
        <v>-0.139</v>
      </c>
      <c r="P29" s="37">
        <v>634000</v>
      </c>
      <c r="Q29" s="37">
        <v>82000</v>
      </c>
    </row>
    <row r="30" spans="1:17" ht="12.75">
      <c r="A30" s="21" t="s">
        <v>156</v>
      </c>
      <c r="B30" s="14">
        <v>5440</v>
      </c>
      <c r="C30" s="14">
        <v>4360</v>
      </c>
      <c r="D30" s="14">
        <v>2450</v>
      </c>
      <c r="E30" s="14">
        <v>940</v>
      </c>
      <c r="F30" s="30">
        <v>0.91</v>
      </c>
      <c r="G30" s="30">
        <v>0.9</v>
      </c>
      <c r="H30" s="30">
        <f t="shared" si="0"/>
        <v>-0.01</v>
      </c>
      <c r="I30" s="20">
        <v>2080</v>
      </c>
      <c r="J30" s="20">
        <v>810</v>
      </c>
      <c r="K30" s="20">
        <v>1890</v>
      </c>
      <c r="L30" s="20">
        <v>730</v>
      </c>
      <c r="M30" s="66">
        <v>15197000</v>
      </c>
      <c r="N30" s="66">
        <v>13545000</v>
      </c>
      <c r="O30" s="43">
        <f t="shared" si="1"/>
        <v>-0.109</v>
      </c>
      <c r="P30" s="37">
        <v>2228000</v>
      </c>
      <c r="Q30" s="37">
        <v>260000</v>
      </c>
    </row>
    <row r="31" spans="1:17" ht="12.75">
      <c r="A31" s="21" t="s">
        <v>157</v>
      </c>
      <c r="B31" s="14">
        <v>1750</v>
      </c>
      <c r="C31" s="14">
        <v>1390</v>
      </c>
      <c r="D31" s="14">
        <v>840</v>
      </c>
      <c r="E31" s="14">
        <v>340</v>
      </c>
      <c r="F31" s="30">
        <v>0.92</v>
      </c>
      <c r="G31" s="30">
        <v>0.91</v>
      </c>
      <c r="H31" s="30">
        <f t="shared" si="0"/>
        <v>-0.01</v>
      </c>
      <c r="I31" s="20">
        <v>680</v>
      </c>
      <c r="J31" s="20">
        <v>280</v>
      </c>
      <c r="K31" s="20">
        <v>630</v>
      </c>
      <c r="L31" s="20">
        <v>260</v>
      </c>
      <c r="M31" s="66">
        <v>5004000</v>
      </c>
      <c r="N31" s="66">
        <v>4189000</v>
      </c>
      <c r="O31" s="43">
        <f t="shared" si="1"/>
        <v>-0.163</v>
      </c>
      <c r="P31" s="37">
        <v>863000</v>
      </c>
      <c r="Q31" s="37">
        <v>88000</v>
      </c>
    </row>
    <row r="32" spans="1:17" ht="12.75">
      <c r="A32" s="21" t="s">
        <v>158</v>
      </c>
      <c r="B32" s="14">
        <v>5650</v>
      </c>
      <c r="C32" s="14">
        <v>4400</v>
      </c>
      <c r="D32" s="14">
        <v>2740</v>
      </c>
      <c r="E32" s="14">
        <v>990</v>
      </c>
      <c r="F32" s="30">
        <v>0.93</v>
      </c>
      <c r="G32" s="30">
        <v>0.91</v>
      </c>
      <c r="H32" s="30">
        <f t="shared" si="0"/>
        <v>-0.02</v>
      </c>
      <c r="I32" s="20">
        <v>2260</v>
      </c>
      <c r="J32" s="20">
        <v>850</v>
      </c>
      <c r="K32" s="20">
        <v>2100</v>
      </c>
      <c r="L32" s="20">
        <v>770</v>
      </c>
      <c r="M32" s="66">
        <v>14527000</v>
      </c>
      <c r="N32" s="66">
        <v>12554000</v>
      </c>
      <c r="O32" s="43">
        <f t="shared" si="1"/>
        <v>-0.136</v>
      </c>
      <c r="P32" s="37">
        <v>2432000</v>
      </c>
      <c r="Q32" s="37">
        <v>294000</v>
      </c>
    </row>
    <row r="33" spans="1:17" ht="12.75">
      <c r="A33" s="21" t="s">
        <v>159</v>
      </c>
      <c r="B33" s="14">
        <v>5760</v>
      </c>
      <c r="C33" s="14">
        <v>4600</v>
      </c>
      <c r="D33" s="14">
        <v>2770</v>
      </c>
      <c r="E33" s="14">
        <v>1040</v>
      </c>
      <c r="F33" s="30">
        <v>0.92</v>
      </c>
      <c r="G33" s="30">
        <v>0.91</v>
      </c>
      <c r="H33" s="30">
        <f t="shared" si="0"/>
        <v>-0.01</v>
      </c>
      <c r="I33" s="20">
        <v>2280</v>
      </c>
      <c r="J33" s="20">
        <v>870</v>
      </c>
      <c r="K33" s="20">
        <v>2090</v>
      </c>
      <c r="L33" s="20">
        <v>790</v>
      </c>
      <c r="M33" s="66">
        <v>16423000</v>
      </c>
      <c r="N33" s="66">
        <v>14384000</v>
      </c>
      <c r="O33" s="43">
        <f t="shared" si="1"/>
        <v>-0.124</v>
      </c>
      <c r="P33" s="37">
        <v>2748000</v>
      </c>
      <c r="Q33" s="37">
        <v>287000</v>
      </c>
    </row>
    <row r="34" spans="1:17" ht="12.75">
      <c r="A34" s="21" t="s">
        <v>160</v>
      </c>
      <c r="B34" s="14">
        <v>1500</v>
      </c>
      <c r="C34" s="14">
        <v>1190</v>
      </c>
      <c r="D34" s="14">
        <v>810</v>
      </c>
      <c r="E34" s="14">
        <v>290</v>
      </c>
      <c r="F34" s="30">
        <v>0.94</v>
      </c>
      <c r="G34" s="30">
        <v>0.94</v>
      </c>
      <c r="H34" s="30">
        <f t="shared" si="0"/>
        <v>0</v>
      </c>
      <c r="I34" s="20">
        <v>610</v>
      </c>
      <c r="J34" s="20">
        <v>220</v>
      </c>
      <c r="K34" s="20">
        <v>580</v>
      </c>
      <c r="L34" s="20">
        <v>210</v>
      </c>
      <c r="M34" s="66">
        <v>4305000</v>
      </c>
      <c r="N34" s="66">
        <v>3791000</v>
      </c>
      <c r="O34" s="43">
        <f t="shared" si="1"/>
        <v>-0.119</v>
      </c>
      <c r="P34" s="37">
        <v>801000</v>
      </c>
      <c r="Q34" s="37">
        <v>76000</v>
      </c>
    </row>
    <row r="35" spans="1:17" ht="12.75">
      <c r="A35" s="21" t="s">
        <v>161</v>
      </c>
      <c r="B35" s="14">
        <v>2560</v>
      </c>
      <c r="C35" s="14">
        <v>2020</v>
      </c>
      <c r="D35" s="14">
        <v>1380</v>
      </c>
      <c r="E35" s="14">
        <v>540</v>
      </c>
      <c r="F35" s="30">
        <v>0.93</v>
      </c>
      <c r="G35" s="30">
        <v>0.94</v>
      </c>
      <c r="H35" s="30">
        <f t="shared" si="0"/>
        <v>0.01</v>
      </c>
      <c r="I35" s="20">
        <v>1130</v>
      </c>
      <c r="J35" s="20">
        <v>440</v>
      </c>
      <c r="K35" s="20">
        <v>1050</v>
      </c>
      <c r="L35" s="20">
        <v>410</v>
      </c>
      <c r="M35" s="66">
        <v>6592000</v>
      </c>
      <c r="N35" s="66">
        <v>5891000</v>
      </c>
      <c r="O35" s="43">
        <f t="shared" si="1"/>
        <v>-0.106</v>
      </c>
      <c r="P35" s="37">
        <v>1539000</v>
      </c>
      <c r="Q35" s="37">
        <v>202000</v>
      </c>
    </row>
    <row r="36" spans="1:17" ht="12.75">
      <c r="A36" s="21" t="s">
        <v>162</v>
      </c>
      <c r="B36" s="14">
        <v>5100</v>
      </c>
      <c r="C36" s="14">
        <v>4090</v>
      </c>
      <c r="D36" s="14">
        <v>2520</v>
      </c>
      <c r="E36" s="14">
        <v>940</v>
      </c>
      <c r="F36" s="30">
        <v>0.92</v>
      </c>
      <c r="G36" s="30">
        <v>0.91</v>
      </c>
      <c r="H36" s="30">
        <f t="shared" si="0"/>
        <v>-0.01</v>
      </c>
      <c r="I36" s="20">
        <v>2080</v>
      </c>
      <c r="J36" s="20">
        <v>810</v>
      </c>
      <c r="K36" s="20">
        <v>1910</v>
      </c>
      <c r="L36" s="20">
        <v>730</v>
      </c>
      <c r="M36" s="66">
        <v>12672000</v>
      </c>
      <c r="N36" s="66">
        <v>11035000</v>
      </c>
      <c r="O36" s="43">
        <f t="shared" si="1"/>
        <v>-0.129</v>
      </c>
      <c r="P36" s="37">
        <v>2381000</v>
      </c>
      <c r="Q36" s="37">
        <v>298000</v>
      </c>
    </row>
    <row r="37" spans="1:17" ht="12.75">
      <c r="A37" s="21" t="s">
        <v>163</v>
      </c>
      <c r="B37" s="14">
        <v>5440</v>
      </c>
      <c r="C37" s="14">
        <v>4320</v>
      </c>
      <c r="D37" s="14">
        <v>2700</v>
      </c>
      <c r="E37" s="14">
        <v>1060</v>
      </c>
      <c r="F37" s="30">
        <v>0.93</v>
      </c>
      <c r="G37" s="30">
        <v>0.91</v>
      </c>
      <c r="H37" s="30">
        <f t="shared" si="0"/>
        <v>-0.02</v>
      </c>
      <c r="I37" s="20">
        <v>2180</v>
      </c>
      <c r="J37" s="20">
        <v>860</v>
      </c>
      <c r="K37" s="20">
        <v>2020</v>
      </c>
      <c r="L37" s="20">
        <v>780</v>
      </c>
      <c r="M37" s="66">
        <v>17217000</v>
      </c>
      <c r="N37" s="66">
        <v>15352000</v>
      </c>
      <c r="O37" s="43">
        <f t="shared" si="1"/>
        <v>-0.108</v>
      </c>
      <c r="P37" s="37">
        <v>2879000</v>
      </c>
      <c r="Q37" s="37">
        <v>331000</v>
      </c>
    </row>
    <row r="38" spans="1:17" ht="12.75">
      <c r="A38" s="21" t="s">
        <v>164</v>
      </c>
      <c r="B38" s="14">
        <v>6290</v>
      </c>
      <c r="C38" s="14">
        <v>5010</v>
      </c>
      <c r="D38" s="14">
        <v>3050</v>
      </c>
      <c r="E38" s="14">
        <v>1190</v>
      </c>
      <c r="F38" s="30">
        <v>0.92</v>
      </c>
      <c r="G38" s="30">
        <v>0.92</v>
      </c>
      <c r="H38" s="30">
        <f t="shared" si="0"/>
        <v>0</v>
      </c>
      <c r="I38" s="20">
        <v>2540</v>
      </c>
      <c r="J38" s="20">
        <v>1010</v>
      </c>
      <c r="K38" s="20">
        <v>2330</v>
      </c>
      <c r="L38" s="20">
        <v>930</v>
      </c>
      <c r="M38" s="66">
        <v>17019000</v>
      </c>
      <c r="N38" s="66">
        <v>15022000</v>
      </c>
      <c r="O38" s="43">
        <f t="shared" si="1"/>
        <v>-0.117</v>
      </c>
      <c r="P38" s="37">
        <v>2918000</v>
      </c>
      <c r="Q38" s="37">
        <v>361000</v>
      </c>
    </row>
    <row r="39" spans="1:17" ht="12.75">
      <c r="A39" s="21" t="s">
        <v>165</v>
      </c>
      <c r="B39" s="14">
        <v>3750</v>
      </c>
      <c r="C39" s="14">
        <v>2960</v>
      </c>
      <c r="D39" s="14">
        <v>1870</v>
      </c>
      <c r="E39" s="14">
        <v>670</v>
      </c>
      <c r="F39" s="30">
        <v>0.92</v>
      </c>
      <c r="G39" s="30">
        <v>0.93</v>
      </c>
      <c r="H39" s="30">
        <f t="shared" si="0"/>
        <v>0.01</v>
      </c>
      <c r="I39" s="20">
        <v>1530</v>
      </c>
      <c r="J39" s="20">
        <v>550</v>
      </c>
      <c r="K39" s="20">
        <v>1410</v>
      </c>
      <c r="L39" s="20">
        <v>510</v>
      </c>
      <c r="M39" s="66">
        <v>12124000</v>
      </c>
      <c r="N39" s="66">
        <v>10675000</v>
      </c>
      <c r="O39" s="43">
        <f t="shared" si="1"/>
        <v>-0.12</v>
      </c>
      <c r="P39" s="37">
        <v>2080000</v>
      </c>
      <c r="Q39" s="37">
        <v>243000</v>
      </c>
    </row>
    <row r="40" spans="1:17" ht="12.75">
      <c r="A40" s="21" t="s">
        <v>166</v>
      </c>
      <c r="B40" s="14">
        <v>4620</v>
      </c>
      <c r="C40" s="14">
        <v>3640</v>
      </c>
      <c r="D40" s="14">
        <v>2470</v>
      </c>
      <c r="E40" s="14">
        <v>960</v>
      </c>
      <c r="F40" s="30">
        <v>0.93</v>
      </c>
      <c r="G40" s="30">
        <v>0.92</v>
      </c>
      <c r="H40" s="30">
        <f t="shared" si="0"/>
        <v>-0.01</v>
      </c>
      <c r="I40" s="20">
        <v>1990</v>
      </c>
      <c r="J40" s="20">
        <v>790</v>
      </c>
      <c r="K40" s="20">
        <v>1840</v>
      </c>
      <c r="L40" s="20">
        <v>720</v>
      </c>
      <c r="M40" s="66">
        <v>12479000</v>
      </c>
      <c r="N40" s="66">
        <v>10984000</v>
      </c>
      <c r="O40" s="43">
        <f t="shared" si="1"/>
        <v>-0.12</v>
      </c>
      <c r="P40" s="37">
        <v>2790000</v>
      </c>
      <c r="Q40" s="37">
        <v>303000</v>
      </c>
    </row>
    <row r="41" spans="1:17" ht="12.75">
      <c r="A41" s="21" t="s">
        <v>167</v>
      </c>
      <c r="B41" s="14">
        <v>2460</v>
      </c>
      <c r="C41" s="14">
        <v>1950</v>
      </c>
      <c r="D41" s="14">
        <v>1210</v>
      </c>
      <c r="E41" s="14">
        <v>470</v>
      </c>
      <c r="F41" s="30">
        <v>0.92</v>
      </c>
      <c r="G41" s="30">
        <v>0.9</v>
      </c>
      <c r="H41" s="30">
        <f t="shared" si="0"/>
        <v>-0.02</v>
      </c>
      <c r="I41" s="20">
        <v>980</v>
      </c>
      <c r="J41" s="20">
        <v>380</v>
      </c>
      <c r="K41" s="20">
        <v>910</v>
      </c>
      <c r="L41" s="20">
        <v>340</v>
      </c>
      <c r="M41" s="66">
        <v>6324000</v>
      </c>
      <c r="N41" s="66">
        <v>5515000</v>
      </c>
      <c r="O41" s="43">
        <f t="shared" si="1"/>
        <v>-0.128</v>
      </c>
      <c r="P41" s="37">
        <v>1297000</v>
      </c>
      <c r="Q41" s="37">
        <v>149000</v>
      </c>
    </row>
    <row r="42" spans="1:17" ht="12.75">
      <c r="A42" s="21" t="s">
        <v>168</v>
      </c>
      <c r="B42" s="14">
        <v>8690</v>
      </c>
      <c r="C42" s="14">
        <v>6870</v>
      </c>
      <c r="D42" s="14">
        <v>4340</v>
      </c>
      <c r="E42" s="14">
        <v>1620</v>
      </c>
      <c r="F42" s="30">
        <v>0.92</v>
      </c>
      <c r="G42" s="30">
        <v>0.91</v>
      </c>
      <c r="H42" s="30">
        <f t="shared" si="0"/>
        <v>-0.01</v>
      </c>
      <c r="I42" s="20">
        <v>3610</v>
      </c>
      <c r="J42" s="20">
        <v>1360</v>
      </c>
      <c r="K42" s="20">
        <v>3320</v>
      </c>
      <c r="L42" s="20">
        <v>1230</v>
      </c>
      <c r="M42" s="66">
        <v>22498000</v>
      </c>
      <c r="N42" s="66">
        <v>19800000</v>
      </c>
      <c r="O42" s="43">
        <f t="shared" si="1"/>
        <v>-0.12</v>
      </c>
      <c r="P42" s="37">
        <v>4215000</v>
      </c>
      <c r="Q42" s="37">
        <v>467000</v>
      </c>
    </row>
    <row r="43" spans="1:17" ht="12.75">
      <c r="A43" s="21" t="s">
        <v>169</v>
      </c>
      <c r="B43" s="14">
        <v>8310</v>
      </c>
      <c r="C43" s="14">
        <v>6540</v>
      </c>
      <c r="D43" s="14">
        <v>3990</v>
      </c>
      <c r="E43" s="14">
        <v>1540</v>
      </c>
      <c r="F43" s="30">
        <v>0.92</v>
      </c>
      <c r="G43" s="30">
        <v>0.92</v>
      </c>
      <c r="H43" s="30">
        <f t="shared" si="0"/>
        <v>0</v>
      </c>
      <c r="I43" s="20">
        <v>3290</v>
      </c>
      <c r="J43" s="20">
        <v>1270</v>
      </c>
      <c r="K43" s="20">
        <v>3030</v>
      </c>
      <c r="L43" s="20">
        <v>1170</v>
      </c>
      <c r="M43" s="66">
        <v>21611000</v>
      </c>
      <c r="N43" s="66">
        <v>19036000</v>
      </c>
      <c r="O43" s="43">
        <f t="shared" si="1"/>
        <v>-0.119</v>
      </c>
      <c r="P43" s="37">
        <v>3872000</v>
      </c>
      <c r="Q43" s="37">
        <v>450000</v>
      </c>
    </row>
    <row r="44" spans="1:17" ht="12.75">
      <c r="A44" s="21" t="s">
        <v>170</v>
      </c>
      <c r="B44" s="14">
        <v>2440</v>
      </c>
      <c r="C44" s="14">
        <v>1950</v>
      </c>
      <c r="D44" s="14">
        <v>1250</v>
      </c>
      <c r="E44" s="14">
        <v>500</v>
      </c>
      <c r="F44" s="30">
        <v>0.92</v>
      </c>
      <c r="G44" s="30">
        <v>0.93</v>
      </c>
      <c r="H44" s="30">
        <f t="shared" si="0"/>
        <v>0.01</v>
      </c>
      <c r="I44" s="20">
        <v>1030</v>
      </c>
      <c r="J44" s="20">
        <v>400</v>
      </c>
      <c r="K44" s="20">
        <v>940</v>
      </c>
      <c r="L44" s="20">
        <v>370</v>
      </c>
      <c r="M44" s="66">
        <v>6946000</v>
      </c>
      <c r="N44" s="66">
        <v>6094000</v>
      </c>
      <c r="O44" s="43">
        <f t="shared" si="1"/>
        <v>-0.123</v>
      </c>
      <c r="P44" s="37">
        <v>1323000</v>
      </c>
      <c r="Q44" s="37">
        <v>151000</v>
      </c>
    </row>
    <row r="45" spans="1:17" ht="12.75">
      <c r="A45" s="21"/>
      <c r="B45" s="14"/>
      <c r="C45" s="35"/>
      <c r="D45" s="14"/>
      <c r="E45" s="35"/>
      <c r="F45" s="30"/>
      <c r="G45" s="36"/>
      <c r="H45" s="30"/>
      <c r="I45" s="20"/>
      <c r="J45" s="35"/>
      <c r="K45" s="20"/>
      <c r="L45" s="35"/>
      <c r="M45" s="66"/>
      <c r="N45" s="37"/>
      <c r="O45" s="43"/>
      <c r="P45" s="37"/>
      <c r="Q45" s="37"/>
    </row>
    <row r="46" spans="1:17" s="31" customFormat="1" ht="12.75">
      <c r="A46" s="13" t="s">
        <v>383</v>
      </c>
      <c r="B46" s="19">
        <v>163050</v>
      </c>
      <c r="C46" s="19">
        <v>129550</v>
      </c>
      <c r="D46" s="19">
        <v>79250</v>
      </c>
      <c r="E46" s="19">
        <v>30670</v>
      </c>
      <c r="F46" s="32">
        <f>AVERAGE(F6:F44)</f>
        <v>0.92</v>
      </c>
      <c r="G46" s="32">
        <f>AVERAGE(G6:G44)</f>
        <v>0.92</v>
      </c>
      <c r="H46" s="34">
        <f t="shared" si="0"/>
        <v>0</v>
      </c>
      <c r="I46" s="33">
        <v>65120</v>
      </c>
      <c r="J46" s="33">
        <v>25270</v>
      </c>
      <c r="K46" s="33">
        <v>59750</v>
      </c>
      <c r="L46" s="33">
        <v>23090</v>
      </c>
      <c r="M46" s="65">
        <v>458440000</v>
      </c>
      <c r="N46" s="65">
        <v>404543000</v>
      </c>
      <c r="O46" s="46">
        <f t="shared" si="1"/>
        <v>-0.118</v>
      </c>
      <c r="P46" s="39">
        <v>78147000</v>
      </c>
      <c r="Q46" s="39">
        <v>9140000</v>
      </c>
    </row>
  </sheetData>
  <sheetProtection/>
  <mergeCells count="9">
    <mergeCell ref="A4:A5"/>
    <mergeCell ref="B4:C4"/>
    <mergeCell ref="D4:E4"/>
    <mergeCell ref="F4:H4"/>
    <mergeCell ref="Q4:Q5"/>
    <mergeCell ref="I4:J4"/>
    <mergeCell ref="K4:L4"/>
    <mergeCell ref="P4:P5"/>
    <mergeCell ref="M4:O4"/>
  </mergeCells>
  <hyperlinks>
    <hyperlink ref="A3" location="'Contents - June 2015'!A1" display="Back to Contents"/>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Q39"/>
  <sheetViews>
    <sheetView zoomScalePageLayoutView="0" workbookViewId="0" topLeftCell="A1">
      <selection activeCell="I34" sqref="I34"/>
    </sheetView>
  </sheetViews>
  <sheetFormatPr defaultColWidth="9.140625" defaultRowHeight="12.75"/>
  <cols>
    <col min="1" max="1" width="24.00390625" style="22" customWidth="1"/>
    <col min="2" max="7" width="9.140625" style="22" customWidth="1"/>
    <col min="8" max="8" width="10.140625" style="22" customWidth="1"/>
    <col min="9" max="12" width="9.140625" style="22" customWidth="1"/>
    <col min="13" max="13" width="13.8515625" style="22" bestFit="1" customWidth="1"/>
    <col min="14" max="14" width="15.28125" style="22" bestFit="1" customWidth="1"/>
    <col min="15" max="15" width="10.8515625" style="22" customWidth="1"/>
    <col min="16" max="16" width="19.140625" style="22" bestFit="1" customWidth="1"/>
    <col min="17" max="17" width="12.8515625" style="22" bestFit="1" customWidth="1"/>
    <col min="18" max="16384" width="9.140625" style="22" customWidth="1"/>
  </cols>
  <sheetData>
    <row r="1" ht="12.75">
      <c r="A1" s="17" t="s">
        <v>384</v>
      </c>
    </row>
    <row r="3" ht="13.5" thickBot="1">
      <c r="A3" s="55" t="s">
        <v>400</v>
      </c>
    </row>
    <row r="4" spans="1:17" s="24" customFormat="1" ht="45.75" customHeight="1">
      <c r="A4" s="71" t="s">
        <v>390</v>
      </c>
      <c r="B4" s="79" t="s">
        <v>403</v>
      </c>
      <c r="C4" s="79"/>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f>'East Midlands'!B5</f>
        <v>42339</v>
      </c>
      <c r="C5" s="16">
        <f>'East Midlands'!C5</f>
        <v>42705</v>
      </c>
      <c r="D5" s="16">
        <f>'East Midlands'!D5</f>
        <v>42339</v>
      </c>
      <c r="E5" s="16">
        <f>'East Midlands'!E5</f>
        <v>42705</v>
      </c>
      <c r="F5" s="16">
        <f>'East Midlands'!F5</f>
        <v>42339</v>
      </c>
      <c r="G5" s="16">
        <f>'East Midlands'!G5</f>
        <v>42705</v>
      </c>
      <c r="H5" s="16" t="str">
        <f>'East Midlands'!H5</f>
        <v>Difference </v>
      </c>
      <c r="I5" s="16">
        <f>'East Midlands'!I5</f>
        <v>42339</v>
      </c>
      <c r="J5" s="16">
        <f>'East Midlands'!J5</f>
        <v>42705</v>
      </c>
      <c r="K5" s="16">
        <f>'East Midlands'!K5</f>
        <v>42339</v>
      </c>
      <c r="L5" s="16">
        <f>'East Midlands'!L5</f>
        <v>42705</v>
      </c>
      <c r="M5" s="16">
        <f>'East Midlands'!M5</f>
        <v>42339</v>
      </c>
      <c r="N5" s="16">
        <f>'East Midlands'!N5</f>
        <v>42705</v>
      </c>
      <c r="O5" s="16" t="str">
        <f>'East Midlands'!O5</f>
        <v>% Difference</v>
      </c>
      <c r="P5" s="78"/>
      <c r="Q5" s="76"/>
    </row>
    <row r="6" spans="1:17" ht="12.75">
      <c r="A6" s="21" t="s">
        <v>171</v>
      </c>
      <c r="B6" s="14">
        <v>3410</v>
      </c>
      <c r="C6" s="14">
        <v>2760</v>
      </c>
      <c r="D6" s="14">
        <v>1610</v>
      </c>
      <c r="E6" s="14">
        <v>630</v>
      </c>
      <c r="F6" s="30">
        <v>0.92</v>
      </c>
      <c r="G6" s="30">
        <v>0.9</v>
      </c>
      <c r="H6" s="41">
        <f>G6-F6</f>
        <v>-0.02</v>
      </c>
      <c r="I6" s="14">
        <v>1420</v>
      </c>
      <c r="J6" s="14">
        <v>570</v>
      </c>
      <c r="K6" s="14">
        <v>1310</v>
      </c>
      <c r="L6" s="14">
        <v>510</v>
      </c>
      <c r="M6" s="66">
        <v>10217000</v>
      </c>
      <c r="N6" s="66">
        <v>9010000</v>
      </c>
      <c r="O6" s="43">
        <f>(N6-M6)/M6</f>
        <v>-0.118</v>
      </c>
      <c r="P6" s="57">
        <v>2134000</v>
      </c>
      <c r="Q6" s="57">
        <v>250000</v>
      </c>
    </row>
    <row r="7" spans="1:17" ht="12.75">
      <c r="A7" s="21" t="s">
        <v>172</v>
      </c>
      <c r="B7" s="14">
        <v>4130</v>
      </c>
      <c r="C7" s="14">
        <v>3280</v>
      </c>
      <c r="D7" s="14">
        <v>2280</v>
      </c>
      <c r="E7" s="14">
        <v>920</v>
      </c>
      <c r="F7" s="30">
        <v>0.92</v>
      </c>
      <c r="G7" s="30">
        <v>0.93</v>
      </c>
      <c r="H7" s="41">
        <f aca="true" t="shared" si="0" ref="H7:H37">G7-F7</f>
        <v>0.01</v>
      </c>
      <c r="I7" s="14">
        <v>1830</v>
      </c>
      <c r="J7" s="14">
        <v>710</v>
      </c>
      <c r="K7" s="14">
        <v>1690</v>
      </c>
      <c r="L7" s="14">
        <v>660</v>
      </c>
      <c r="M7" s="66">
        <v>13476000</v>
      </c>
      <c r="N7" s="66">
        <v>11708000</v>
      </c>
      <c r="O7" s="43">
        <f aca="true" t="shared" si="1" ref="O7:O39">(N7-M7)/M7</f>
        <v>-0.131</v>
      </c>
      <c r="P7" s="57">
        <v>3398000</v>
      </c>
      <c r="Q7" s="57">
        <v>460000</v>
      </c>
    </row>
    <row r="8" spans="1:17" ht="12.75">
      <c r="A8" s="21" t="s">
        <v>173</v>
      </c>
      <c r="B8" s="14">
        <v>2730</v>
      </c>
      <c r="C8" s="14">
        <v>2210</v>
      </c>
      <c r="D8" s="14">
        <v>1350</v>
      </c>
      <c r="E8" s="14">
        <v>540</v>
      </c>
      <c r="F8" s="30">
        <v>0.92</v>
      </c>
      <c r="G8" s="30">
        <v>0.91</v>
      </c>
      <c r="H8" s="41">
        <f t="shared" si="0"/>
        <v>-0.01</v>
      </c>
      <c r="I8" s="14">
        <v>1130</v>
      </c>
      <c r="J8" s="14">
        <v>450</v>
      </c>
      <c r="K8" s="14">
        <v>1040</v>
      </c>
      <c r="L8" s="14">
        <v>410</v>
      </c>
      <c r="M8" s="66">
        <v>7135000</v>
      </c>
      <c r="N8" s="66">
        <v>6104000</v>
      </c>
      <c r="O8" s="43">
        <f t="shared" si="1"/>
        <v>-0.144</v>
      </c>
      <c r="P8" s="57">
        <v>1548000</v>
      </c>
      <c r="Q8" s="57">
        <v>198000</v>
      </c>
    </row>
    <row r="9" spans="1:17" ht="12.75">
      <c r="A9" s="21" t="s">
        <v>174</v>
      </c>
      <c r="B9" s="14">
        <v>1490</v>
      </c>
      <c r="C9" s="14">
        <v>1230</v>
      </c>
      <c r="D9" s="14">
        <v>690</v>
      </c>
      <c r="E9" s="14">
        <v>260</v>
      </c>
      <c r="F9" s="30">
        <v>0.94</v>
      </c>
      <c r="G9" s="30">
        <v>0.92</v>
      </c>
      <c r="H9" s="41">
        <f t="shared" si="0"/>
        <v>-0.02</v>
      </c>
      <c r="I9" s="14">
        <v>580</v>
      </c>
      <c r="J9" s="14">
        <v>230</v>
      </c>
      <c r="K9" s="14">
        <v>540</v>
      </c>
      <c r="L9" s="14">
        <v>210</v>
      </c>
      <c r="M9" s="66">
        <v>5144000</v>
      </c>
      <c r="N9" s="66">
        <v>4480000</v>
      </c>
      <c r="O9" s="43">
        <f t="shared" si="1"/>
        <v>-0.129</v>
      </c>
      <c r="P9" s="57">
        <v>791000</v>
      </c>
      <c r="Q9" s="57">
        <v>113000</v>
      </c>
    </row>
    <row r="10" spans="1:17" ht="12.75">
      <c r="A10" s="21" t="s">
        <v>175</v>
      </c>
      <c r="B10" s="14">
        <v>1310</v>
      </c>
      <c r="C10" s="14">
        <v>1050</v>
      </c>
      <c r="D10" s="14">
        <v>650</v>
      </c>
      <c r="E10" s="14">
        <v>270</v>
      </c>
      <c r="F10" s="30">
        <v>0.93</v>
      </c>
      <c r="G10" s="30">
        <v>0.92</v>
      </c>
      <c r="H10" s="41">
        <f t="shared" si="0"/>
        <v>-0.01</v>
      </c>
      <c r="I10" s="14">
        <v>530</v>
      </c>
      <c r="J10" s="14">
        <v>220</v>
      </c>
      <c r="K10" s="14">
        <v>490</v>
      </c>
      <c r="L10" s="14">
        <v>200</v>
      </c>
      <c r="M10" s="66">
        <v>3343000</v>
      </c>
      <c r="N10" s="66">
        <v>2955000</v>
      </c>
      <c r="O10" s="43">
        <f t="shared" si="1"/>
        <v>-0.116</v>
      </c>
      <c r="P10" s="57">
        <v>692000</v>
      </c>
      <c r="Q10" s="57">
        <v>72000</v>
      </c>
    </row>
    <row r="11" spans="1:17" ht="12.75">
      <c r="A11" s="21" t="s">
        <v>176</v>
      </c>
      <c r="B11" s="14">
        <v>3310</v>
      </c>
      <c r="C11" s="14">
        <v>2650</v>
      </c>
      <c r="D11" s="14">
        <v>1630</v>
      </c>
      <c r="E11" s="14">
        <v>650</v>
      </c>
      <c r="F11" s="30">
        <v>0.93</v>
      </c>
      <c r="G11" s="30">
        <v>0.93</v>
      </c>
      <c r="H11" s="41">
        <f t="shared" si="0"/>
        <v>0</v>
      </c>
      <c r="I11" s="14">
        <v>1330</v>
      </c>
      <c r="J11" s="14">
        <v>530</v>
      </c>
      <c r="K11" s="14">
        <v>1230</v>
      </c>
      <c r="L11" s="14">
        <v>490</v>
      </c>
      <c r="M11" s="66">
        <v>8577000</v>
      </c>
      <c r="N11" s="66">
        <v>7262000</v>
      </c>
      <c r="O11" s="43">
        <f t="shared" si="1"/>
        <v>-0.153</v>
      </c>
      <c r="P11" s="57">
        <v>1587000</v>
      </c>
      <c r="Q11" s="57">
        <v>184000</v>
      </c>
    </row>
    <row r="12" spans="1:17" ht="12.75">
      <c r="A12" s="21" t="s">
        <v>177</v>
      </c>
      <c r="B12" s="14">
        <v>4110</v>
      </c>
      <c r="C12" s="14">
        <v>3300</v>
      </c>
      <c r="D12" s="14">
        <v>1710</v>
      </c>
      <c r="E12" s="14">
        <v>650</v>
      </c>
      <c r="F12" s="30">
        <v>0.91</v>
      </c>
      <c r="G12" s="30">
        <v>0.91</v>
      </c>
      <c r="H12" s="41">
        <f t="shared" si="0"/>
        <v>0</v>
      </c>
      <c r="I12" s="14">
        <v>1480</v>
      </c>
      <c r="J12" s="14">
        <v>570</v>
      </c>
      <c r="K12" s="14">
        <v>1350</v>
      </c>
      <c r="L12" s="14">
        <v>520</v>
      </c>
      <c r="M12" s="66">
        <v>11581000</v>
      </c>
      <c r="N12" s="66">
        <v>9942000</v>
      </c>
      <c r="O12" s="43">
        <f t="shared" si="1"/>
        <v>-0.142</v>
      </c>
      <c r="P12" s="57">
        <v>1593000</v>
      </c>
      <c r="Q12" s="57">
        <v>183000</v>
      </c>
    </row>
    <row r="13" spans="1:17" ht="12.75">
      <c r="A13" s="21" t="s">
        <v>178</v>
      </c>
      <c r="B13" s="14">
        <v>2980</v>
      </c>
      <c r="C13" s="14">
        <v>2440</v>
      </c>
      <c r="D13" s="14">
        <v>1330</v>
      </c>
      <c r="E13" s="14">
        <v>530</v>
      </c>
      <c r="F13" s="30">
        <v>0.92</v>
      </c>
      <c r="G13" s="30">
        <v>0.93</v>
      </c>
      <c r="H13" s="41">
        <f t="shared" si="0"/>
        <v>0.01</v>
      </c>
      <c r="I13" s="14">
        <v>1140</v>
      </c>
      <c r="J13" s="14">
        <v>470</v>
      </c>
      <c r="K13" s="14">
        <v>1060</v>
      </c>
      <c r="L13" s="14">
        <v>430</v>
      </c>
      <c r="M13" s="66">
        <v>8168000</v>
      </c>
      <c r="N13" s="66">
        <v>7218000</v>
      </c>
      <c r="O13" s="43">
        <f t="shared" si="1"/>
        <v>-0.116</v>
      </c>
      <c r="P13" s="57">
        <v>1318000</v>
      </c>
      <c r="Q13" s="57">
        <v>172000</v>
      </c>
    </row>
    <row r="14" spans="1:17" ht="12.75">
      <c r="A14" s="21" t="s">
        <v>179</v>
      </c>
      <c r="B14" s="14">
        <v>1330</v>
      </c>
      <c r="C14" s="14">
        <v>1090</v>
      </c>
      <c r="D14" s="14">
        <v>750</v>
      </c>
      <c r="E14" s="14">
        <v>290</v>
      </c>
      <c r="F14" s="30">
        <v>0.93</v>
      </c>
      <c r="G14" s="30">
        <v>0.91</v>
      </c>
      <c r="H14" s="41">
        <f t="shared" si="0"/>
        <v>-0.02</v>
      </c>
      <c r="I14" s="14">
        <v>600</v>
      </c>
      <c r="J14" s="14">
        <v>240</v>
      </c>
      <c r="K14" s="14">
        <v>560</v>
      </c>
      <c r="L14" s="14">
        <v>220</v>
      </c>
      <c r="M14" s="66">
        <v>3808000</v>
      </c>
      <c r="N14" s="66">
        <v>3464000</v>
      </c>
      <c r="O14" s="43">
        <f t="shared" si="1"/>
        <v>-0.09</v>
      </c>
      <c r="P14" s="57">
        <v>886000</v>
      </c>
      <c r="Q14" s="57">
        <v>86000</v>
      </c>
    </row>
    <row r="15" spans="1:17" ht="12.75">
      <c r="A15" s="21" t="s">
        <v>180</v>
      </c>
      <c r="B15" s="14">
        <v>1860</v>
      </c>
      <c r="C15" s="14">
        <v>1510</v>
      </c>
      <c r="D15" s="14">
        <v>940</v>
      </c>
      <c r="E15" s="14">
        <v>370</v>
      </c>
      <c r="F15" s="30">
        <v>0.92</v>
      </c>
      <c r="G15" s="30">
        <v>0.9</v>
      </c>
      <c r="H15" s="41">
        <f t="shared" si="0"/>
        <v>-0.02</v>
      </c>
      <c r="I15" s="14">
        <v>770</v>
      </c>
      <c r="J15" s="14">
        <v>300</v>
      </c>
      <c r="K15" s="14">
        <v>710</v>
      </c>
      <c r="L15" s="14">
        <v>270</v>
      </c>
      <c r="M15" s="66">
        <v>4907000</v>
      </c>
      <c r="N15" s="66">
        <v>4217000</v>
      </c>
      <c r="O15" s="43">
        <f t="shared" si="1"/>
        <v>-0.141</v>
      </c>
      <c r="P15" s="57">
        <v>984000</v>
      </c>
      <c r="Q15" s="57">
        <v>108000</v>
      </c>
    </row>
    <row r="16" spans="1:17" ht="12.75">
      <c r="A16" s="21" t="s">
        <v>181</v>
      </c>
      <c r="B16" s="14">
        <v>1040</v>
      </c>
      <c r="C16" s="14">
        <v>810</v>
      </c>
      <c r="D16" s="14">
        <v>560</v>
      </c>
      <c r="E16" s="14">
        <v>220</v>
      </c>
      <c r="F16" s="30">
        <v>0.93</v>
      </c>
      <c r="G16" s="30">
        <v>0.93</v>
      </c>
      <c r="H16" s="41">
        <f t="shared" si="0"/>
        <v>0</v>
      </c>
      <c r="I16" s="14">
        <v>460</v>
      </c>
      <c r="J16" s="14">
        <v>180</v>
      </c>
      <c r="K16" s="14">
        <v>430</v>
      </c>
      <c r="L16" s="14">
        <v>160</v>
      </c>
      <c r="M16" s="66">
        <v>2931000</v>
      </c>
      <c r="N16" s="66">
        <v>2483000</v>
      </c>
      <c r="O16" s="43">
        <f t="shared" si="1"/>
        <v>-0.153</v>
      </c>
      <c r="P16" s="57">
        <v>715000</v>
      </c>
      <c r="Q16" s="57">
        <v>63000</v>
      </c>
    </row>
    <row r="17" spans="1:17" ht="12.75">
      <c r="A17" s="21" t="s">
        <v>182</v>
      </c>
      <c r="B17" s="14">
        <v>5820</v>
      </c>
      <c r="C17" s="14">
        <v>4680</v>
      </c>
      <c r="D17" s="14">
        <v>2720</v>
      </c>
      <c r="E17" s="14">
        <v>1090</v>
      </c>
      <c r="F17" s="30">
        <v>0.91</v>
      </c>
      <c r="G17" s="30">
        <v>0.92</v>
      </c>
      <c r="H17" s="41">
        <f t="shared" si="0"/>
        <v>0.01</v>
      </c>
      <c r="I17" s="14">
        <v>2310</v>
      </c>
      <c r="J17" s="14">
        <v>910</v>
      </c>
      <c r="K17" s="14">
        <v>2100</v>
      </c>
      <c r="L17" s="14">
        <v>840</v>
      </c>
      <c r="M17" s="66">
        <v>15640000</v>
      </c>
      <c r="N17" s="66">
        <v>14105000</v>
      </c>
      <c r="O17" s="43">
        <f t="shared" si="1"/>
        <v>-0.098</v>
      </c>
      <c r="P17" s="57">
        <v>2819000</v>
      </c>
      <c r="Q17" s="57">
        <v>331000</v>
      </c>
    </row>
    <row r="18" spans="1:17" ht="12.75">
      <c r="A18" s="21" t="s">
        <v>183</v>
      </c>
      <c r="B18" s="14">
        <v>3700</v>
      </c>
      <c r="C18" s="14">
        <v>2970</v>
      </c>
      <c r="D18" s="14">
        <v>1760</v>
      </c>
      <c r="E18" s="14">
        <v>700</v>
      </c>
      <c r="F18" s="30">
        <v>0.9</v>
      </c>
      <c r="G18" s="30">
        <v>0.93</v>
      </c>
      <c r="H18" s="41">
        <f t="shared" si="0"/>
        <v>0.03</v>
      </c>
      <c r="I18" s="14">
        <v>1510</v>
      </c>
      <c r="J18" s="14">
        <v>580</v>
      </c>
      <c r="K18" s="14">
        <v>1370</v>
      </c>
      <c r="L18" s="14">
        <v>540</v>
      </c>
      <c r="M18" s="66">
        <v>9354000</v>
      </c>
      <c r="N18" s="66">
        <v>8160000</v>
      </c>
      <c r="O18" s="43">
        <f t="shared" si="1"/>
        <v>-0.128</v>
      </c>
      <c r="P18" s="57">
        <v>1995000</v>
      </c>
      <c r="Q18" s="57">
        <v>206000</v>
      </c>
    </row>
    <row r="19" spans="1:17" ht="12.75">
      <c r="A19" s="21" t="s">
        <v>184</v>
      </c>
      <c r="B19" s="14">
        <v>8970</v>
      </c>
      <c r="C19" s="14">
        <v>7230</v>
      </c>
      <c r="D19" s="14">
        <v>4400</v>
      </c>
      <c r="E19" s="14">
        <v>1790</v>
      </c>
      <c r="F19" s="30">
        <v>0.92</v>
      </c>
      <c r="G19" s="30">
        <v>0.92</v>
      </c>
      <c r="H19" s="41">
        <f t="shared" si="0"/>
        <v>0</v>
      </c>
      <c r="I19" s="14">
        <v>3670</v>
      </c>
      <c r="J19" s="14">
        <v>1470</v>
      </c>
      <c r="K19" s="14">
        <v>3380</v>
      </c>
      <c r="L19" s="14">
        <v>1350</v>
      </c>
      <c r="M19" s="66">
        <v>23425000</v>
      </c>
      <c r="N19" s="66">
        <v>20660000</v>
      </c>
      <c r="O19" s="43">
        <f t="shared" si="1"/>
        <v>-0.118</v>
      </c>
      <c r="P19" s="57">
        <v>4618000</v>
      </c>
      <c r="Q19" s="57">
        <v>502000</v>
      </c>
    </row>
    <row r="20" spans="1:17" ht="12.75">
      <c r="A20" s="21" t="s">
        <v>185</v>
      </c>
      <c r="B20" s="14">
        <v>11720</v>
      </c>
      <c r="C20" s="14">
        <v>9540</v>
      </c>
      <c r="D20" s="14">
        <v>4880</v>
      </c>
      <c r="E20" s="14">
        <v>1900</v>
      </c>
      <c r="F20" s="30">
        <v>0.92</v>
      </c>
      <c r="G20" s="30">
        <v>0.91</v>
      </c>
      <c r="H20" s="41">
        <f t="shared" si="0"/>
        <v>-0.01</v>
      </c>
      <c r="I20" s="14">
        <v>4220</v>
      </c>
      <c r="J20" s="14">
        <v>1650</v>
      </c>
      <c r="K20" s="14">
        <v>3880</v>
      </c>
      <c r="L20" s="14">
        <v>1510</v>
      </c>
      <c r="M20" s="66">
        <v>34145000</v>
      </c>
      <c r="N20" s="66">
        <v>30357000</v>
      </c>
      <c r="O20" s="43">
        <f t="shared" si="1"/>
        <v>-0.111</v>
      </c>
      <c r="P20" s="57">
        <v>4672000</v>
      </c>
      <c r="Q20" s="57">
        <v>575000</v>
      </c>
    </row>
    <row r="21" spans="1:17" ht="12.75">
      <c r="A21" s="21" t="s">
        <v>186</v>
      </c>
      <c r="B21" s="14">
        <v>4500</v>
      </c>
      <c r="C21" s="14">
        <v>3650</v>
      </c>
      <c r="D21" s="14">
        <v>2340</v>
      </c>
      <c r="E21" s="14">
        <v>960</v>
      </c>
      <c r="F21" s="30">
        <v>0.92</v>
      </c>
      <c r="G21" s="30">
        <v>0.93</v>
      </c>
      <c r="H21" s="41">
        <f t="shared" si="0"/>
        <v>0.01</v>
      </c>
      <c r="I21" s="14">
        <v>1910</v>
      </c>
      <c r="J21" s="14">
        <v>790</v>
      </c>
      <c r="K21" s="14">
        <v>1760</v>
      </c>
      <c r="L21" s="14">
        <v>730</v>
      </c>
      <c r="M21" s="66">
        <v>13417000</v>
      </c>
      <c r="N21" s="66">
        <v>12059000</v>
      </c>
      <c r="O21" s="43">
        <f t="shared" si="1"/>
        <v>-0.101</v>
      </c>
      <c r="P21" s="57">
        <v>2735000</v>
      </c>
      <c r="Q21" s="57">
        <v>347000</v>
      </c>
    </row>
    <row r="22" spans="1:17" ht="12.75">
      <c r="A22" s="21" t="s">
        <v>187</v>
      </c>
      <c r="B22" s="14">
        <v>1900</v>
      </c>
      <c r="C22" s="14">
        <v>1550</v>
      </c>
      <c r="D22" s="14">
        <v>830</v>
      </c>
      <c r="E22" s="14">
        <v>300</v>
      </c>
      <c r="F22" s="30">
        <v>0.93</v>
      </c>
      <c r="G22" s="30">
        <v>0.93</v>
      </c>
      <c r="H22" s="41">
        <f t="shared" si="0"/>
        <v>0</v>
      </c>
      <c r="I22" s="14">
        <v>700</v>
      </c>
      <c r="J22" s="14">
        <v>260</v>
      </c>
      <c r="K22" s="14">
        <v>650</v>
      </c>
      <c r="L22" s="14">
        <v>240</v>
      </c>
      <c r="M22" s="66">
        <v>5659000</v>
      </c>
      <c r="N22" s="66">
        <v>5056000</v>
      </c>
      <c r="O22" s="43">
        <f t="shared" si="1"/>
        <v>-0.107</v>
      </c>
      <c r="P22" s="57">
        <v>723000</v>
      </c>
      <c r="Q22" s="57">
        <v>63000</v>
      </c>
    </row>
    <row r="23" spans="1:17" ht="12.75">
      <c r="A23" s="21" t="s">
        <v>188</v>
      </c>
      <c r="B23" s="14">
        <v>1880</v>
      </c>
      <c r="C23" s="14">
        <v>1550</v>
      </c>
      <c r="D23" s="14">
        <v>970</v>
      </c>
      <c r="E23" s="14">
        <v>400</v>
      </c>
      <c r="F23" s="30">
        <v>0.92</v>
      </c>
      <c r="G23" s="30">
        <v>0.9</v>
      </c>
      <c r="H23" s="41">
        <f t="shared" si="0"/>
        <v>-0.02</v>
      </c>
      <c r="I23" s="14">
        <v>790</v>
      </c>
      <c r="J23" s="14">
        <v>340</v>
      </c>
      <c r="K23" s="14">
        <v>730</v>
      </c>
      <c r="L23" s="14">
        <v>300</v>
      </c>
      <c r="M23" s="66">
        <v>4924000</v>
      </c>
      <c r="N23" s="66">
        <v>4522000</v>
      </c>
      <c r="O23" s="43">
        <f t="shared" si="1"/>
        <v>-0.082</v>
      </c>
      <c r="P23" s="57">
        <v>1080000</v>
      </c>
      <c r="Q23" s="57">
        <v>125000</v>
      </c>
    </row>
    <row r="24" spans="1:17" ht="12.75">
      <c r="A24" s="21" t="s">
        <v>189</v>
      </c>
      <c r="B24" s="14">
        <v>2070</v>
      </c>
      <c r="C24" s="14">
        <v>1660</v>
      </c>
      <c r="D24" s="14">
        <v>1110</v>
      </c>
      <c r="E24" s="14">
        <v>460</v>
      </c>
      <c r="F24" s="30">
        <v>0.93</v>
      </c>
      <c r="G24" s="30">
        <v>0.94</v>
      </c>
      <c r="H24" s="41">
        <f t="shared" si="0"/>
        <v>0.01</v>
      </c>
      <c r="I24" s="14">
        <v>880</v>
      </c>
      <c r="J24" s="14">
        <v>370</v>
      </c>
      <c r="K24" s="14">
        <v>820</v>
      </c>
      <c r="L24" s="14">
        <v>350</v>
      </c>
      <c r="M24" s="66">
        <v>5372000</v>
      </c>
      <c r="N24" s="66">
        <v>4658000</v>
      </c>
      <c r="O24" s="43">
        <f t="shared" si="1"/>
        <v>-0.133</v>
      </c>
      <c r="P24" s="57">
        <v>1444000</v>
      </c>
      <c r="Q24" s="57">
        <v>156000</v>
      </c>
    </row>
    <row r="25" spans="1:17" ht="12.75">
      <c r="A25" s="21" t="s">
        <v>190</v>
      </c>
      <c r="B25" s="14">
        <v>3730</v>
      </c>
      <c r="C25" s="14">
        <v>3030</v>
      </c>
      <c r="D25" s="14">
        <v>1750</v>
      </c>
      <c r="E25" s="14">
        <v>660</v>
      </c>
      <c r="F25" s="30">
        <v>0.92</v>
      </c>
      <c r="G25" s="30">
        <v>0.91</v>
      </c>
      <c r="H25" s="41">
        <f t="shared" si="0"/>
        <v>-0.01</v>
      </c>
      <c r="I25" s="14">
        <v>1470</v>
      </c>
      <c r="J25" s="14">
        <v>550</v>
      </c>
      <c r="K25" s="14">
        <v>1350</v>
      </c>
      <c r="L25" s="14">
        <v>500</v>
      </c>
      <c r="M25" s="66">
        <v>10232000</v>
      </c>
      <c r="N25" s="66">
        <v>9010000</v>
      </c>
      <c r="O25" s="43">
        <f t="shared" si="1"/>
        <v>-0.119</v>
      </c>
      <c r="P25" s="57">
        <v>1675000</v>
      </c>
      <c r="Q25" s="57">
        <v>175000</v>
      </c>
    </row>
    <row r="26" spans="1:17" ht="12.75">
      <c r="A26" s="21" t="s">
        <v>191</v>
      </c>
      <c r="B26" s="14">
        <v>8220</v>
      </c>
      <c r="C26" s="14">
        <v>6630</v>
      </c>
      <c r="D26" s="14">
        <v>4060</v>
      </c>
      <c r="E26" s="14">
        <v>1550</v>
      </c>
      <c r="F26" s="30">
        <v>0.93</v>
      </c>
      <c r="G26" s="30">
        <v>0.93</v>
      </c>
      <c r="H26" s="41">
        <f t="shared" si="0"/>
        <v>0</v>
      </c>
      <c r="I26" s="14">
        <v>3330</v>
      </c>
      <c r="J26" s="14">
        <v>1280</v>
      </c>
      <c r="K26" s="14">
        <v>3090</v>
      </c>
      <c r="L26" s="14">
        <v>1190</v>
      </c>
      <c r="M26" s="66">
        <v>22781000</v>
      </c>
      <c r="N26" s="66">
        <v>20452000</v>
      </c>
      <c r="O26" s="43">
        <f t="shared" si="1"/>
        <v>-0.102</v>
      </c>
      <c r="P26" s="57">
        <v>3937000</v>
      </c>
      <c r="Q26" s="57">
        <v>470000</v>
      </c>
    </row>
    <row r="27" spans="1:17" ht="12.75">
      <c r="A27" s="21" t="s">
        <v>192</v>
      </c>
      <c r="B27" s="14">
        <v>320</v>
      </c>
      <c r="C27" s="14">
        <v>260</v>
      </c>
      <c r="D27" s="14">
        <v>180</v>
      </c>
      <c r="E27" s="14">
        <v>60</v>
      </c>
      <c r="F27" s="30">
        <v>0.96</v>
      </c>
      <c r="G27" s="30">
        <v>0.92</v>
      </c>
      <c r="H27" s="41">
        <f t="shared" si="0"/>
        <v>-0.04</v>
      </c>
      <c r="I27" s="14">
        <v>140</v>
      </c>
      <c r="J27" s="14">
        <v>50</v>
      </c>
      <c r="K27" s="14">
        <v>130</v>
      </c>
      <c r="L27" s="14">
        <v>50</v>
      </c>
      <c r="M27" s="66">
        <v>1033000</v>
      </c>
      <c r="N27" s="66">
        <v>939000</v>
      </c>
      <c r="O27" s="43">
        <f t="shared" si="1"/>
        <v>-0.091</v>
      </c>
      <c r="P27" s="57">
        <v>187000</v>
      </c>
      <c r="Q27" s="57">
        <v>21000</v>
      </c>
    </row>
    <row r="28" spans="1:17" ht="12.75">
      <c r="A28" s="21" t="s">
        <v>193</v>
      </c>
      <c r="B28" s="14">
        <v>2650</v>
      </c>
      <c r="C28" s="14">
        <v>2100</v>
      </c>
      <c r="D28" s="14">
        <v>1320</v>
      </c>
      <c r="E28" s="14">
        <v>530</v>
      </c>
      <c r="F28" s="30">
        <v>0.91</v>
      </c>
      <c r="G28" s="30">
        <v>0.92</v>
      </c>
      <c r="H28" s="41">
        <f t="shared" si="0"/>
        <v>0.01</v>
      </c>
      <c r="I28" s="14">
        <v>1100</v>
      </c>
      <c r="J28" s="14">
        <v>430</v>
      </c>
      <c r="K28" s="14">
        <v>1000</v>
      </c>
      <c r="L28" s="14">
        <v>400</v>
      </c>
      <c r="M28" s="66">
        <v>8395000</v>
      </c>
      <c r="N28" s="66">
        <v>7114000</v>
      </c>
      <c r="O28" s="43">
        <f t="shared" si="1"/>
        <v>-0.153</v>
      </c>
      <c r="P28" s="57">
        <v>1415000</v>
      </c>
      <c r="Q28" s="57">
        <v>173000</v>
      </c>
    </row>
    <row r="29" spans="1:17" ht="12.75">
      <c r="A29" s="21" t="s">
        <v>194</v>
      </c>
      <c r="B29" s="14">
        <v>3430</v>
      </c>
      <c r="C29" s="14">
        <v>2750</v>
      </c>
      <c r="D29" s="14">
        <v>1600</v>
      </c>
      <c r="E29" s="14">
        <v>610</v>
      </c>
      <c r="F29" s="30">
        <v>0.91</v>
      </c>
      <c r="G29" s="30">
        <v>0.92</v>
      </c>
      <c r="H29" s="41">
        <f t="shared" si="0"/>
        <v>0.01</v>
      </c>
      <c r="I29" s="14">
        <v>1380</v>
      </c>
      <c r="J29" s="14">
        <v>520</v>
      </c>
      <c r="K29" s="14">
        <v>1250</v>
      </c>
      <c r="L29" s="14">
        <v>480</v>
      </c>
      <c r="M29" s="66">
        <v>9735000</v>
      </c>
      <c r="N29" s="66">
        <v>8665000</v>
      </c>
      <c r="O29" s="43">
        <f t="shared" si="1"/>
        <v>-0.11</v>
      </c>
      <c r="P29" s="57">
        <v>1679000</v>
      </c>
      <c r="Q29" s="57">
        <v>192000</v>
      </c>
    </row>
    <row r="30" spans="1:17" ht="12.75">
      <c r="A30" s="21" t="s">
        <v>195</v>
      </c>
      <c r="B30" s="14">
        <v>2070</v>
      </c>
      <c r="C30" s="14">
        <v>1710</v>
      </c>
      <c r="D30" s="14">
        <v>1100</v>
      </c>
      <c r="E30" s="14">
        <v>430</v>
      </c>
      <c r="F30" s="30">
        <v>0.92</v>
      </c>
      <c r="G30" s="30">
        <v>0.94</v>
      </c>
      <c r="H30" s="41">
        <f t="shared" si="0"/>
        <v>0.02</v>
      </c>
      <c r="I30" s="14">
        <v>900</v>
      </c>
      <c r="J30" s="14">
        <v>350</v>
      </c>
      <c r="K30" s="14">
        <v>830</v>
      </c>
      <c r="L30" s="14">
        <v>330</v>
      </c>
      <c r="M30" s="66">
        <v>5840000</v>
      </c>
      <c r="N30" s="66">
        <v>5295000</v>
      </c>
      <c r="O30" s="43">
        <f t="shared" si="1"/>
        <v>-0.093</v>
      </c>
      <c r="P30" s="57">
        <v>1079000</v>
      </c>
      <c r="Q30" s="57">
        <v>109000</v>
      </c>
    </row>
    <row r="31" spans="1:17" ht="12.75">
      <c r="A31" s="21" t="s">
        <v>196</v>
      </c>
      <c r="B31" s="14">
        <v>420</v>
      </c>
      <c r="C31" s="14">
        <v>330</v>
      </c>
      <c r="D31" s="14">
        <v>230</v>
      </c>
      <c r="E31" s="14">
        <v>60</v>
      </c>
      <c r="F31" s="30">
        <v>0.94</v>
      </c>
      <c r="G31" s="30">
        <v>0.88</v>
      </c>
      <c r="H31" s="41">
        <f t="shared" si="0"/>
        <v>-0.06</v>
      </c>
      <c r="I31" s="14">
        <v>180</v>
      </c>
      <c r="J31" s="14">
        <v>50</v>
      </c>
      <c r="K31" s="14">
        <v>170</v>
      </c>
      <c r="L31" s="14">
        <v>50</v>
      </c>
      <c r="M31" s="66">
        <v>1521000</v>
      </c>
      <c r="N31" s="66">
        <v>1342000</v>
      </c>
      <c r="O31" s="43">
        <f t="shared" si="1"/>
        <v>-0.118</v>
      </c>
      <c r="P31" s="57">
        <v>217000</v>
      </c>
      <c r="Q31" s="57">
        <v>22000</v>
      </c>
    </row>
    <row r="32" spans="1:17" ht="12.75">
      <c r="A32" s="21" t="s">
        <v>197</v>
      </c>
      <c r="B32" s="14">
        <v>2360</v>
      </c>
      <c r="C32" s="14">
        <v>1930</v>
      </c>
      <c r="D32" s="14">
        <v>1080</v>
      </c>
      <c r="E32" s="14">
        <v>430</v>
      </c>
      <c r="F32" s="30">
        <v>0.92</v>
      </c>
      <c r="G32" s="30">
        <v>0.91</v>
      </c>
      <c r="H32" s="41">
        <f t="shared" si="0"/>
        <v>-0.01</v>
      </c>
      <c r="I32" s="14">
        <v>910</v>
      </c>
      <c r="J32" s="14">
        <v>360</v>
      </c>
      <c r="K32" s="14">
        <v>840</v>
      </c>
      <c r="L32" s="14">
        <v>330</v>
      </c>
      <c r="M32" s="66">
        <v>6294000</v>
      </c>
      <c r="N32" s="66">
        <v>5532000</v>
      </c>
      <c r="O32" s="43">
        <f t="shared" si="1"/>
        <v>-0.121</v>
      </c>
      <c r="P32" s="57">
        <v>1122000</v>
      </c>
      <c r="Q32" s="57">
        <v>109000</v>
      </c>
    </row>
    <row r="33" spans="1:17" ht="12.75">
      <c r="A33" s="21" t="s">
        <v>198</v>
      </c>
      <c r="B33" s="14">
        <v>6290</v>
      </c>
      <c r="C33" s="14">
        <v>5110</v>
      </c>
      <c r="D33" s="14">
        <v>3100</v>
      </c>
      <c r="E33" s="14">
        <v>1230</v>
      </c>
      <c r="F33" s="30">
        <v>0.93</v>
      </c>
      <c r="G33" s="30">
        <v>0.92</v>
      </c>
      <c r="H33" s="41">
        <f t="shared" si="0"/>
        <v>-0.01</v>
      </c>
      <c r="I33" s="14">
        <v>2560</v>
      </c>
      <c r="J33" s="14">
        <v>1030</v>
      </c>
      <c r="K33" s="14">
        <v>2390</v>
      </c>
      <c r="L33" s="14">
        <v>940</v>
      </c>
      <c r="M33" s="66">
        <v>17253000</v>
      </c>
      <c r="N33" s="66">
        <v>15317000</v>
      </c>
      <c r="O33" s="43">
        <f t="shared" si="1"/>
        <v>-0.112</v>
      </c>
      <c r="P33" s="57">
        <v>3285000</v>
      </c>
      <c r="Q33" s="57">
        <v>371000</v>
      </c>
    </row>
    <row r="34" spans="1:17" ht="12.75">
      <c r="A34" s="21" t="s">
        <v>199</v>
      </c>
      <c r="B34" s="14">
        <v>1520</v>
      </c>
      <c r="C34" s="14">
        <v>1230</v>
      </c>
      <c r="D34" s="14">
        <v>710</v>
      </c>
      <c r="E34" s="14">
        <v>280</v>
      </c>
      <c r="F34" s="30">
        <v>0.92</v>
      </c>
      <c r="G34" s="30">
        <v>0.95</v>
      </c>
      <c r="H34" s="41">
        <f t="shared" si="0"/>
        <v>0.03</v>
      </c>
      <c r="I34" s="14">
        <v>590</v>
      </c>
      <c r="J34" s="14">
        <v>230</v>
      </c>
      <c r="K34" s="14">
        <v>540</v>
      </c>
      <c r="L34" s="14">
        <v>210</v>
      </c>
      <c r="M34" s="66">
        <v>4125000</v>
      </c>
      <c r="N34" s="66">
        <v>3572000</v>
      </c>
      <c r="O34" s="43">
        <f t="shared" si="1"/>
        <v>-0.134</v>
      </c>
      <c r="P34" s="57">
        <v>849000</v>
      </c>
      <c r="Q34" s="57">
        <v>88000</v>
      </c>
    </row>
    <row r="35" spans="1:17" ht="12.75">
      <c r="A35" s="21" t="s">
        <v>200</v>
      </c>
      <c r="B35" s="14">
        <v>2290</v>
      </c>
      <c r="C35" s="14">
        <v>1860</v>
      </c>
      <c r="D35" s="14">
        <v>1040</v>
      </c>
      <c r="E35" s="14">
        <v>380</v>
      </c>
      <c r="F35" s="30">
        <v>0.93</v>
      </c>
      <c r="G35" s="30">
        <v>0.89</v>
      </c>
      <c r="H35" s="41">
        <f t="shared" si="0"/>
        <v>-0.04</v>
      </c>
      <c r="I35" s="14">
        <v>890</v>
      </c>
      <c r="J35" s="14">
        <v>330</v>
      </c>
      <c r="K35" s="14">
        <v>830</v>
      </c>
      <c r="L35" s="14">
        <v>290</v>
      </c>
      <c r="M35" s="66">
        <v>6551000</v>
      </c>
      <c r="N35" s="66">
        <v>5867000</v>
      </c>
      <c r="O35" s="43">
        <f t="shared" si="1"/>
        <v>-0.104</v>
      </c>
      <c r="P35" s="57">
        <v>1019000</v>
      </c>
      <c r="Q35" s="57">
        <v>119000</v>
      </c>
    </row>
    <row r="36" spans="1:17" s="31" customFormat="1" ht="12.75">
      <c r="A36" s="21" t="s">
        <v>201</v>
      </c>
      <c r="B36" s="14">
        <v>4110</v>
      </c>
      <c r="C36" s="14">
        <v>3260</v>
      </c>
      <c r="D36" s="14">
        <v>2100</v>
      </c>
      <c r="E36" s="14">
        <v>840</v>
      </c>
      <c r="F36" s="30">
        <v>0.92</v>
      </c>
      <c r="G36" s="30">
        <v>0.94</v>
      </c>
      <c r="H36" s="41">
        <f t="shared" si="0"/>
        <v>0.02</v>
      </c>
      <c r="I36" s="14">
        <v>1740</v>
      </c>
      <c r="J36" s="14">
        <v>670</v>
      </c>
      <c r="K36" s="14">
        <v>1600</v>
      </c>
      <c r="L36" s="14">
        <v>620</v>
      </c>
      <c r="M36" s="66">
        <v>10485000</v>
      </c>
      <c r="N36" s="66">
        <v>9014000</v>
      </c>
      <c r="O36" s="43">
        <f t="shared" si="1"/>
        <v>-0.14</v>
      </c>
      <c r="P36" s="57">
        <v>2195000</v>
      </c>
      <c r="Q36" s="57">
        <v>235000</v>
      </c>
    </row>
    <row r="37" spans="1:17" ht="12.75">
      <c r="A37" s="21" t="s">
        <v>202</v>
      </c>
      <c r="B37" s="14">
        <v>380</v>
      </c>
      <c r="C37" s="14">
        <v>310</v>
      </c>
      <c r="D37" s="14">
        <v>190</v>
      </c>
      <c r="E37" s="14">
        <v>70</v>
      </c>
      <c r="F37" s="30">
        <v>0.91</v>
      </c>
      <c r="G37" s="30">
        <v>0.93</v>
      </c>
      <c r="H37" s="41">
        <f t="shared" si="0"/>
        <v>0.02</v>
      </c>
      <c r="I37" s="14">
        <v>150</v>
      </c>
      <c r="J37" s="14">
        <v>60</v>
      </c>
      <c r="K37" s="14">
        <v>130</v>
      </c>
      <c r="L37" s="14">
        <v>50</v>
      </c>
      <c r="M37" s="66">
        <v>1404000</v>
      </c>
      <c r="N37" s="66">
        <v>1271000</v>
      </c>
      <c r="O37" s="43">
        <f t="shared" si="1"/>
        <v>-0.095</v>
      </c>
      <c r="P37" s="57">
        <v>204000</v>
      </c>
      <c r="Q37" s="57">
        <v>21000</v>
      </c>
    </row>
    <row r="38" spans="1:17" ht="12.75">
      <c r="A38" s="21"/>
      <c r="B38" s="14"/>
      <c r="C38" s="35"/>
      <c r="D38" s="14"/>
      <c r="E38" s="35"/>
      <c r="F38" s="30"/>
      <c r="G38" s="36"/>
      <c r="H38" s="41"/>
      <c r="I38" s="20"/>
      <c r="J38" s="35"/>
      <c r="K38" s="20"/>
      <c r="L38" s="35"/>
      <c r="M38" s="66"/>
      <c r="N38" s="37"/>
      <c r="O38" s="43"/>
      <c r="P38" s="57"/>
      <c r="Q38" s="57"/>
    </row>
    <row r="39" spans="1:17" s="31" customFormat="1" ht="12.75">
      <c r="A39" s="13" t="s">
        <v>384</v>
      </c>
      <c r="B39" s="19">
        <v>106020</v>
      </c>
      <c r="C39" s="19">
        <v>85630</v>
      </c>
      <c r="D39" s="19">
        <v>50970</v>
      </c>
      <c r="E39" s="19">
        <v>20070</v>
      </c>
      <c r="F39" s="34">
        <f>AVERAGE(F6:F37)</f>
        <v>0.92</v>
      </c>
      <c r="G39" s="34">
        <f>AVERAGE(G6:G37)</f>
        <v>0.92</v>
      </c>
      <c r="H39" s="32">
        <f>G39-F39</f>
        <v>0</v>
      </c>
      <c r="I39" s="33">
        <v>42590</v>
      </c>
      <c r="J39" s="33">
        <v>16720</v>
      </c>
      <c r="K39" s="33">
        <v>39230</v>
      </c>
      <c r="L39" s="33">
        <v>15380</v>
      </c>
      <c r="M39" s="65">
        <v>296872000</v>
      </c>
      <c r="N39" s="65">
        <v>261810000</v>
      </c>
      <c r="O39" s="46">
        <f t="shared" si="1"/>
        <v>-0.118</v>
      </c>
      <c r="P39" s="58">
        <v>54595000</v>
      </c>
      <c r="Q39" s="58">
        <v>6299000</v>
      </c>
    </row>
  </sheetData>
  <sheetProtection/>
  <mergeCells count="9">
    <mergeCell ref="A4:A5"/>
    <mergeCell ref="B4:C4"/>
    <mergeCell ref="D4:E4"/>
    <mergeCell ref="F4:H4"/>
    <mergeCell ref="Q4:Q5"/>
    <mergeCell ref="I4:J4"/>
    <mergeCell ref="K4:L4"/>
    <mergeCell ref="P4:P5"/>
    <mergeCell ref="M4:O4"/>
  </mergeCells>
  <hyperlinks>
    <hyperlink ref="A3" location="'Contents - June 2015'!A1" display="Back to Contents"/>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74"/>
  <sheetViews>
    <sheetView zoomScalePageLayoutView="0" workbookViewId="0" topLeftCell="A28">
      <selection activeCell="L74" sqref="L74"/>
    </sheetView>
  </sheetViews>
  <sheetFormatPr defaultColWidth="9.140625" defaultRowHeight="12.75"/>
  <cols>
    <col min="1" max="1" width="25.8515625" style="22" customWidth="1"/>
    <col min="2" max="7" width="9.140625" style="22" customWidth="1"/>
    <col min="8" max="8" width="10.28125" style="22" bestFit="1" customWidth="1"/>
    <col min="9" max="12" width="9.140625" style="22" customWidth="1"/>
    <col min="13" max="13" width="13.8515625" style="22" bestFit="1" customWidth="1"/>
    <col min="14" max="14" width="15.28125" style="22" bestFit="1" customWidth="1"/>
    <col min="15" max="15" width="10.28125" style="22" bestFit="1" customWidth="1"/>
    <col min="16" max="16" width="16.140625" style="22" customWidth="1"/>
    <col min="17" max="17" width="12.8515625" style="22" bestFit="1" customWidth="1"/>
    <col min="18" max="16384" width="9.140625" style="22" customWidth="1"/>
  </cols>
  <sheetData>
    <row r="1" ht="12.75">
      <c r="A1" s="17" t="s">
        <v>385</v>
      </c>
    </row>
    <row r="3" ht="13.5" thickBot="1">
      <c r="A3" s="55" t="s">
        <v>400</v>
      </c>
    </row>
    <row r="4" spans="1:17" s="24" customFormat="1" ht="45.75" customHeight="1">
      <c r="A4" s="71" t="s">
        <v>390</v>
      </c>
      <c r="B4" s="79" t="s">
        <v>403</v>
      </c>
      <c r="C4" s="79"/>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f>'East Midlands'!B5</f>
        <v>42339</v>
      </c>
      <c r="C5" s="16">
        <f>'East Midlands'!C5</f>
        <v>42705</v>
      </c>
      <c r="D5" s="16">
        <f>'East Midlands'!D5</f>
        <v>42339</v>
      </c>
      <c r="E5" s="16">
        <f>'East Midlands'!E5</f>
        <v>42705</v>
      </c>
      <c r="F5" s="16">
        <f>'East Midlands'!F5</f>
        <v>42339</v>
      </c>
      <c r="G5" s="16">
        <f>'East Midlands'!G5</f>
        <v>42705</v>
      </c>
      <c r="H5" s="16" t="str">
        <f>'East Midlands'!H5</f>
        <v>Difference </v>
      </c>
      <c r="I5" s="16">
        <f>'East Midlands'!I5</f>
        <v>42339</v>
      </c>
      <c r="J5" s="16">
        <f>'East Midlands'!J5</f>
        <v>42705</v>
      </c>
      <c r="K5" s="16">
        <f>'East Midlands'!K5</f>
        <v>42339</v>
      </c>
      <c r="L5" s="16">
        <f>'East Midlands'!L5</f>
        <v>42705</v>
      </c>
      <c r="M5" s="16">
        <f>'East Midlands'!M5</f>
        <v>42339</v>
      </c>
      <c r="N5" s="16">
        <f>'East Midlands'!N5</f>
        <v>42705</v>
      </c>
      <c r="O5" s="16" t="str">
        <f>'East Midlands'!O5</f>
        <v>% Difference</v>
      </c>
      <c r="P5" s="78"/>
      <c r="Q5" s="76"/>
    </row>
    <row r="6" spans="1:17" ht="12.75">
      <c r="A6" s="21" t="s">
        <v>203</v>
      </c>
      <c r="B6" s="14">
        <v>1330</v>
      </c>
      <c r="C6" s="14">
        <v>1070</v>
      </c>
      <c r="D6" s="14">
        <v>680</v>
      </c>
      <c r="E6" s="14">
        <v>290</v>
      </c>
      <c r="F6" s="30">
        <v>0.93</v>
      </c>
      <c r="G6" s="30">
        <v>0.93</v>
      </c>
      <c r="H6" s="47">
        <f>G6-F6</f>
        <v>0</v>
      </c>
      <c r="I6" s="20">
        <v>540</v>
      </c>
      <c r="J6" s="20">
        <v>220</v>
      </c>
      <c r="K6" s="20">
        <v>510</v>
      </c>
      <c r="L6" s="20">
        <v>210</v>
      </c>
      <c r="M6" s="66">
        <v>4106000</v>
      </c>
      <c r="N6" s="66">
        <v>3690000</v>
      </c>
      <c r="O6" s="43">
        <f>(N6-M6)/M6</f>
        <v>-0.101</v>
      </c>
      <c r="P6" s="37">
        <v>735000</v>
      </c>
      <c r="Q6" s="37">
        <v>86000</v>
      </c>
    </row>
    <row r="7" spans="1:17" ht="12.75">
      <c r="A7" s="21" t="s">
        <v>204</v>
      </c>
      <c r="B7" s="14">
        <v>3040</v>
      </c>
      <c r="C7" s="14">
        <v>2420</v>
      </c>
      <c r="D7" s="14">
        <v>1660</v>
      </c>
      <c r="E7" s="14">
        <v>660</v>
      </c>
      <c r="F7" s="30">
        <v>0.94</v>
      </c>
      <c r="G7" s="30">
        <v>0.92</v>
      </c>
      <c r="H7" s="47">
        <f aca="true" t="shared" si="0" ref="H7:H70">G7-F7</f>
        <v>-0.02</v>
      </c>
      <c r="I7" s="20">
        <v>1280</v>
      </c>
      <c r="J7" s="20">
        <v>530</v>
      </c>
      <c r="K7" s="20">
        <v>1200</v>
      </c>
      <c r="L7" s="20">
        <v>490</v>
      </c>
      <c r="M7" s="66">
        <v>9829000</v>
      </c>
      <c r="N7" s="66">
        <v>8797000</v>
      </c>
      <c r="O7" s="43">
        <f aca="true" t="shared" si="1" ref="O7:O70">(N7-M7)/M7</f>
        <v>-0.105</v>
      </c>
      <c r="P7" s="37">
        <v>1801000</v>
      </c>
      <c r="Q7" s="37">
        <v>258000</v>
      </c>
    </row>
    <row r="8" spans="1:17" ht="12.75">
      <c r="A8" s="21" t="s">
        <v>205</v>
      </c>
      <c r="B8" s="14">
        <v>2650</v>
      </c>
      <c r="C8" s="14">
        <v>2040</v>
      </c>
      <c r="D8" s="14">
        <v>1550</v>
      </c>
      <c r="E8" s="14">
        <v>540</v>
      </c>
      <c r="F8" s="30">
        <v>0.92</v>
      </c>
      <c r="G8" s="30">
        <v>0.91</v>
      </c>
      <c r="H8" s="47">
        <f t="shared" si="0"/>
        <v>-0.01</v>
      </c>
      <c r="I8" s="20">
        <v>1210</v>
      </c>
      <c r="J8" s="20">
        <v>420</v>
      </c>
      <c r="K8" s="20">
        <v>1110</v>
      </c>
      <c r="L8" s="20">
        <v>380</v>
      </c>
      <c r="M8" s="66">
        <v>8293000</v>
      </c>
      <c r="N8" s="66">
        <v>7354000</v>
      </c>
      <c r="O8" s="43">
        <f t="shared" si="1"/>
        <v>-0.113</v>
      </c>
      <c r="P8" s="37">
        <v>1526000</v>
      </c>
      <c r="Q8" s="37">
        <v>164000</v>
      </c>
    </row>
    <row r="9" spans="1:17" ht="12.75">
      <c r="A9" s="21" t="s">
        <v>206</v>
      </c>
      <c r="B9" s="14">
        <v>2650</v>
      </c>
      <c r="C9" s="14">
        <v>2100</v>
      </c>
      <c r="D9" s="14">
        <v>1460</v>
      </c>
      <c r="E9" s="14">
        <v>590</v>
      </c>
      <c r="F9" s="30">
        <v>0.91</v>
      </c>
      <c r="G9" s="30">
        <v>0.91</v>
      </c>
      <c r="H9" s="47">
        <f t="shared" si="0"/>
        <v>0</v>
      </c>
      <c r="I9" s="20">
        <v>1130</v>
      </c>
      <c r="J9" s="20">
        <v>470</v>
      </c>
      <c r="K9" s="20">
        <v>1030</v>
      </c>
      <c r="L9" s="20">
        <v>430</v>
      </c>
      <c r="M9" s="66">
        <v>9516000</v>
      </c>
      <c r="N9" s="66">
        <v>8355000</v>
      </c>
      <c r="O9" s="43">
        <f t="shared" si="1"/>
        <v>-0.122</v>
      </c>
      <c r="P9" s="37">
        <v>1813000</v>
      </c>
      <c r="Q9" s="37">
        <v>195000</v>
      </c>
    </row>
    <row r="10" spans="1:17" ht="12.75">
      <c r="A10" s="21" t="s">
        <v>207</v>
      </c>
      <c r="B10" s="14">
        <v>3450</v>
      </c>
      <c r="C10" s="14">
        <v>2710</v>
      </c>
      <c r="D10" s="14">
        <v>1950</v>
      </c>
      <c r="E10" s="14">
        <v>780</v>
      </c>
      <c r="F10" s="30">
        <v>0.92</v>
      </c>
      <c r="G10" s="30">
        <v>0.91</v>
      </c>
      <c r="H10" s="47">
        <f t="shared" si="0"/>
        <v>-0.01</v>
      </c>
      <c r="I10" s="20">
        <v>1550</v>
      </c>
      <c r="J10" s="20">
        <v>620</v>
      </c>
      <c r="K10" s="20">
        <v>1420</v>
      </c>
      <c r="L10" s="20">
        <v>560</v>
      </c>
      <c r="M10" s="66">
        <v>10524000</v>
      </c>
      <c r="N10" s="66">
        <v>9232000</v>
      </c>
      <c r="O10" s="43">
        <f t="shared" si="1"/>
        <v>-0.123</v>
      </c>
      <c r="P10" s="37">
        <v>2395000</v>
      </c>
      <c r="Q10" s="37">
        <v>279000</v>
      </c>
    </row>
    <row r="11" spans="1:17" ht="12.75">
      <c r="A11" s="21" t="s">
        <v>208</v>
      </c>
      <c r="B11" s="14">
        <v>2100</v>
      </c>
      <c r="C11" s="14">
        <v>1640</v>
      </c>
      <c r="D11" s="14">
        <v>1190</v>
      </c>
      <c r="E11" s="14">
        <v>460</v>
      </c>
      <c r="F11" s="30">
        <v>0.93</v>
      </c>
      <c r="G11" s="30">
        <v>0.92</v>
      </c>
      <c r="H11" s="47">
        <f t="shared" si="0"/>
        <v>-0.01</v>
      </c>
      <c r="I11" s="20">
        <v>930</v>
      </c>
      <c r="J11" s="20">
        <v>370</v>
      </c>
      <c r="K11" s="20">
        <v>870</v>
      </c>
      <c r="L11" s="20">
        <v>340</v>
      </c>
      <c r="M11" s="66">
        <v>6452000</v>
      </c>
      <c r="N11" s="66">
        <v>5712000</v>
      </c>
      <c r="O11" s="43">
        <f t="shared" si="1"/>
        <v>-0.115</v>
      </c>
      <c r="P11" s="37">
        <v>1550000</v>
      </c>
      <c r="Q11" s="37">
        <v>172000</v>
      </c>
    </row>
    <row r="12" spans="1:17" ht="12.75">
      <c r="A12" s="21" t="s">
        <v>209</v>
      </c>
      <c r="B12" s="14">
        <v>4010</v>
      </c>
      <c r="C12" s="14">
        <v>3080</v>
      </c>
      <c r="D12" s="14">
        <v>2030</v>
      </c>
      <c r="E12" s="14">
        <v>650</v>
      </c>
      <c r="F12" s="30">
        <v>0.91</v>
      </c>
      <c r="G12" s="30">
        <v>0.87</v>
      </c>
      <c r="H12" s="47">
        <f t="shared" si="0"/>
        <v>-0.04</v>
      </c>
      <c r="I12" s="20">
        <v>1650</v>
      </c>
      <c r="J12" s="20">
        <v>550</v>
      </c>
      <c r="K12" s="20">
        <v>1500</v>
      </c>
      <c r="L12" s="20">
        <v>480</v>
      </c>
      <c r="M12" s="66">
        <v>12813000</v>
      </c>
      <c r="N12" s="66">
        <v>11213000</v>
      </c>
      <c r="O12" s="43">
        <f t="shared" si="1"/>
        <v>-0.125</v>
      </c>
      <c r="P12" s="37">
        <v>1916000</v>
      </c>
      <c r="Q12" s="37">
        <v>245000</v>
      </c>
    </row>
    <row r="13" spans="1:17" ht="12.75">
      <c r="A13" s="21" t="s">
        <v>210</v>
      </c>
      <c r="B13" s="14">
        <v>2760</v>
      </c>
      <c r="C13" s="14">
        <v>2150</v>
      </c>
      <c r="D13" s="14">
        <v>1570</v>
      </c>
      <c r="E13" s="14">
        <v>570</v>
      </c>
      <c r="F13" s="30">
        <v>0.93</v>
      </c>
      <c r="G13" s="30">
        <v>0.9</v>
      </c>
      <c r="H13" s="47">
        <f t="shared" si="0"/>
        <v>-0.03</v>
      </c>
      <c r="I13" s="20">
        <v>1190</v>
      </c>
      <c r="J13" s="20">
        <v>440</v>
      </c>
      <c r="K13" s="20">
        <v>1110</v>
      </c>
      <c r="L13" s="20">
        <v>400</v>
      </c>
      <c r="M13" s="66">
        <v>8226000</v>
      </c>
      <c r="N13" s="66">
        <v>7189000</v>
      </c>
      <c r="O13" s="43">
        <f t="shared" si="1"/>
        <v>-0.126</v>
      </c>
      <c r="P13" s="37">
        <v>1614000</v>
      </c>
      <c r="Q13" s="37">
        <v>139000</v>
      </c>
    </row>
    <row r="14" spans="1:17" ht="12.75">
      <c r="A14" s="21" t="s">
        <v>211</v>
      </c>
      <c r="B14" s="14">
        <v>2550</v>
      </c>
      <c r="C14" s="14">
        <v>2010</v>
      </c>
      <c r="D14" s="14">
        <v>1400</v>
      </c>
      <c r="E14" s="14">
        <v>610</v>
      </c>
      <c r="F14" s="30">
        <v>0.93</v>
      </c>
      <c r="G14" s="30">
        <v>0.92</v>
      </c>
      <c r="H14" s="47">
        <f t="shared" si="0"/>
        <v>-0.01</v>
      </c>
      <c r="I14" s="20">
        <v>1120</v>
      </c>
      <c r="J14" s="20">
        <v>480</v>
      </c>
      <c r="K14" s="20">
        <v>1040</v>
      </c>
      <c r="L14" s="20">
        <v>440</v>
      </c>
      <c r="M14" s="66">
        <v>8181000</v>
      </c>
      <c r="N14" s="66">
        <v>7161000</v>
      </c>
      <c r="O14" s="43">
        <f t="shared" si="1"/>
        <v>-0.125</v>
      </c>
      <c r="P14" s="37">
        <v>1679000</v>
      </c>
      <c r="Q14" s="37">
        <v>195000</v>
      </c>
    </row>
    <row r="15" spans="1:17" ht="12.75">
      <c r="A15" s="21" t="s">
        <v>212</v>
      </c>
      <c r="B15" s="14">
        <v>1870</v>
      </c>
      <c r="C15" s="14">
        <v>1470</v>
      </c>
      <c r="D15" s="14">
        <v>1050</v>
      </c>
      <c r="E15" s="14">
        <v>410</v>
      </c>
      <c r="F15" s="30">
        <v>0.93</v>
      </c>
      <c r="G15" s="30">
        <v>0.95</v>
      </c>
      <c r="H15" s="47">
        <f t="shared" si="0"/>
        <v>0.02</v>
      </c>
      <c r="I15" s="20">
        <v>800</v>
      </c>
      <c r="J15" s="20">
        <v>310</v>
      </c>
      <c r="K15" s="20">
        <v>750</v>
      </c>
      <c r="L15" s="20">
        <v>300</v>
      </c>
      <c r="M15" s="66">
        <v>6193000</v>
      </c>
      <c r="N15" s="66">
        <v>5260000</v>
      </c>
      <c r="O15" s="43">
        <f t="shared" si="1"/>
        <v>-0.151</v>
      </c>
      <c r="P15" s="37">
        <v>1191000</v>
      </c>
      <c r="Q15" s="37">
        <v>144000</v>
      </c>
    </row>
    <row r="16" spans="1:17" ht="12.75">
      <c r="A16" s="21" t="s">
        <v>213</v>
      </c>
      <c r="B16" s="14">
        <v>870</v>
      </c>
      <c r="C16" s="14">
        <v>680</v>
      </c>
      <c r="D16" s="14">
        <v>480</v>
      </c>
      <c r="E16" s="14">
        <v>200</v>
      </c>
      <c r="F16" s="30">
        <v>0.93</v>
      </c>
      <c r="G16" s="30">
        <v>0.89</v>
      </c>
      <c r="H16" s="47">
        <f t="shared" si="0"/>
        <v>-0.04</v>
      </c>
      <c r="I16" s="20">
        <v>380</v>
      </c>
      <c r="J16" s="20">
        <v>160</v>
      </c>
      <c r="K16" s="20">
        <v>350</v>
      </c>
      <c r="L16" s="20">
        <v>140</v>
      </c>
      <c r="M16" s="66">
        <v>3185000</v>
      </c>
      <c r="N16" s="66">
        <v>2838000</v>
      </c>
      <c r="O16" s="43">
        <f t="shared" si="1"/>
        <v>-0.109</v>
      </c>
      <c r="P16" s="37">
        <v>649000</v>
      </c>
      <c r="Q16" s="37">
        <v>72000</v>
      </c>
    </row>
    <row r="17" spans="1:17" ht="12.75">
      <c r="A17" s="21" t="s">
        <v>214</v>
      </c>
      <c r="B17" s="14">
        <v>2470</v>
      </c>
      <c r="C17" s="14">
        <v>1910</v>
      </c>
      <c r="D17" s="14">
        <v>1310</v>
      </c>
      <c r="E17" s="14">
        <v>520</v>
      </c>
      <c r="F17" s="30">
        <v>0.94</v>
      </c>
      <c r="G17" s="30">
        <v>0.92</v>
      </c>
      <c r="H17" s="47">
        <f t="shared" si="0"/>
        <v>-0.02</v>
      </c>
      <c r="I17" s="20">
        <v>1040</v>
      </c>
      <c r="J17" s="20">
        <v>420</v>
      </c>
      <c r="K17" s="20">
        <v>970</v>
      </c>
      <c r="L17" s="20">
        <v>390</v>
      </c>
      <c r="M17" s="66">
        <v>7297000</v>
      </c>
      <c r="N17" s="66">
        <v>6408000</v>
      </c>
      <c r="O17" s="43">
        <f t="shared" si="1"/>
        <v>-0.122</v>
      </c>
      <c r="P17" s="37">
        <v>1417000</v>
      </c>
      <c r="Q17" s="37">
        <v>178000</v>
      </c>
    </row>
    <row r="18" spans="1:17" ht="12.75">
      <c r="A18" s="21" t="s">
        <v>215</v>
      </c>
      <c r="B18" s="14">
        <v>1870</v>
      </c>
      <c r="C18" s="14">
        <v>1450</v>
      </c>
      <c r="D18" s="14">
        <v>1060</v>
      </c>
      <c r="E18" s="14">
        <v>420</v>
      </c>
      <c r="F18" s="30">
        <v>0.93</v>
      </c>
      <c r="G18" s="30">
        <v>0.93</v>
      </c>
      <c r="H18" s="47">
        <f t="shared" si="0"/>
        <v>0</v>
      </c>
      <c r="I18" s="20">
        <v>830</v>
      </c>
      <c r="J18" s="20">
        <v>310</v>
      </c>
      <c r="K18" s="20">
        <v>770</v>
      </c>
      <c r="L18" s="20">
        <v>290</v>
      </c>
      <c r="M18" s="66">
        <v>6890000</v>
      </c>
      <c r="N18" s="66">
        <v>5872000</v>
      </c>
      <c r="O18" s="43">
        <f t="shared" si="1"/>
        <v>-0.148</v>
      </c>
      <c r="P18" s="37">
        <v>1257000</v>
      </c>
      <c r="Q18" s="37">
        <v>188000</v>
      </c>
    </row>
    <row r="19" spans="1:17" ht="12.75">
      <c r="A19" s="21" t="s">
        <v>216</v>
      </c>
      <c r="B19" s="14">
        <v>2740</v>
      </c>
      <c r="C19" s="14">
        <v>2180</v>
      </c>
      <c r="D19" s="14">
        <v>1460</v>
      </c>
      <c r="E19" s="14">
        <v>580</v>
      </c>
      <c r="F19" s="30">
        <v>0.91</v>
      </c>
      <c r="G19" s="30">
        <v>0.91</v>
      </c>
      <c r="H19" s="47">
        <f t="shared" si="0"/>
        <v>0</v>
      </c>
      <c r="I19" s="20">
        <v>1180</v>
      </c>
      <c r="J19" s="20">
        <v>460</v>
      </c>
      <c r="K19" s="20">
        <v>1070</v>
      </c>
      <c r="L19" s="20">
        <v>420</v>
      </c>
      <c r="M19" s="66">
        <v>7891000</v>
      </c>
      <c r="N19" s="66">
        <v>6866000</v>
      </c>
      <c r="O19" s="43">
        <f t="shared" si="1"/>
        <v>-0.13</v>
      </c>
      <c r="P19" s="37">
        <v>1539000</v>
      </c>
      <c r="Q19" s="37">
        <v>192000</v>
      </c>
    </row>
    <row r="20" spans="1:17" ht="12.75">
      <c r="A20" s="21" t="s">
        <v>217</v>
      </c>
      <c r="B20" s="14">
        <v>1800</v>
      </c>
      <c r="C20" s="14">
        <v>1390</v>
      </c>
      <c r="D20" s="14">
        <v>1040</v>
      </c>
      <c r="E20" s="14">
        <v>410</v>
      </c>
      <c r="F20" s="30">
        <v>0.92</v>
      </c>
      <c r="G20" s="30">
        <v>0.92</v>
      </c>
      <c r="H20" s="47">
        <f t="shared" si="0"/>
        <v>0</v>
      </c>
      <c r="I20" s="20">
        <v>810</v>
      </c>
      <c r="J20" s="20">
        <v>320</v>
      </c>
      <c r="K20" s="20">
        <v>740</v>
      </c>
      <c r="L20" s="20">
        <v>290</v>
      </c>
      <c r="M20" s="66">
        <v>5113000</v>
      </c>
      <c r="N20" s="66">
        <v>4306000</v>
      </c>
      <c r="O20" s="43">
        <f t="shared" si="1"/>
        <v>-0.158</v>
      </c>
      <c r="P20" s="37">
        <v>1240000</v>
      </c>
      <c r="Q20" s="37">
        <v>118000</v>
      </c>
    </row>
    <row r="21" spans="1:17" ht="12.75">
      <c r="A21" s="21" t="s">
        <v>218</v>
      </c>
      <c r="B21" s="14">
        <v>2100</v>
      </c>
      <c r="C21" s="14">
        <v>1610</v>
      </c>
      <c r="D21" s="14">
        <v>1140</v>
      </c>
      <c r="E21" s="14">
        <v>410</v>
      </c>
      <c r="F21" s="30">
        <v>0.9</v>
      </c>
      <c r="G21" s="30">
        <v>0.89</v>
      </c>
      <c r="H21" s="47">
        <f t="shared" si="0"/>
        <v>-0.01</v>
      </c>
      <c r="I21" s="20">
        <v>920</v>
      </c>
      <c r="J21" s="20">
        <v>340</v>
      </c>
      <c r="K21" s="20">
        <v>830</v>
      </c>
      <c r="L21" s="20">
        <v>300</v>
      </c>
      <c r="M21" s="66">
        <v>6309000</v>
      </c>
      <c r="N21" s="66">
        <v>5672000</v>
      </c>
      <c r="O21" s="43">
        <f t="shared" si="1"/>
        <v>-0.101</v>
      </c>
      <c r="P21" s="37">
        <v>1115000</v>
      </c>
      <c r="Q21" s="37">
        <v>160000</v>
      </c>
    </row>
    <row r="22" spans="1:17" ht="12.75">
      <c r="A22" s="21" t="s">
        <v>219</v>
      </c>
      <c r="B22" s="14">
        <v>2360</v>
      </c>
      <c r="C22" s="14">
        <v>1840</v>
      </c>
      <c r="D22" s="14">
        <v>1380</v>
      </c>
      <c r="E22" s="14">
        <v>550</v>
      </c>
      <c r="F22" s="30">
        <v>0.94</v>
      </c>
      <c r="G22" s="30">
        <v>0.93</v>
      </c>
      <c r="H22" s="47">
        <f t="shared" si="0"/>
        <v>-0.01</v>
      </c>
      <c r="I22" s="20">
        <v>1080</v>
      </c>
      <c r="J22" s="20">
        <v>430</v>
      </c>
      <c r="K22" s="20">
        <v>1010</v>
      </c>
      <c r="L22" s="20">
        <v>400</v>
      </c>
      <c r="M22" s="66">
        <v>6778000</v>
      </c>
      <c r="N22" s="66">
        <v>5618000</v>
      </c>
      <c r="O22" s="43">
        <f t="shared" si="1"/>
        <v>-0.171</v>
      </c>
      <c r="P22" s="37">
        <v>1598000</v>
      </c>
      <c r="Q22" s="37">
        <v>164000</v>
      </c>
    </row>
    <row r="23" spans="1:17" ht="12.75">
      <c r="A23" s="21" t="s">
        <v>220</v>
      </c>
      <c r="B23" s="14">
        <v>1240</v>
      </c>
      <c r="C23" s="14">
        <v>960</v>
      </c>
      <c r="D23" s="14">
        <v>670</v>
      </c>
      <c r="E23" s="14">
        <v>280</v>
      </c>
      <c r="F23" s="30">
        <v>0.93</v>
      </c>
      <c r="G23" s="30">
        <v>0.91</v>
      </c>
      <c r="H23" s="47">
        <f t="shared" si="0"/>
        <v>-0.02</v>
      </c>
      <c r="I23" s="20">
        <v>530</v>
      </c>
      <c r="J23" s="20">
        <v>230</v>
      </c>
      <c r="K23" s="20">
        <v>490</v>
      </c>
      <c r="L23" s="20">
        <v>210</v>
      </c>
      <c r="M23" s="66">
        <v>4247000</v>
      </c>
      <c r="N23" s="66">
        <v>3766000</v>
      </c>
      <c r="O23" s="43">
        <f t="shared" si="1"/>
        <v>-0.113</v>
      </c>
      <c r="P23" s="37">
        <v>1075000</v>
      </c>
      <c r="Q23" s="37">
        <v>109000</v>
      </c>
    </row>
    <row r="24" spans="1:17" ht="12.75">
      <c r="A24" s="21" t="s">
        <v>221</v>
      </c>
      <c r="B24" s="14">
        <v>790</v>
      </c>
      <c r="C24" s="14">
        <v>620</v>
      </c>
      <c r="D24" s="14">
        <v>400</v>
      </c>
      <c r="E24" s="14">
        <v>160</v>
      </c>
      <c r="F24" s="30">
        <v>0.91</v>
      </c>
      <c r="G24" s="30">
        <v>0.93</v>
      </c>
      <c r="H24" s="47">
        <f t="shared" si="0"/>
        <v>0.02</v>
      </c>
      <c r="I24" s="20">
        <v>330</v>
      </c>
      <c r="J24" s="20">
        <v>130</v>
      </c>
      <c r="K24" s="20">
        <v>300</v>
      </c>
      <c r="L24" s="20">
        <v>120</v>
      </c>
      <c r="M24" s="66">
        <v>2865000</v>
      </c>
      <c r="N24" s="66">
        <v>2698000</v>
      </c>
      <c r="O24" s="43">
        <f t="shared" si="1"/>
        <v>-0.058</v>
      </c>
      <c r="P24" s="37">
        <v>561000</v>
      </c>
      <c r="Q24" s="37">
        <v>55000</v>
      </c>
    </row>
    <row r="25" spans="1:17" ht="12.75">
      <c r="A25" s="21" t="s">
        <v>222</v>
      </c>
      <c r="B25" s="14">
        <v>2050</v>
      </c>
      <c r="C25" s="14">
        <v>1600</v>
      </c>
      <c r="D25" s="14">
        <v>1170</v>
      </c>
      <c r="E25" s="14">
        <v>480</v>
      </c>
      <c r="F25" s="30">
        <v>0.93</v>
      </c>
      <c r="G25" s="30">
        <v>0.93</v>
      </c>
      <c r="H25" s="47">
        <f t="shared" si="0"/>
        <v>0</v>
      </c>
      <c r="I25" s="20">
        <v>930</v>
      </c>
      <c r="J25" s="20">
        <v>390</v>
      </c>
      <c r="K25" s="20">
        <v>870</v>
      </c>
      <c r="L25" s="20">
        <v>360</v>
      </c>
      <c r="M25" s="66">
        <v>5546000</v>
      </c>
      <c r="N25" s="66">
        <v>5026000</v>
      </c>
      <c r="O25" s="43">
        <f t="shared" si="1"/>
        <v>-0.094</v>
      </c>
      <c r="P25" s="37">
        <v>1428000</v>
      </c>
      <c r="Q25" s="37">
        <v>140000</v>
      </c>
    </row>
    <row r="26" spans="1:17" ht="12.75">
      <c r="A26" s="21" t="s">
        <v>223</v>
      </c>
      <c r="B26" s="14">
        <v>2670</v>
      </c>
      <c r="C26" s="14">
        <v>2110</v>
      </c>
      <c r="D26" s="14">
        <v>1430</v>
      </c>
      <c r="E26" s="14">
        <v>570</v>
      </c>
      <c r="F26" s="30">
        <v>0.93</v>
      </c>
      <c r="G26" s="30">
        <v>0.92</v>
      </c>
      <c r="H26" s="47">
        <f t="shared" si="0"/>
        <v>-0.01</v>
      </c>
      <c r="I26" s="20">
        <v>1120</v>
      </c>
      <c r="J26" s="20">
        <v>440</v>
      </c>
      <c r="K26" s="20">
        <v>1040</v>
      </c>
      <c r="L26" s="20">
        <v>410</v>
      </c>
      <c r="M26" s="66">
        <v>7124000</v>
      </c>
      <c r="N26" s="66">
        <v>6132000</v>
      </c>
      <c r="O26" s="43">
        <f t="shared" si="1"/>
        <v>-0.139</v>
      </c>
      <c r="P26" s="37">
        <v>1601000</v>
      </c>
      <c r="Q26" s="37">
        <v>192000</v>
      </c>
    </row>
    <row r="27" spans="1:17" ht="12.75">
      <c r="A27" s="21" t="s">
        <v>224</v>
      </c>
      <c r="B27" s="14">
        <v>2090</v>
      </c>
      <c r="C27" s="14">
        <v>1620</v>
      </c>
      <c r="D27" s="14">
        <v>1080</v>
      </c>
      <c r="E27" s="14">
        <v>400</v>
      </c>
      <c r="F27" s="30">
        <v>0.92</v>
      </c>
      <c r="G27" s="30">
        <v>0.92</v>
      </c>
      <c r="H27" s="47">
        <f t="shared" si="0"/>
        <v>0</v>
      </c>
      <c r="I27" s="20">
        <v>870</v>
      </c>
      <c r="J27" s="20">
        <v>340</v>
      </c>
      <c r="K27" s="20">
        <v>800</v>
      </c>
      <c r="L27" s="20">
        <v>310</v>
      </c>
      <c r="M27" s="66">
        <v>7247000</v>
      </c>
      <c r="N27" s="66">
        <v>6184000</v>
      </c>
      <c r="O27" s="43">
        <f t="shared" si="1"/>
        <v>-0.147</v>
      </c>
      <c r="P27" s="37">
        <v>1237000</v>
      </c>
      <c r="Q27" s="37">
        <v>188000</v>
      </c>
    </row>
    <row r="28" spans="1:17" ht="12.75">
      <c r="A28" s="21" t="s">
        <v>225</v>
      </c>
      <c r="B28" s="14">
        <v>1550</v>
      </c>
      <c r="C28" s="14">
        <v>1210</v>
      </c>
      <c r="D28" s="14">
        <v>860</v>
      </c>
      <c r="E28" s="14">
        <v>310</v>
      </c>
      <c r="F28" s="30">
        <v>0.91</v>
      </c>
      <c r="G28" s="30">
        <v>0.94</v>
      </c>
      <c r="H28" s="47">
        <f t="shared" si="0"/>
        <v>0.03</v>
      </c>
      <c r="I28" s="20">
        <v>680</v>
      </c>
      <c r="J28" s="20">
        <v>250</v>
      </c>
      <c r="K28" s="20">
        <v>620</v>
      </c>
      <c r="L28" s="20">
        <v>240</v>
      </c>
      <c r="M28" s="66">
        <v>4851000</v>
      </c>
      <c r="N28" s="66">
        <v>4129000</v>
      </c>
      <c r="O28" s="43">
        <f t="shared" si="1"/>
        <v>-0.149</v>
      </c>
      <c r="P28" s="37">
        <v>1012000</v>
      </c>
      <c r="Q28" s="37">
        <v>92000</v>
      </c>
    </row>
    <row r="29" spans="1:17" ht="12.75">
      <c r="A29" s="21" t="s">
        <v>226</v>
      </c>
      <c r="B29" s="14">
        <v>1140</v>
      </c>
      <c r="C29" s="14">
        <v>890</v>
      </c>
      <c r="D29" s="14">
        <v>690</v>
      </c>
      <c r="E29" s="14">
        <v>300</v>
      </c>
      <c r="F29" s="30">
        <v>0.92</v>
      </c>
      <c r="G29" s="30">
        <v>0.94</v>
      </c>
      <c r="H29" s="47">
        <f t="shared" si="0"/>
        <v>0.02</v>
      </c>
      <c r="I29" s="20">
        <v>540</v>
      </c>
      <c r="J29" s="20">
        <v>230</v>
      </c>
      <c r="K29" s="20">
        <v>500</v>
      </c>
      <c r="L29" s="20">
        <v>220</v>
      </c>
      <c r="M29" s="66">
        <v>3125000</v>
      </c>
      <c r="N29" s="66">
        <v>2644000</v>
      </c>
      <c r="O29" s="43">
        <f t="shared" si="1"/>
        <v>-0.154</v>
      </c>
      <c r="P29" s="37">
        <v>1053000</v>
      </c>
      <c r="Q29" s="37">
        <v>89000</v>
      </c>
    </row>
    <row r="30" spans="1:17" ht="12.75">
      <c r="A30" s="21" t="s">
        <v>227</v>
      </c>
      <c r="B30" s="14">
        <v>2380</v>
      </c>
      <c r="C30" s="14">
        <v>1860</v>
      </c>
      <c r="D30" s="14">
        <v>1150</v>
      </c>
      <c r="E30" s="14">
        <v>450</v>
      </c>
      <c r="F30" s="30">
        <v>0.89</v>
      </c>
      <c r="G30" s="30">
        <v>0.91</v>
      </c>
      <c r="H30" s="47">
        <f t="shared" si="0"/>
        <v>0.02</v>
      </c>
      <c r="I30" s="20">
        <v>950</v>
      </c>
      <c r="J30" s="20">
        <v>360</v>
      </c>
      <c r="K30" s="20">
        <v>840</v>
      </c>
      <c r="L30" s="20">
        <v>320</v>
      </c>
      <c r="M30" s="66">
        <v>7221000</v>
      </c>
      <c r="N30" s="66">
        <v>6251000</v>
      </c>
      <c r="O30" s="43">
        <f t="shared" si="1"/>
        <v>-0.134</v>
      </c>
      <c r="P30" s="37">
        <v>1126000</v>
      </c>
      <c r="Q30" s="37">
        <v>160000</v>
      </c>
    </row>
    <row r="31" spans="1:17" ht="12.75">
      <c r="A31" s="21" t="s">
        <v>228</v>
      </c>
      <c r="B31" s="14">
        <v>3440</v>
      </c>
      <c r="C31" s="14">
        <v>2760</v>
      </c>
      <c r="D31" s="14">
        <v>1770</v>
      </c>
      <c r="E31" s="14">
        <v>720</v>
      </c>
      <c r="F31" s="30">
        <v>0.9</v>
      </c>
      <c r="G31" s="30">
        <v>0.9</v>
      </c>
      <c r="H31" s="47">
        <f t="shared" si="0"/>
        <v>0</v>
      </c>
      <c r="I31" s="20">
        <v>1400</v>
      </c>
      <c r="J31" s="20">
        <v>560</v>
      </c>
      <c r="K31" s="20">
        <v>1270</v>
      </c>
      <c r="L31" s="20">
        <v>510</v>
      </c>
      <c r="M31" s="66">
        <v>11140000</v>
      </c>
      <c r="N31" s="66">
        <v>9905000</v>
      </c>
      <c r="O31" s="43">
        <f t="shared" si="1"/>
        <v>-0.111</v>
      </c>
      <c r="P31" s="37">
        <v>1847000</v>
      </c>
      <c r="Q31" s="37">
        <v>244000</v>
      </c>
    </row>
    <row r="32" spans="1:17" ht="12.75">
      <c r="A32" s="21" t="s">
        <v>229</v>
      </c>
      <c r="B32" s="14">
        <v>1780</v>
      </c>
      <c r="C32" s="14">
        <v>1450</v>
      </c>
      <c r="D32" s="14">
        <v>1040</v>
      </c>
      <c r="E32" s="14">
        <v>440</v>
      </c>
      <c r="F32" s="30">
        <v>0.94</v>
      </c>
      <c r="G32" s="30">
        <v>0.92</v>
      </c>
      <c r="H32" s="47">
        <f t="shared" si="0"/>
        <v>-0.02</v>
      </c>
      <c r="I32" s="20">
        <v>790</v>
      </c>
      <c r="J32" s="20">
        <v>330</v>
      </c>
      <c r="K32" s="20">
        <v>740</v>
      </c>
      <c r="L32" s="20">
        <v>300</v>
      </c>
      <c r="M32" s="66">
        <v>4952000</v>
      </c>
      <c r="N32" s="66">
        <v>4546000</v>
      </c>
      <c r="O32" s="43">
        <f t="shared" si="1"/>
        <v>-0.082</v>
      </c>
      <c r="P32" s="37">
        <v>1337000</v>
      </c>
      <c r="Q32" s="37">
        <v>122000</v>
      </c>
    </row>
    <row r="33" spans="1:17" ht="12.75">
      <c r="A33" s="21" t="s">
        <v>230</v>
      </c>
      <c r="B33" s="14">
        <v>3500</v>
      </c>
      <c r="C33" s="14">
        <v>2750</v>
      </c>
      <c r="D33" s="14">
        <v>1820</v>
      </c>
      <c r="E33" s="14">
        <v>680</v>
      </c>
      <c r="F33" s="30">
        <v>0.92</v>
      </c>
      <c r="G33" s="30">
        <v>0.93</v>
      </c>
      <c r="H33" s="47">
        <f t="shared" si="0"/>
        <v>0.01</v>
      </c>
      <c r="I33" s="20">
        <v>1460</v>
      </c>
      <c r="J33" s="20">
        <v>540</v>
      </c>
      <c r="K33" s="20">
        <v>1350</v>
      </c>
      <c r="L33" s="20">
        <v>500</v>
      </c>
      <c r="M33" s="66">
        <v>9599000</v>
      </c>
      <c r="N33" s="66">
        <v>8414000</v>
      </c>
      <c r="O33" s="43">
        <f t="shared" si="1"/>
        <v>-0.123</v>
      </c>
      <c r="P33" s="37">
        <v>1744000</v>
      </c>
      <c r="Q33" s="37">
        <v>227000</v>
      </c>
    </row>
    <row r="34" spans="1:17" ht="12.75">
      <c r="A34" s="21" t="s">
        <v>231</v>
      </c>
      <c r="B34" s="14">
        <v>1740</v>
      </c>
      <c r="C34" s="14">
        <v>1350</v>
      </c>
      <c r="D34" s="14">
        <v>950</v>
      </c>
      <c r="E34" s="14">
        <v>350</v>
      </c>
      <c r="F34" s="30">
        <v>0.94</v>
      </c>
      <c r="G34" s="30">
        <v>0.93</v>
      </c>
      <c r="H34" s="47">
        <f t="shared" si="0"/>
        <v>-0.01</v>
      </c>
      <c r="I34" s="20">
        <v>750</v>
      </c>
      <c r="J34" s="20">
        <v>270</v>
      </c>
      <c r="K34" s="20">
        <v>710</v>
      </c>
      <c r="L34" s="20">
        <v>260</v>
      </c>
      <c r="M34" s="66">
        <v>5353000</v>
      </c>
      <c r="N34" s="66">
        <v>4846000</v>
      </c>
      <c r="O34" s="43">
        <f t="shared" si="1"/>
        <v>-0.095</v>
      </c>
      <c r="P34" s="37">
        <v>988000</v>
      </c>
      <c r="Q34" s="37">
        <v>87000</v>
      </c>
    </row>
    <row r="35" spans="1:17" ht="12.75">
      <c r="A35" s="21" t="s">
        <v>232</v>
      </c>
      <c r="B35" s="14">
        <v>2670</v>
      </c>
      <c r="C35" s="14">
        <v>2080</v>
      </c>
      <c r="D35" s="14">
        <v>1470</v>
      </c>
      <c r="E35" s="14">
        <v>540</v>
      </c>
      <c r="F35" s="30">
        <v>0.92</v>
      </c>
      <c r="G35" s="30">
        <v>0.9</v>
      </c>
      <c r="H35" s="47">
        <f t="shared" si="0"/>
        <v>-0.02</v>
      </c>
      <c r="I35" s="20">
        <v>1190</v>
      </c>
      <c r="J35" s="20">
        <v>440</v>
      </c>
      <c r="K35" s="20">
        <v>1100</v>
      </c>
      <c r="L35" s="20">
        <v>400</v>
      </c>
      <c r="M35" s="66">
        <v>9185000</v>
      </c>
      <c r="N35" s="66">
        <v>7881000</v>
      </c>
      <c r="O35" s="43">
        <f t="shared" si="1"/>
        <v>-0.142</v>
      </c>
      <c r="P35" s="37">
        <v>1691000</v>
      </c>
      <c r="Q35" s="37">
        <v>230000</v>
      </c>
    </row>
    <row r="36" spans="1:17" ht="12.75">
      <c r="A36" s="21" t="s">
        <v>233</v>
      </c>
      <c r="B36" s="14">
        <v>6720</v>
      </c>
      <c r="C36" s="14">
        <v>5330</v>
      </c>
      <c r="D36" s="14">
        <v>3500</v>
      </c>
      <c r="E36" s="14">
        <v>1410</v>
      </c>
      <c r="F36" s="30">
        <v>0.92</v>
      </c>
      <c r="G36" s="30">
        <v>0.92</v>
      </c>
      <c r="H36" s="47">
        <f t="shared" si="0"/>
        <v>0</v>
      </c>
      <c r="I36" s="20">
        <v>2810</v>
      </c>
      <c r="J36" s="20">
        <v>1110</v>
      </c>
      <c r="K36" s="20">
        <v>2580</v>
      </c>
      <c r="L36" s="20">
        <v>1020</v>
      </c>
      <c r="M36" s="66">
        <v>24694000</v>
      </c>
      <c r="N36" s="66">
        <v>21836000</v>
      </c>
      <c r="O36" s="43">
        <f t="shared" si="1"/>
        <v>-0.116</v>
      </c>
      <c r="P36" s="37">
        <v>4112000</v>
      </c>
      <c r="Q36" s="37">
        <v>556000</v>
      </c>
    </row>
    <row r="37" spans="1:17" ht="12.75">
      <c r="A37" s="21" t="s">
        <v>234</v>
      </c>
      <c r="B37" s="14">
        <v>1910</v>
      </c>
      <c r="C37" s="14">
        <v>1510</v>
      </c>
      <c r="D37" s="14">
        <v>1060</v>
      </c>
      <c r="E37" s="14">
        <v>410</v>
      </c>
      <c r="F37" s="30">
        <v>0.92</v>
      </c>
      <c r="G37" s="30">
        <v>0.92</v>
      </c>
      <c r="H37" s="47">
        <f t="shared" si="0"/>
        <v>0</v>
      </c>
      <c r="I37" s="20">
        <v>860</v>
      </c>
      <c r="J37" s="20">
        <v>320</v>
      </c>
      <c r="K37" s="20">
        <v>790</v>
      </c>
      <c r="L37" s="20">
        <v>290</v>
      </c>
      <c r="M37" s="66">
        <v>5291000</v>
      </c>
      <c r="N37" s="66">
        <v>4584000</v>
      </c>
      <c r="O37" s="43">
        <f t="shared" si="1"/>
        <v>-0.134</v>
      </c>
      <c r="P37" s="37">
        <v>1356000</v>
      </c>
      <c r="Q37" s="37">
        <v>159000</v>
      </c>
    </row>
    <row r="38" spans="1:17" ht="12.75">
      <c r="A38" s="21" t="s">
        <v>235</v>
      </c>
      <c r="B38" s="14">
        <v>5760</v>
      </c>
      <c r="C38" s="14">
        <v>4510</v>
      </c>
      <c r="D38" s="14">
        <v>3140</v>
      </c>
      <c r="E38" s="14">
        <v>1210</v>
      </c>
      <c r="F38" s="30">
        <v>0.92</v>
      </c>
      <c r="G38" s="30">
        <v>0.91</v>
      </c>
      <c r="H38" s="47">
        <f t="shared" si="0"/>
        <v>-0.01</v>
      </c>
      <c r="I38" s="20">
        <v>2470</v>
      </c>
      <c r="J38" s="20">
        <v>970</v>
      </c>
      <c r="K38" s="20">
        <v>2280</v>
      </c>
      <c r="L38" s="20">
        <v>890</v>
      </c>
      <c r="M38" s="66">
        <v>19654000</v>
      </c>
      <c r="N38" s="66">
        <v>17218000</v>
      </c>
      <c r="O38" s="43">
        <f t="shared" si="1"/>
        <v>-0.124</v>
      </c>
      <c r="P38" s="37">
        <v>3448000</v>
      </c>
      <c r="Q38" s="37">
        <v>370000</v>
      </c>
    </row>
    <row r="39" spans="1:17" ht="12.75">
      <c r="A39" s="21" t="s">
        <v>236</v>
      </c>
      <c r="B39" s="14">
        <v>890</v>
      </c>
      <c r="C39" s="14">
        <v>720</v>
      </c>
      <c r="D39" s="14">
        <v>450</v>
      </c>
      <c r="E39" s="14">
        <v>190</v>
      </c>
      <c r="F39" s="30">
        <v>0.91</v>
      </c>
      <c r="G39" s="30">
        <v>0.89</v>
      </c>
      <c r="H39" s="47">
        <f t="shared" si="0"/>
        <v>-0.02</v>
      </c>
      <c r="I39" s="20">
        <v>370</v>
      </c>
      <c r="J39" s="20">
        <v>160</v>
      </c>
      <c r="K39" s="20">
        <v>340</v>
      </c>
      <c r="L39" s="20">
        <v>140</v>
      </c>
      <c r="M39" s="66">
        <v>3090000</v>
      </c>
      <c r="N39" s="66">
        <v>2724000</v>
      </c>
      <c r="O39" s="43">
        <f t="shared" si="1"/>
        <v>-0.118</v>
      </c>
      <c r="P39" s="37">
        <v>662000</v>
      </c>
      <c r="Q39" s="37">
        <v>95000</v>
      </c>
    </row>
    <row r="40" spans="1:17" ht="12.75">
      <c r="A40" s="21" t="s">
        <v>237</v>
      </c>
      <c r="B40" s="14">
        <v>3160</v>
      </c>
      <c r="C40" s="14">
        <v>2510</v>
      </c>
      <c r="D40" s="14">
        <v>1710</v>
      </c>
      <c r="E40" s="14">
        <v>690</v>
      </c>
      <c r="F40" s="30">
        <v>0.92</v>
      </c>
      <c r="G40" s="30">
        <v>0.93</v>
      </c>
      <c r="H40" s="47">
        <f t="shared" si="0"/>
        <v>0.01</v>
      </c>
      <c r="I40" s="20">
        <v>1350</v>
      </c>
      <c r="J40" s="20">
        <v>540</v>
      </c>
      <c r="K40" s="20">
        <v>1240</v>
      </c>
      <c r="L40" s="20">
        <v>500</v>
      </c>
      <c r="M40" s="66">
        <v>9264000</v>
      </c>
      <c r="N40" s="66">
        <v>8266000</v>
      </c>
      <c r="O40" s="43">
        <f t="shared" si="1"/>
        <v>-0.108</v>
      </c>
      <c r="P40" s="37">
        <v>1994000</v>
      </c>
      <c r="Q40" s="37">
        <v>198000</v>
      </c>
    </row>
    <row r="41" spans="1:17" ht="12.75">
      <c r="A41" s="21" t="s">
        <v>238</v>
      </c>
      <c r="B41" s="14">
        <v>1720</v>
      </c>
      <c r="C41" s="14">
        <v>1340</v>
      </c>
      <c r="D41" s="14">
        <v>880</v>
      </c>
      <c r="E41" s="14">
        <v>380</v>
      </c>
      <c r="F41" s="30">
        <v>0.92</v>
      </c>
      <c r="G41" s="30">
        <v>0.91</v>
      </c>
      <c r="H41" s="47">
        <f t="shared" si="0"/>
        <v>-0.01</v>
      </c>
      <c r="I41" s="20">
        <v>700</v>
      </c>
      <c r="J41" s="20">
        <v>300</v>
      </c>
      <c r="K41" s="20">
        <v>640</v>
      </c>
      <c r="L41" s="20">
        <v>270</v>
      </c>
      <c r="M41" s="66">
        <v>5779000</v>
      </c>
      <c r="N41" s="66">
        <v>4980000</v>
      </c>
      <c r="O41" s="43">
        <f t="shared" si="1"/>
        <v>-0.138</v>
      </c>
      <c r="P41" s="37">
        <v>988000</v>
      </c>
      <c r="Q41" s="37">
        <v>124000</v>
      </c>
    </row>
    <row r="42" spans="1:17" ht="12.75">
      <c r="A42" s="21" t="s">
        <v>239</v>
      </c>
      <c r="B42" s="14">
        <v>5300</v>
      </c>
      <c r="C42" s="14">
        <v>4140</v>
      </c>
      <c r="D42" s="14">
        <v>2530</v>
      </c>
      <c r="E42" s="14">
        <v>930</v>
      </c>
      <c r="F42" s="30">
        <v>0.92</v>
      </c>
      <c r="G42" s="30">
        <v>0.9</v>
      </c>
      <c r="H42" s="47">
        <f t="shared" si="0"/>
        <v>-0.02</v>
      </c>
      <c r="I42" s="20">
        <v>2070</v>
      </c>
      <c r="J42" s="20">
        <v>770</v>
      </c>
      <c r="K42" s="20">
        <v>1900</v>
      </c>
      <c r="L42" s="20">
        <v>700</v>
      </c>
      <c r="M42" s="66">
        <v>16861000</v>
      </c>
      <c r="N42" s="66">
        <v>14592000</v>
      </c>
      <c r="O42" s="43">
        <f t="shared" si="1"/>
        <v>-0.135</v>
      </c>
      <c r="P42" s="37">
        <v>2686000</v>
      </c>
      <c r="Q42" s="37">
        <v>318000</v>
      </c>
    </row>
    <row r="43" spans="1:17" ht="12.75">
      <c r="A43" s="21" t="s">
        <v>240</v>
      </c>
      <c r="B43" s="14">
        <v>2510</v>
      </c>
      <c r="C43" s="14">
        <v>1970</v>
      </c>
      <c r="D43" s="14">
        <v>1200</v>
      </c>
      <c r="E43" s="14">
        <v>490</v>
      </c>
      <c r="F43" s="30">
        <v>0.91</v>
      </c>
      <c r="G43" s="30">
        <v>0.89</v>
      </c>
      <c r="H43" s="47">
        <f t="shared" si="0"/>
        <v>-0.02</v>
      </c>
      <c r="I43" s="20">
        <v>990</v>
      </c>
      <c r="J43" s="20">
        <v>400</v>
      </c>
      <c r="K43" s="20">
        <v>900</v>
      </c>
      <c r="L43" s="20">
        <v>360</v>
      </c>
      <c r="M43" s="66">
        <v>7719000</v>
      </c>
      <c r="N43" s="66">
        <v>6798000</v>
      </c>
      <c r="O43" s="43">
        <f t="shared" si="1"/>
        <v>-0.119</v>
      </c>
      <c r="P43" s="37">
        <v>1351000</v>
      </c>
      <c r="Q43" s="37">
        <v>141000</v>
      </c>
    </row>
    <row r="44" spans="1:17" ht="12.75">
      <c r="A44" s="21" t="s">
        <v>241</v>
      </c>
      <c r="B44" s="14">
        <v>1890</v>
      </c>
      <c r="C44" s="14">
        <v>1450</v>
      </c>
      <c r="D44" s="14">
        <v>980</v>
      </c>
      <c r="E44" s="14">
        <v>360</v>
      </c>
      <c r="F44" s="30">
        <v>0.93</v>
      </c>
      <c r="G44" s="30">
        <v>0.89</v>
      </c>
      <c r="H44" s="47">
        <f t="shared" si="0"/>
        <v>-0.04</v>
      </c>
      <c r="I44" s="20">
        <v>790</v>
      </c>
      <c r="J44" s="20">
        <v>290</v>
      </c>
      <c r="K44" s="20">
        <v>730</v>
      </c>
      <c r="L44" s="20">
        <v>260</v>
      </c>
      <c r="M44" s="66">
        <v>6089000</v>
      </c>
      <c r="N44" s="66">
        <v>5158000</v>
      </c>
      <c r="O44" s="43">
        <f t="shared" si="1"/>
        <v>-0.153</v>
      </c>
      <c r="P44" s="37">
        <v>1271000</v>
      </c>
      <c r="Q44" s="37">
        <v>126000</v>
      </c>
    </row>
    <row r="45" spans="1:17" ht="12.75">
      <c r="A45" s="21" t="s">
        <v>242</v>
      </c>
      <c r="B45" s="14">
        <v>1640</v>
      </c>
      <c r="C45" s="14">
        <v>1300</v>
      </c>
      <c r="D45" s="14">
        <v>900</v>
      </c>
      <c r="E45" s="14">
        <v>330</v>
      </c>
      <c r="F45" s="30">
        <v>0.93</v>
      </c>
      <c r="G45" s="30">
        <v>0.92</v>
      </c>
      <c r="H45" s="47">
        <f t="shared" si="0"/>
        <v>-0.01</v>
      </c>
      <c r="I45" s="20">
        <v>690</v>
      </c>
      <c r="J45" s="20">
        <v>250</v>
      </c>
      <c r="K45" s="20">
        <v>640</v>
      </c>
      <c r="L45" s="20">
        <v>230</v>
      </c>
      <c r="M45" s="66">
        <v>4816000</v>
      </c>
      <c r="N45" s="66">
        <v>4131000</v>
      </c>
      <c r="O45" s="43">
        <f t="shared" si="1"/>
        <v>-0.142</v>
      </c>
      <c r="P45" s="37">
        <v>889000</v>
      </c>
      <c r="Q45" s="37">
        <v>95000</v>
      </c>
    </row>
    <row r="46" spans="1:17" ht="12.75">
      <c r="A46" s="21" t="s">
        <v>243</v>
      </c>
      <c r="B46" s="14">
        <v>1050</v>
      </c>
      <c r="C46" s="14">
        <v>830</v>
      </c>
      <c r="D46" s="14">
        <v>580</v>
      </c>
      <c r="E46" s="14">
        <v>230</v>
      </c>
      <c r="F46" s="30">
        <v>0.9</v>
      </c>
      <c r="G46" s="30">
        <v>0.92</v>
      </c>
      <c r="H46" s="47">
        <f t="shared" si="0"/>
        <v>0.02</v>
      </c>
      <c r="I46" s="20">
        <v>470</v>
      </c>
      <c r="J46" s="20">
        <v>180</v>
      </c>
      <c r="K46" s="20">
        <v>420</v>
      </c>
      <c r="L46" s="20">
        <v>170</v>
      </c>
      <c r="M46" s="66">
        <v>3225000</v>
      </c>
      <c r="N46" s="66">
        <v>3081000</v>
      </c>
      <c r="O46" s="43">
        <f t="shared" si="1"/>
        <v>-0.045</v>
      </c>
      <c r="P46" s="37">
        <v>753000</v>
      </c>
      <c r="Q46" s="37">
        <v>65000</v>
      </c>
    </row>
    <row r="47" spans="1:17" ht="12.75">
      <c r="A47" s="21" t="s">
        <v>244</v>
      </c>
      <c r="B47" s="14">
        <v>2000</v>
      </c>
      <c r="C47" s="14">
        <v>1540</v>
      </c>
      <c r="D47" s="14">
        <v>1090</v>
      </c>
      <c r="E47" s="14">
        <v>380</v>
      </c>
      <c r="F47" s="30">
        <v>0.92</v>
      </c>
      <c r="G47" s="30">
        <v>0.89</v>
      </c>
      <c r="H47" s="47">
        <f t="shared" si="0"/>
        <v>-0.03</v>
      </c>
      <c r="I47" s="20">
        <v>870</v>
      </c>
      <c r="J47" s="20">
        <v>310</v>
      </c>
      <c r="K47" s="20">
        <v>800</v>
      </c>
      <c r="L47" s="20">
        <v>280</v>
      </c>
      <c r="M47" s="66">
        <v>6411000</v>
      </c>
      <c r="N47" s="66">
        <v>5524000</v>
      </c>
      <c r="O47" s="43">
        <f t="shared" si="1"/>
        <v>-0.138</v>
      </c>
      <c r="P47" s="37">
        <v>1268000</v>
      </c>
      <c r="Q47" s="37">
        <v>143000</v>
      </c>
    </row>
    <row r="48" spans="1:17" ht="12.75">
      <c r="A48" s="21" t="s">
        <v>245</v>
      </c>
      <c r="B48" s="14">
        <v>1560</v>
      </c>
      <c r="C48" s="14">
        <v>1230</v>
      </c>
      <c r="D48" s="14">
        <v>840</v>
      </c>
      <c r="E48" s="14">
        <v>330</v>
      </c>
      <c r="F48" s="30">
        <v>0.91</v>
      </c>
      <c r="G48" s="30">
        <v>0.87</v>
      </c>
      <c r="H48" s="47">
        <f t="shared" si="0"/>
        <v>-0.04</v>
      </c>
      <c r="I48" s="20">
        <v>690</v>
      </c>
      <c r="J48" s="20">
        <v>270</v>
      </c>
      <c r="K48" s="20">
        <v>630</v>
      </c>
      <c r="L48" s="20">
        <v>240</v>
      </c>
      <c r="M48" s="66">
        <v>5417000</v>
      </c>
      <c r="N48" s="66">
        <v>4984000</v>
      </c>
      <c r="O48" s="43">
        <f t="shared" si="1"/>
        <v>-0.08</v>
      </c>
      <c r="P48" s="37">
        <v>1055000</v>
      </c>
      <c r="Q48" s="37">
        <v>97000</v>
      </c>
    </row>
    <row r="49" spans="1:17" ht="12.75">
      <c r="A49" s="21" t="s">
        <v>246</v>
      </c>
      <c r="B49" s="14">
        <v>2550</v>
      </c>
      <c r="C49" s="14">
        <v>2060</v>
      </c>
      <c r="D49" s="14">
        <v>1330</v>
      </c>
      <c r="E49" s="14">
        <v>520</v>
      </c>
      <c r="F49" s="30">
        <v>0.9</v>
      </c>
      <c r="G49" s="30">
        <v>0.91</v>
      </c>
      <c r="H49" s="47">
        <f t="shared" si="0"/>
        <v>0.01</v>
      </c>
      <c r="I49" s="20">
        <v>1100</v>
      </c>
      <c r="J49" s="20">
        <v>420</v>
      </c>
      <c r="K49" s="20">
        <v>990</v>
      </c>
      <c r="L49" s="20">
        <v>380</v>
      </c>
      <c r="M49" s="66">
        <v>8242000</v>
      </c>
      <c r="N49" s="66">
        <v>7357000</v>
      </c>
      <c r="O49" s="43">
        <f t="shared" si="1"/>
        <v>-0.107</v>
      </c>
      <c r="P49" s="37">
        <v>1491000</v>
      </c>
      <c r="Q49" s="37">
        <v>194000</v>
      </c>
    </row>
    <row r="50" spans="1:17" ht="12.75">
      <c r="A50" s="21" t="s">
        <v>247</v>
      </c>
      <c r="B50" s="14">
        <v>2230</v>
      </c>
      <c r="C50" s="14">
        <v>1730</v>
      </c>
      <c r="D50" s="14">
        <v>1160</v>
      </c>
      <c r="E50" s="14">
        <v>480</v>
      </c>
      <c r="F50" s="30">
        <v>0.92</v>
      </c>
      <c r="G50" s="30">
        <v>0.91</v>
      </c>
      <c r="H50" s="47">
        <f t="shared" si="0"/>
        <v>-0.01</v>
      </c>
      <c r="I50" s="20">
        <v>890</v>
      </c>
      <c r="J50" s="20">
        <v>380</v>
      </c>
      <c r="K50" s="20">
        <v>820</v>
      </c>
      <c r="L50" s="20">
        <v>340</v>
      </c>
      <c r="M50" s="66">
        <v>6224000</v>
      </c>
      <c r="N50" s="66">
        <v>5470000</v>
      </c>
      <c r="O50" s="43">
        <f t="shared" si="1"/>
        <v>-0.121</v>
      </c>
      <c r="P50" s="37">
        <v>1201000</v>
      </c>
      <c r="Q50" s="37">
        <v>126000</v>
      </c>
    </row>
    <row r="51" spans="1:17" ht="12.75">
      <c r="A51" s="21" t="s">
        <v>248</v>
      </c>
      <c r="B51" s="14">
        <v>660</v>
      </c>
      <c r="C51" s="14">
        <v>520</v>
      </c>
      <c r="D51" s="14">
        <v>370</v>
      </c>
      <c r="E51" s="14">
        <v>160</v>
      </c>
      <c r="F51" s="30">
        <v>0.92</v>
      </c>
      <c r="G51" s="30">
        <v>0.93</v>
      </c>
      <c r="H51" s="47">
        <f t="shared" si="0"/>
        <v>0.01</v>
      </c>
      <c r="I51" s="20">
        <v>280</v>
      </c>
      <c r="J51" s="20">
        <v>120</v>
      </c>
      <c r="K51" s="20">
        <v>260</v>
      </c>
      <c r="L51" s="20">
        <v>110</v>
      </c>
      <c r="M51" s="66">
        <v>2511000</v>
      </c>
      <c r="N51" s="66">
        <v>2024000</v>
      </c>
      <c r="O51" s="43">
        <f t="shared" si="1"/>
        <v>-0.194</v>
      </c>
      <c r="P51" s="37">
        <v>501000</v>
      </c>
      <c r="Q51" s="37">
        <v>40000</v>
      </c>
    </row>
    <row r="52" spans="1:17" ht="12.75">
      <c r="A52" s="21" t="s">
        <v>249</v>
      </c>
      <c r="B52" s="14">
        <v>1720</v>
      </c>
      <c r="C52" s="14">
        <v>1320</v>
      </c>
      <c r="D52" s="14">
        <v>990</v>
      </c>
      <c r="E52" s="14">
        <v>390</v>
      </c>
      <c r="F52" s="30">
        <v>0.92</v>
      </c>
      <c r="G52" s="30">
        <v>0.9</v>
      </c>
      <c r="H52" s="47">
        <f t="shared" si="0"/>
        <v>-0.02</v>
      </c>
      <c r="I52" s="20">
        <v>790</v>
      </c>
      <c r="J52" s="20">
        <v>310</v>
      </c>
      <c r="K52" s="20">
        <v>730</v>
      </c>
      <c r="L52" s="20">
        <v>280</v>
      </c>
      <c r="M52" s="66">
        <v>5605000</v>
      </c>
      <c r="N52" s="66">
        <v>4913000</v>
      </c>
      <c r="O52" s="43">
        <f t="shared" si="1"/>
        <v>-0.123</v>
      </c>
      <c r="P52" s="37">
        <v>1351000</v>
      </c>
      <c r="Q52" s="37">
        <v>162000</v>
      </c>
    </row>
    <row r="53" spans="1:17" ht="12.75">
      <c r="A53" s="21" t="s">
        <v>250</v>
      </c>
      <c r="B53" s="14">
        <v>5280</v>
      </c>
      <c r="C53" s="14">
        <v>4120</v>
      </c>
      <c r="D53" s="14">
        <v>2560</v>
      </c>
      <c r="E53" s="14">
        <v>960</v>
      </c>
      <c r="F53" s="30">
        <v>0.91</v>
      </c>
      <c r="G53" s="30">
        <v>0.92</v>
      </c>
      <c r="H53" s="47">
        <f t="shared" si="0"/>
        <v>0.01</v>
      </c>
      <c r="I53" s="20">
        <v>2090</v>
      </c>
      <c r="J53" s="20">
        <v>800</v>
      </c>
      <c r="K53" s="20">
        <v>1900</v>
      </c>
      <c r="L53" s="20">
        <v>730</v>
      </c>
      <c r="M53" s="66">
        <v>14744000</v>
      </c>
      <c r="N53" s="66">
        <v>12808000</v>
      </c>
      <c r="O53" s="43">
        <f t="shared" si="1"/>
        <v>-0.131</v>
      </c>
      <c r="P53" s="37">
        <v>2461000</v>
      </c>
      <c r="Q53" s="37">
        <v>364000</v>
      </c>
    </row>
    <row r="54" spans="1:17" ht="12.75">
      <c r="A54" s="21" t="s">
        <v>251</v>
      </c>
      <c r="B54" s="14">
        <v>1420</v>
      </c>
      <c r="C54" s="14">
        <v>1110</v>
      </c>
      <c r="D54" s="14">
        <v>830</v>
      </c>
      <c r="E54" s="14">
        <v>350</v>
      </c>
      <c r="F54" s="30">
        <v>0.93</v>
      </c>
      <c r="G54" s="30">
        <v>0.91</v>
      </c>
      <c r="H54" s="47">
        <f t="shared" si="0"/>
        <v>-0.02</v>
      </c>
      <c r="I54" s="20">
        <v>650</v>
      </c>
      <c r="J54" s="20">
        <v>280</v>
      </c>
      <c r="K54" s="20">
        <v>610</v>
      </c>
      <c r="L54" s="20">
        <v>250</v>
      </c>
      <c r="M54" s="66">
        <v>4707000</v>
      </c>
      <c r="N54" s="66">
        <v>4413000</v>
      </c>
      <c r="O54" s="43">
        <f t="shared" si="1"/>
        <v>-0.062</v>
      </c>
      <c r="P54" s="37">
        <v>1048000</v>
      </c>
      <c r="Q54" s="37">
        <v>121000</v>
      </c>
    </row>
    <row r="55" spans="1:17" ht="12.75">
      <c r="A55" s="21" t="s">
        <v>252</v>
      </c>
      <c r="B55" s="14">
        <v>1080</v>
      </c>
      <c r="C55" s="14">
        <v>860</v>
      </c>
      <c r="D55" s="14">
        <v>630</v>
      </c>
      <c r="E55" s="14">
        <v>270</v>
      </c>
      <c r="F55" s="30">
        <v>0.92</v>
      </c>
      <c r="G55" s="30">
        <v>0.96</v>
      </c>
      <c r="H55" s="47">
        <f t="shared" si="0"/>
        <v>0.04</v>
      </c>
      <c r="I55" s="20">
        <v>490</v>
      </c>
      <c r="J55" s="20">
        <v>210</v>
      </c>
      <c r="K55" s="20">
        <v>460</v>
      </c>
      <c r="L55" s="20">
        <v>200</v>
      </c>
      <c r="M55" s="66">
        <v>2738000</v>
      </c>
      <c r="N55" s="66">
        <v>2356000</v>
      </c>
      <c r="O55" s="43">
        <f t="shared" si="1"/>
        <v>-0.14</v>
      </c>
      <c r="P55" s="37">
        <v>897000</v>
      </c>
      <c r="Q55" s="37">
        <v>113000</v>
      </c>
    </row>
    <row r="56" spans="1:17" ht="12.75">
      <c r="A56" s="21" t="s">
        <v>253</v>
      </c>
      <c r="B56" s="14">
        <v>3730</v>
      </c>
      <c r="C56" s="14">
        <v>2870</v>
      </c>
      <c r="D56" s="14">
        <v>1980</v>
      </c>
      <c r="E56" s="14">
        <v>750</v>
      </c>
      <c r="F56" s="30">
        <v>0.9</v>
      </c>
      <c r="G56" s="30">
        <v>0.94</v>
      </c>
      <c r="H56" s="47">
        <f t="shared" si="0"/>
        <v>0.04</v>
      </c>
      <c r="I56" s="20">
        <v>1610</v>
      </c>
      <c r="J56" s="20">
        <v>580</v>
      </c>
      <c r="K56" s="20">
        <v>1450</v>
      </c>
      <c r="L56" s="20">
        <v>540</v>
      </c>
      <c r="M56" s="66">
        <v>11996000</v>
      </c>
      <c r="N56" s="66">
        <v>10333000</v>
      </c>
      <c r="O56" s="43">
        <f t="shared" si="1"/>
        <v>-0.139</v>
      </c>
      <c r="P56" s="37">
        <v>2065000</v>
      </c>
      <c r="Q56" s="37">
        <v>236000</v>
      </c>
    </row>
    <row r="57" spans="1:17" ht="12.75">
      <c r="A57" s="21" t="s">
        <v>254</v>
      </c>
      <c r="B57" s="14">
        <v>1110</v>
      </c>
      <c r="C57" s="14">
        <v>900</v>
      </c>
      <c r="D57" s="14">
        <v>590</v>
      </c>
      <c r="E57" s="14">
        <v>210</v>
      </c>
      <c r="F57" s="30">
        <v>0.92</v>
      </c>
      <c r="G57" s="30">
        <v>0.91</v>
      </c>
      <c r="H57" s="47">
        <f t="shared" si="0"/>
        <v>-0.01</v>
      </c>
      <c r="I57" s="20">
        <v>490</v>
      </c>
      <c r="J57" s="20">
        <v>180</v>
      </c>
      <c r="K57" s="20">
        <v>450</v>
      </c>
      <c r="L57" s="20">
        <v>170</v>
      </c>
      <c r="M57" s="66">
        <v>3762000</v>
      </c>
      <c r="N57" s="66">
        <v>3419000</v>
      </c>
      <c r="O57" s="43">
        <f t="shared" si="1"/>
        <v>-0.091</v>
      </c>
      <c r="P57" s="37">
        <v>854000</v>
      </c>
      <c r="Q57" s="37">
        <v>100000</v>
      </c>
    </row>
    <row r="58" spans="1:17" ht="12.75">
      <c r="A58" s="21" t="s">
        <v>255</v>
      </c>
      <c r="B58" s="14">
        <v>2230</v>
      </c>
      <c r="C58" s="14">
        <v>1750</v>
      </c>
      <c r="D58" s="14">
        <v>1190</v>
      </c>
      <c r="E58" s="14">
        <v>490</v>
      </c>
      <c r="F58" s="30">
        <v>0.91</v>
      </c>
      <c r="G58" s="30">
        <v>0.91</v>
      </c>
      <c r="H58" s="47">
        <f t="shared" si="0"/>
        <v>0</v>
      </c>
      <c r="I58" s="20">
        <v>970</v>
      </c>
      <c r="J58" s="20">
        <v>390</v>
      </c>
      <c r="K58" s="20">
        <v>880</v>
      </c>
      <c r="L58" s="20">
        <v>360</v>
      </c>
      <c r="M58" s="66">
        <v>6883000</v>
      </c>
      <c r="N58" s="66">
        <v>5926000</v>
      </c>
      <c r="O58" s="43">
        <f t="shared" si="1"/>
        <v>-0.139</v>
      </c>
      <c r="P58" s="37">
        <v>1508000</v>
      </c>
      <c r="Q58" s="37">
        <v>153000</v>
      </c>
    </row>
    <row r="59" spans="1:17" ht="12.75">
      <c r="A59" s="21" t="s">
        <v>256</v>
      </c>
      <c r="B59" s="14">
        <v>3930</v>
      </c>
      <c r="C59" s="14">
        <v>3130</v>
      </c>
      <c r="D59" s="14">
        <v>2060</v>
      </c>
      <c r="E59" s="14">
        <v>730</v>
      </c>
      <c r="F59" s="30">
        <v>0.9</v>
      </c>
      <c r="G59" s="30">
        <v>0.89</v>
      </c>
      <c r="H59" s="47">
        <f t="shared" si="0"/>
        <v>-0.01</v>
      </c>
      <c r="I59" s="20">
        <v>1650</v>
      </c>
      <c r="J59" s="20">
        <v>600</v>
      </c>
      <c r="K59" s="20">
        <v>1490</v>
      </c>
      <c r="L59" s="20">
        <v>530</v>
      </c>
      <c r="M59" s="66">
        <v>11827000</v>
      </c>
      <c r="N59" s="66">
        <v>10486000</v>
      </c>
      <c r="O59" s="43">
        <f t="shared" si="1"/>
        <v>-0.113</v>
      </c>
      <c r="P59" s="37">
        <v>1872000</v>
      </c>
      <c r="Q59" s="37">
        <v>233000</v>
      </c>
    </row>
    <row r="60" spans="1:17" ht="12.75">
      <c r="A60" s="21" t="s">
        <v>257</v>
      </c>
      <c r="B60" s="14">
        <v>2130</v>
      </c>
      <c r="C60" s="14">
        <v>1670</v>
      </c>
      <c r="D60" s="14">
        <v>1200</v>
      </c>
      <c r="E60" s="14">
        <v>430</v>
      </c>
      <c r="F60" s="30">
        <v>0.91</v>
      </c>
      <c r="G60" s="30">
        <v>0.93</v>
      </c>
      <c r="H60" s="47">
        <f t="shared" si="0"/>
        <v>0.02</v>
      </c>
      <c r="I60" s="20">
        <v>950</v>
      </c>
      <c r="J60" s="20">
        <v>340</v>
      </c>
      <c r="K60" s="20">
        <v>870</v>
      </c>
      <c r="L60" s="20">
        <v>310</v>
      </c>
      <c r="M60" s="66">
        <v>7693000</v>
      </c>
      <c r="N60" s="66">
        <v>6995000</v>
      </c>
      <c r="O60" s="43">
        <f t="shared" si="1"/>
        <v>-0.091</v>
      </c>
      <c r="P60" s="37">
        <v>1454000</v>
      </c>
      <c r="Q60" s="37">
        <v>182000</v>
      </c>
    </row>
    <row r="61" spans="1:17" ht="12.75">
      <c r="A61" s="21" t="s">
        <v>258</v>
      </c>
      <c r="B61" s="14">
        <v>1510</v>
      </c>
      <c r="C61" s="14">
        <v>1180</v>
      </c>
      <c r="D61" s="14">
        <v>890</v>
      </c>
      <c r="E61" s="14">
        <v>360</v>
      </c>
      <c r="F61" s="30">
        <v>0.92</v>
      </c>
      <c r="G61" s="30">
        <v>0.92</v>
      </c>
      <c r="H61" s="47">
        <f t="shared" si="0"/>
        <v>0</v>
      </c>
      <c r="I61" s="20">
        <v>700</v>
      </c>
      <c r="J61" s="20">
        <v>270</v>
      </c>
      <c r="K61" s="20">
        <v>650</v>
      </c>
      <c r="L61" s="20">
        <v>240</v>
      </c>
      <c r="M61" s="66">
        <v>4933000</v>
      </c>
      <c r="N61" s="66">
        <v>4091000</v>
      </c>
      <c r="O61" s="43">
        <f t="shared" si="1"/>
        <v>-0.171</v>
      </c>
      <c r="P61" s="37">
        <v>1157000</v>
      </c>
      <c r="Q61" s="37">
        <v>101000</v>
      </c>
    </row>
    <row r="62" spans="1:17" ht="12.75">
      <c r="A62" s="21" t="s">
        <v>259</v>
      </c>
      <c r="B62" s="14">
        <v>1680</v>
      </c>
      <c r="C62" s="14">
        <v>1320</v>
      </c>
      <c r="D62" s="14">
        <v>1020</v>
      </c>
      <c r="E62" s="14">
        <v>470</v>
      </c>
      <c r="F62" s="30">
        <v>0.93</v>
      </c>
      <c r="G62" s="30">
        <v>0.92</v>
      </c>
      <c r="H62" s="47">
        <f t="shared" si="0"/>
        <v>-0.01</v>
      </c>
      <c r="I62" s="20">
        <v>780</v>
      </c>
      <c r="J62" s="20">
        <v>350</v>
      </c>
      <c r="K62" s="20">
        <v>730</v>
      </c>
      <c r="L62" s="20">
        <v>320</v>
      </c>
      <c r="M62" s="66">
        <v>5638000</v>
      </c>
      <c r="N62" s="66">
        <v>4835000</v>
      </c>
      <c r="O62" s="43">
        <f t="shared" si="1"/>
        <v>-0.142</v>
      </c>
      <c r="P62" s="37">
        <v>1325000</v>
      </c>
      <c r="Q62" s="37">
        <v>134000</v>
      </c>
    </row>
    <row r="63" spans="1:17" ht="12.75">
      <c r="A63" s="21" t="s">
        <v>260</v>
      </c>
      <c r="B63" s="14">
        <v>1280</v>
      </c>
      <c r="C63" s="14">
        <v>1050</v>
      </c>
      <c r="D63" s="14">
        <v>710</v>
      </c>
      <c r="E63" s="14">
        <v>310</v>
      </c>
      <c r="F63" s="30">
        <v>0.91</v>
      </c>
      <c r="G63" s="30">
        <v>0.92</v>
      </c>
      <c r="H63" s="47">
        <f t="shared" si="0"/>
        <v>0.01</v>
      </c>
      <c r="I63" s="20">
        <v>550</v>
      </c>
      <c r="J63" s="20">
        <v>240</v>
      </c>
      <c r="K63" s="20">
        <v>500</v>
      </c>
      <c r="L63" s="20">
        <v>220</v>
      </c>
      <c r="M63" s="66">
        <v>4328000</v>
      </c>
      <c r="N63" s="66">
        <v>4228000</v>
      </c>
      <c r="O63" s="43">
        <f t="shared" si="1"/>
        <v>-0.023</v>
      </c>
      <c r="P63" s="37">
        <v>1008000</v>
      </c>
      <c r="Q63" s="37">
        <v>112000</v>
      </c>
    </row>
    <row r="64" spans="1:17" ht="12.75">
      <c r="A64" s="21" t="s">
        <v>261</v>
      </c>
      <c r="B64" s="14">
        <v>2080</v>
      </c>
      <c r="C64" s="14">
        <v>1640</v>
      </c>
      <c r="D64" s="14">
        <v>1150</v>
      </c>
      <c r="E64" s="14">
        <v>460</v>
      </c>
      <c r="F64" s="30">
        <v>0.93</v>
      </c>
      <c r="G64" s="30">
        <v>0.91</v>
      </c>
      <c r="H64" s="47">
        <f t="shared" si="0"/>
        <v>-0.02</v>
      </c>
      <c r="I64" s="20">
        <v>940</v>
      </c>
      <c r="J64" s="20">
        <v>360</v>
      </c>
      <c r="K64" s="20">
        <v>870</v>
      </c>
      <c r="L64" s="20">
        <v>330</v>
      </c>
      <c r="M64" s="66">
        <v>6554000</v>
      </c>
      <c r="N64" s="66">
        <v>5762000</v>
      </c>
      <c r="O64" s="43">
        <f t="shared" si="1"/>
        <v>-0.121</v>
      </c>
      <c r="P64" s="37">
        <v>1356000</v>
      </c>
      <c r="Q64" s="37">
        <v>140000</v>
      </c>
    </row>
    <row r="65" spans="1:17" ht="12.75">
      <c r="A65" s="21" t="s">
        <v>262</v>
      </c>
      <c r="B65" s="14">
        <v>2330</v>
      </c>
      <c r="C65" s="14">
        <v>1840</v>
      </c>
      <c r="D65" s="14">
        <v>1280</v>
      </c>
      <c r="E65" s="14">
        <v>470</v>
      </c>
      <c r="F65" s="30">
        <v>0.93</v>
      </c>
      <c r="G65" s="30">
        <v>0.9</v>
      </c>
      <c r="H65" s="47">
        <f t="shared" si="0"/>
        <v>-0.03</v>
      </c>
      <c r="I65" s="20">
        <v>1020</v>
      </c>
      <c r="J65" s="20">
        <v>390</v>
      </c>
      <c r="K65" s="20">
        <v>940</v>
      </c>
      <c r="L65" s="20">
        <v>350</v>
      </c>
      <c r="M65" s="66">
        <v>7054000</v>
      </c>
      <c r="N65" s="66">
        <v>6210000</v>
      </c>
      <c r="O65" s="43">
        <f t="shared" si="1"/>
        <v>-0.12</v>
      </c>
      <c r="P65" s="37">
        <v>1572000</v>
      </c>
      <c r="Q65" s="37">
        <v>154000</v>
      </c>
    </row>
    <row r="66" spans="1:17" ht="12.75">
      <c r="A66" s="21" t="s">
        <v>263</v>
      </c>
      <c r="B66" s="14">
        <v>1580</v>
      </c>
      <c r="C66" s="14">
        <v>1250</v>
      </c>
      <c r="D66" s="14">
        <v>980</v>
      </c>
      <c r="E66" s="14">
        <v>420</v>
      </c>
      <c r="F66" s="30">
        <v>0.95</v>
      </c>
      <c r="G66" s="30">
        <v>0.92</v>
      </c>
      <c r="H66" s="47">
        <f t="shared" si="0"/>
        <v>-0.03</v>
      </c>
      <c r="I66" s="20">
        <v>740</v>
      </c>
      <c r="J66" s="20">
        <v>330</v>
      </c>
      <c r="K66" s="20">
        <v>700</v>
      </c>
      <c r="L66" s="20">
        <v>310</v>
      </c>
      <c r="M66" s="66">
        <v>4667000</v>
      </c>
      <c r="N66" s="66">
        <v>4046000</v>
      </c>
      <c r="O66" s="43">
        <f t="shared" si="1"/>
        <v>-0.133</v>
      </c>
      <c r="P66" s="37">
        <v>1291000</v>
      </c>
      <c r="Q66" s="37">
        <v>130000</v>
      </c>
    </row>
    <row r="67" spans="1:17" ht="12.75">
      <c r="A67" s="21" t="s">
        <v>264</v>
      </c>
      <c r="B67" s="14">
        <v>1540</v>
      </c>
      <c r="C67" s="14">
        <v>1200</v>
      </c>
      <c r="D67" s="14">
        <v>890</v>
      </c>
      <c r="E67" s="14">
        <v>330</v>
      </c>
      <c r="F67" s="30">
        <v>0.93</v>
      </c>
      <c r="G67" s="30">
        <v>0.91</v>
      </c>
      <c r="H67" s="47">
        <f t="shared" si="0"/>
        <v>-0.02</v>
      </c>
      <c r="I67" s="20">
        <v>680</v>
      </c>
      <c r="J67" s="20">
        <v>270</v>
      </c>
      <c r="K67" s="20">
        <v>640</v>
      </c>
      <c r="L67" s="20">
        <v>240</v>
      </c>
      <c r="M67" s="66">
        <v>4458000</v>
      </c>
      <c r="N67" s="66">
        <v>3729000</v>
      </c>
      <c r="O67" s="43">
        <f t="shared" si="1"/>
        <v>-0.164</v>
      </c>
      <c r="P67" s="37">
        <v>1030000</v>
      </c>
      <c r="Q67" s="37">
        <v>107000</v>
      </c>
    </row>
    <row r="68" spans="1:17" ht="12.75">
      <c r="A68" s="21" t="s">
        <v>265</v>
      </c>
      <c r="B68" s="14">
        <v>1650</v>
      </c>
      <c r="C68" s="14">
        <v>1310</v>
      </c>
      <c r="D68" s="14">
        <v>900</v>
      </c>
      <c r="E68" s="14">
        <v>360</v>
      </c>
      <c r="F68" s="30">
        <v>0.93</v>
      </c>
      <c r="G68" s="30">
        <v>0.92</v>
      </c>
      <c r="H68" s="47">
        <f t="shared" si="0"/>
        <v>-0.01</v>
      </c>
      <c r="I68" s="20">
        <v>700</v>
      </c>
      <c r="J68" s="20">
        <v>300</v>
      </c>
      <c r="K68" s="20">
        <v>650</v>
      </c>
      <c r="L68" s="20">
        <v>270</v>
      </c>
      <c r="M68" s="66">
        <v>5586000</v>
      </c>
      <c r="N68" s="66">
        <v>4599000</v>
      </c>
      <c r="O68" s="43">
        <f t="shared" si="1"/>
        <v>-0.177</v>
      </c>
      <c r="P68" s="37">
        <v>1423000</v>
      </c>
      <c r="Q68" s="37">
        <v>135000</v>
      </c>
    </row>
    <row r="69" spans="1:17" ht="12.75">
      <c r="A69" s="21" t="s">
        <v>266</v>
      </c>
      <c r="B69" s="14">
        <v>1200</v>
      </c>
      <c r="C69" s="14">
        <v>960</v>
      </c>
      <c r="D69" s="14">
        <v>690</v>
      </c>
      <c r="E69" s="14">
        <v>280</v>
      </c>
      <c r="F69" s="30">
        <v>0.92</v>
      </c>
      <c r="G69" s="30">
        <v>0.91</v>
      </c>
      <c r="H69" s="47">
        <f t="shared" si="0"/>
        <v>-0.01</v>
      </c>
      <c r="I69" s="20">
        <v>550</v>
      </c>
      <c r="J69" s="20">
        <v>230</v>
      </c>
      <c r="K69" s="20">
        <v>500</v>
      </c>
      <c r="L69" s="20">
        <v>210</v>
      </c>
      <c r="M69" s="66">
        <v>3632000</v>
      </c>
      <c r="N69" s="66">
        <v>3274000</v>
      </c>
      <c r="O69" s="43">
        <f t="shared" si="1"/>
        <v>-0.099</v>
      </c>
      <c r="P69" s="37">
        <v>790000</v>
      </c>
      <c r="Q69" s="37">
        <v>78000</v>
      </c>
    </row>
    <row r="70" spans="1:17" ht="12.75">
      <c r="A70" s="21" t="s">
        <v>267</v>
      </c>
      <c r="B70" s="14">
        <v>1580</v>
      </c>
      <c r="C70" s="14">
        <v>1220</v>
      </c>
      <c r="D70" s="14">
        <v>900</v>
      </c>
      <c r="E70" s="14">
        <v>380</v>
      </c>
      <c r="F70" s="30">
        <v>0.91</v>
      </c>
      <c r="G70" s="30">
        <v>0.91</v>
      </c>
      <c r="H70" s="47">
        <f t="shared" si="0"/>
        <v>0</v>
      </c>
      <c r="I70" s="20">
        <v>710</v>
      </c>
      <c r="J70" s="20">
        <v>300</v>
      </c>
      <c r="K70" s="20">
        <v>650</v>
      </c>
      <c r="L70" s="20">
        <v>270</v>
      </c>
      <c r="M70" s="66">
        <v>4862000</v>
      </c>
      <c r="N70" s="66">
        <v>4053000</v>
      </c>
      <c r="O70" s="43">
        <f t="shared" si="1"/>
        <v>-0.166</v>
      </c>
      <c r="P70" s="37">
        <v>1266000</v>
      </c>
      <c r="Q70" s="37">
        <v>110000</v>
      </c>
    </row>
    <row r="71" spans="1:17" s="31" customFormat="1" ht="12.75">
      <c r="A71" s="21" t="s">
        <v>268</v>
      </c>
      <c r="B71" s="14">
        <v>2040</v>
      </c>
      <c r="C71" s="14">
        <v>1600</v>
      </c>
      <c r="D71" s="14">
        <v>1030</v>
      </c>
      <c r="E71" s="14">
        <v>400</v>
      </c>
      <c r="F71" s="30">
        <v>0.9</v>
      </c>
      <c r="G71" s="30">
        <v>0.92</v>
      </c>
      <c r="H71" s="47">
        <f>G71-F71</f>
        <v>0.02</v>
      </c>
      <c r="I71" s="20">
        <v>840</v>
      </c>
      <c r="J71" s="20">
        <v>320</v>
      </c>
      <c r="K71" s="20">
        <v>760</v>
      </c>
      <c r="L71" s="20">
        <v>290</v>
      </c>
      <c r="M71" s="66">
        <v>5869000</v>
      </c>
      <c r="N71" s="66">
        <v>5109000</v>
      </c>
      <c r="O71" s="43">
        <f>(N71-M71)/M71</f>
        <v>-0.129</v>
      </c>
      <c r="P71" s="37">
        <v>1201000</v>
      </c>
      <c r="Q71" s="37">
        <v>146000</v>
      </c>
    </row>
    <row r="72" spans="1:17" ht="12.75">
      <c r="A72" s="21" t="s">
        <v>269</v>
      </c>
      <c r="B72" s="14">
        <v>2270</v>
      </c>
      <c r="C72" s="14">
        <v>1800</v>
      </c>
      <c r="D72" s="14">
        <v>1200</v>
      </c>
      <c r="E72" s="14">
        <v>480</v>
      </c>
      <c r="F72" s="30">
        <v>0.93</v>
      </c>
      <c r="G72" s="30">
        <v>0.91</v>
      </c>
      <c r="H72" s="47">
        <f>G72-F72</f>
        <v>-0.02</v>
      </c>
      <c r="I72" s="20">
        <v>930</v>
      </c>
      <c r="J72" s="20">
        <v>380</v>
      </c>
      <c r="K72" s="20">
        <v>870</v>
      </c>
      <c r="L72" s="20">
        <v>350</v>
      </c>
      <c r="M72" s="66">
        <v>8657000</v>
      </c>
      <c r="N72" s="66">
        <v>7740000</v>
      </c>
      <c r="O72" s="43">
        <f>(N72-M72)/M72</f>
        <v>-0.106</v>
      </c>
      <c r="P72" s="37">
        <v>1434000</v>
      </c>
      <c r="Q72" s="37">
        <v>174000</v>
      </c>
    </row>
    <row r="73" spans="1:17" ht="12.75">
      <c r="A73" s="21"/>
      <c r="B73" s="14"/>
      <c r="C73" s="35"/>
      <c r="D73" s="14"/>
      <c r="E73" s="35"/>
      <c r="F73" s="30"/>
      <c r="G73" s="36"/>
      <c r="H73" s="47"/>
      <c r="I73" s="20"/>
      <c r="J73" s="35"/>
      <c r="K73" s="20"/>
      <c r="L73" s="35"/>
      <c r="M73" s="66"/>
      <c r="N73" s="37"/>
      <c r="O73" s="43"/>
      <c r="P73" s="37"/>
      <c r="Q73" s="37"/>
    </row>
    <row r="74" spans="1:17" s="31" customFormat="1" ht="12.75">
      <c r="A74" s="13" t="s">
        <v>385</v>
      </c>
      <c r="B74" s="19">
        <v>152540</v>
      </c>
      <c r="C74" s="19">
        <v>119780</v>
      </c>
      <c r="D74" s="19">
        <v>82310</v>
      </c>
      <c r="E74" s="19">
        <v>32150</v>
      </c>
      <c r="F74" s="32">
        <f>AVERAGE(F6:F72)</f>
        <v>0.92</v>
      </c>
      <c r="G74" s="38">
        <f>AVERAGE(G6:G72)</f>
        <v>0.91</v>
      </c>
      <c r="H74" s="48">
        <f>G74-F74</f>
        <v>-0.01</v>
      </c>
      <c r="I74" s="33">
        <v>65380</v>
      </c>
      <c r="J74" s="33">
        <v>25540</v>
      </c>
      <c r="K74" s="33">
        <v>60120</v>
      </c>
      <c r="L74" s="33">
        <v>23350</v>
      </c>
      <c r="M74" s="65">
        <v>481530000</v>
      </c>
      <c r="N74" s="65">
        <v>422016000</v>
      </c>
      <c r="O74" s="46">
        <f>(N74-M74)/M74</f>
        <v>-0.124</v>
      </c>
      <c r="P74" s="39">
        <v>95124000</v>
      </c>
      <c r="Q74" s="39">
        <v>10915000</v>
      </c>
    </row>
  </sheetData>
  <sheetProtection/>
  <mergeCells count="9">
    <mergeCell ref="A4:A5"/>
    <mergeCell ref="B4:C4"/>
    <mergeCell ref="D4:E4"/>
    <mergeCell ref="F4:H4"/>
    <mergeCell ref="Q4:Q5"/>
    <mergeCell ref="I4:J4"/>
    <mergeCell ref="K4:L4"/>
    <mergeCell ref="P4:P5"/>
    <mergeCell ref="M4:O4"/>
  </mergeCells>
  <hyperlinks>
    <hyperlink ref="A3" location="'Contents - June 2015'!A1" display="Back to Contents"/>
  </hyperlink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Q44"/>
  <sheetViews>
    <sheetView zoomScalePageLayoutView="0" workbookViewId="0" topLeftCell="A1">
      <selection activeCell="N44" sqref="M6:N44"/>
    </sheetView>
  </sheetViews>
  <sheetFormatPr defaultColWidth="9.140625" defaultRowHeight="12.75"/>
  <cols>
    <col min="1" max="1" width="25.140625" style="22" bestFit="1" customWidth="1"/>
    <col min="2" max="7" width="9.140625" style="22" customWidth="1"/>
    <col min="8" max="8" width="10.28125" style="22" bestFit="1" customWidth="1"/>
    <col min="9" max="12" width="9.140625" style="22" customWidth="1"/>
    <col min="13" max="13" width="13.8515625" style="22" bestFit="1" customWidth="1"/>
    <col min="14" max="14" width="15.28125" style="22" bestFit="1" customWidth="1"/>
    <col min="15" max="15" width="10.28125" style="22" bestFit="1" customWidth="1"/>
    <col min="16" max="16" width="16.140625" style="22" customWidth="1"/>
    <col min="17" max="17" width="12.8515625" style="22" bestFit="1" customWidth="1"/>
    <col min="18" max="16384" width="9.140625" style="22" customWidth="1"/>
  </cols>
  <sheetData>
    <row r="1" ht="12.75">
      <c r="A1" s="17" t="s">
        <v>386</v>
      </c>
    </row>
    <row r="3" ht="13.5" thickBot="1">
      <c r="A3" s="55" t="s">
        <v>400</v>
      </c>
    </row>
    <row r="4" spans="1:17" s="24" customFormat="1" ht="45.75" customHeight="1">
      <c r="A4" s="71" t="s">
        <v>390</v>
      </c>
      <c r="B4" s="79" t="s">
        <v>403</v>
      </c>
      <c r="C4" s="79"/>
      <c r="D4" s="73" t="s">
        <v>392</v>
      </c>
      <c r="E4" s="73"/>
      <c r="F4" s="74" t="s">
        <v>404</v>
      </c>
      <c r="G4" s="74"/>
      <c r="H4" s="74"/>
      <c r="I4" s="77" t="s">
        <v>405</v>
      </c>
      <c r="J4" s="77"/>
      <c r="K4" s="77" t="s">
        <v>406</v>
      </c>
      <c r="L4" s="77"/>
      <c r="M4" s="73" t="s">
        <v>402</v>
      </c>
      <c r="N4" s="73"/>
      <c r="O4" s="73"/>
      <c r="P4" s="75" t="s">
        <v>426</v>
      </c>
      <c r="Q4" s="75" t="s">
        <v>391</v>
      </c>
    </row>
    <row r="5" spans="1:17" s="24" customFormat="1" ht="45.75" customHeight="1" thickBot="1">
      <c r="A5" s="72"/>
      <c r="B5" s="16">
        <f>'East Midlands'!B5</f>
        <v>42339</v>
      </c>
      <c r="C5" s="16">
        <f>'East Midlands'!C5</f>
        <v>42705</v>
      </c>
      <c r="D5" s="16">
        <f>'East Midlands'!D5</f>
        <v>42339</v>
      </c>
      <c r="E5" s="16">
        <f>'East Midlands'!E5</f>
        <v>42705</v>
      </c>
      <c r="F5" s="16">
        <f>'East Midlands'!F5</f>
        <v>42339</v>
      </c>
      <c r="G5" s="16">
        <f>'East Midlands'!G5</f>
        <v>42705</v>
      </c>
      <c r="H5" s="16" t="str">
        <f>'East Midlands'!H5</f>
        <v>Difference </v>
      </c>
      <c r="I5" s="16">
        <f>'East Midlands'!I5</f>
        <v>42339</v>
      </c>
      <c r="J5" s="16">
        <f>'East Midlands'!J5</f>
        <v>42705</v>
      </c>
      <c r="K5" s="16">
        <f>'East Midlands'!K5</f>
        <v>42339</v>
      </c>
      <c r="L5" s="16">
        <f>'East Midlands'!L5</f>
        <v>42705</v>
      </c>
      <c r="M5" s="16">
        <f>'East Midlands'!M5</f>
        <v>42339</v>
      </c>
      <c r="N5" s="16">
        <f>'East Midlands'!N5</f>
        <v>42705</v>
      </c>
      <c r="O5" s="16" t="str">
        <f>'East Midlands'!O5</f>
        <v>% Difference</v>
      </c>
      <c r="P5" s="78"/>
      <c r="Q5" s="76"/>
    </row>
    <row r="6" spans="1:17" ht="12.75">
      <c r="A6" s="21" t="s">
        <v>270</v>
      </c>
      <c r="B6" s="14">
        <v>2680</v>
      </c>
      <c r="C6" s="14">
        <v>2040</v>
      </c>
      <c r="D6" s="14">
        <v>1510</v>
      </c>
      <c r="E6" s="14">
        <v>550</v>
      </c>
      <c r="F6" s="30">
        <v>0.92</v>
      </c>
      <c r="G6" s="30">
        <v>0.91</v>
      </c>
      <c r="H6" s="41">
        <f>G6-F6</f>
        <v>-0.01</v>
      </c>
      <c r="I6" s="20">
        <v>1210</v>
      </c>
      <c r="J6" s="20">
        <v>450</v>
      </c>
      <c r="K6" s="20">
        <v>1110</v>
      </c>
      <c r="L6" s="20">
        <v>410</v>
      </c>
      <c r="M6" s="66">
        <v>7461000</v>
      </c>
      <c r="N6" s="66">
        <v>6355000</v>
      </c>
      <c r="O6" s="43">
        <f>(N6-M6)/M6</f>
        <v>-0.148</v>
      </c>
      <c r="P6" s="37">
        <v>1611000</v>
      </c>
      <c r="Q6" s="37">
        <v>195000</v>
      </c>
    </row>
    <row r="7" spans="1:17" ht="12.75">
      <c r="A7" s="21" t="s">
        <v>271</v>
      </c>
      <c r="B7" s="14">
        <v>3360</v>
      </c>
      <c r="C7" s="14">
        <v>2660</v>
      </c>
      <c r="D7" s="14">
        <v>1610</v>
      </c>
      <c r="E7" s="14">
        <v>600</v>
      </c>
      <c r="F7" s="30">
        <v>0.92</v>
      </c>
      <c r="G7" s="30">
        <v>0.91</v>
      </c>
      <c r="H7" s="41">
        <f aca="true" t="shared" si="0" ref="H7:H44">G7-F7</f>
        <v>-0.01</v>
      </c>
      <c r="I7" s="20">
        <v>1340</v>
      </c>
      <c r="J7" s="20">
        <v>510</v>
      </c>
      <c r="K7" s="20">
        <v>1230</v>
      </c>
      <c r="L7" s="20">
        <v>470</v>
      </c>
      <c r="M7" s="66">
        <v>10209000</v>
      </c>
      <c r="N7" s="66">
        <v>9225000</v>
      </c>
      <c r="O7" s="43">
        <f aca="true" t="shared" si="1" ref="O7:O44">(N7-M7)/M7</f>
        <v>-0.096</v>
      </c>
      <c r="P7" s="37">
        <v>1672000</v>
      </c>
      <c r="Q7" s="37">
        <v>189000</v>
      </c>
    </row>
    <row r="8" spans="1:17" ht="12.75">
      <c r="A8" s="21" t="s">
        <v>272</v>
      </c>
      <c r="B8" s="14">
        <v>7730</v>
      </c>
      <c r="C8" s="14">
        <v>6010</v>
      </c>
      <c r="D8" s="14">
        <v>3770</v>
      </c>
      <c r="E8" s="14">
        <v>1360</v>
      </c>
      <c r="F8" s="30">
        <v>0.91</v>
      </c>
      <c r="G8" s="30">
        <v>0.9</v>
      </c>
      <c r="H8" s="41">
        <f t="shared" si="0"/>
        <v>-0.01</v>
      </c>
      <c r="I8" s="20">
        <v>3010</v>
      </c>
      <c r="J8" s="20">
        <v>1090</v>
      </c>
      <c r="K8" s="20">
        <v>2730</v>
      </c>
      <c r="L8" s="20">
        <v>980</v>
      </c>
      <c r="M8" s="66">
        <v>20494000</v>
      </c>
      <c r="N8" s="66">
        <v>17641000</v>
      </c>
      <c r="O8" s="43">
        <f t="shared" si="1"/>
        <v>-0.139</v>
      </c>
      <c r="P8" s="37">
        <v>3260000</v>
      </c>
      <c r="Q8" s="37">
        <v>415000</v>
      </c>
    </row>
    <row r="9" spans="1:17" ht="12.75">
      <c r="A9" s="21" t="s">
        <v>273</v>
      </c>
      <c r="B9" s="14">
        <v>1890</v>
      </c>
      <c r="C9" s="14">
        <v>1450</v>
      </c>
      <c r="D9" s="14">
        <v>880</v>
      </c>
      <c r="E9" s="14">
        <v>370</v>
      </c>
      <c r="F9" s="30">
        <v>0.93</v>
      </c>
      <c r="G9" s="30">
        <v>0.92</v>
      </c>
      <c r="H9" s="41">
        <f t="shared" si="0"/>
        <v>-0.01</v>
      </c>
      <c r="I9" s="20">
        <v>720</v>
      </c>
      <c r="J9" s="20">
        <v>290</v>
      </c>
      <c r="K9" s="20">
        <v>670</v>
      </c>
      <c r="L9" s="20">
        <v>270</v>
      </c>
      <c r="M9" s="66">
        <v>5452000</v>
      </c>
      <c r="N9" s="66">
        <v>4430000</v>
      </c>
      <c r="O9" s="43">
        <f t="shared" si="1"/>
        <v>-0.187</v>
      </c>
      <c r="P9" s="37">
        <v>1008000</v>
      </c>
      <c r="Q9" s="37">
        <v>113000</v>
      </c>
    </row>
    <row r="10" spans="1:17" ht="12.75">
      <c r="A10" s="21" t="s">
        <v>274</v>
      </c>
      <c r="B10" s="14">
        <v>920</v>
      </c>
      <c r="C10" s="14">
        <v>720</v>
      </c>
      <c r="D10" s="14">
        <v>500</v>
      </c>
      <c r="E10" s="14">
        <v>170</v>
      </c>
      <c r="F10" s="30">
        <v>0.93</v>
      </c>
      <c r="G10" s="30">
        <v>0.93</v>
      </c>
      <c r="H10" s="41">
        <f t="shared" si="0"/>
        <v>0</v>
      </c>
      <c r="I10" s="20">
        <v>380</v>
      </c>
      <c r="J10" s="20">
        <v>140</v>
      </c>
      <c r="K10" s="20">
        <v>360</v>
      </c>
      <c r="L10" s="20">
        <v>130</v>
      </c>
      <c r="M10" s="66">
        <v>2402000</v>
      </c>
      <c r="N10" s="66">
        <v>2174000</v>
      </c>
      <c r="O10" s="43">
        <f t="shared" si="1"/>
        <v>-0.095</v>
      </c>
      <c r="P10" s="37">
        <v>530000</v>
      </c>
      <c r="Q10" s="37">
        <v>49000</v>
      </c>
    </row>
    <row r="11" spans="1:17" ht="12.75">
      <c r="A11" s="21" t="s">
        <v>275</v>
      </c>
      <c r="B11" s="14">
        <v>13170</v>
      </c>
      <c r="C11" s="14">
        <v>10430</v>
      </c>
      <c r="D11" s="14">
        <v>6890</v>
      </c>
      <c r="E11" s="14">
        <v>2580</v>
      </c>
      <c r="F11" s="30">
        <v>0.91</v>
      </c>
      <c r="G11" s="30">
        <v>0.89</v>
      </c>
      <c r="H11" s="41">
        <f t="shared" si="0"/>
        <v>-0.02</v>
      </c>
      <c r="I11" s="20">
        <v>5540</v>
      </c>
      <c r="J11" s="20">
        <v>2120</v>
      </c>
      <c r="K11" s="20">
        <v>5060</v>
      </c>
      <c r="L11" s="20">
        <v>1890</v>
      </c>
      <c r="M11" s="66">
        <v>35178000</v>
      </c>
      <c r="N11" s="66">
        <v>30791000</v>
      </c>
      <c r="O11" s="43">
        <f t="shared" si="1"/>
        <v>-0.125</v>
      </c>
      <c r="P11" s="37">
        <v>6766000</v>
      </c>
      <c r="Q11" s="37">
        <v>829000</v>
      </c>
    </row>
    <row r="12" spans="1:17" ht="12.75">
      <c r="A12" s="21" t="s">
        <v>276</v>
      </c>
      <c r="B12" s="14">
        <v>1250</v>
      </c>
      <c r="C12" s="14">
        <v>950</v>
      </c>
      <c r="D12" s="14">
        <v>720</v>
      </c>
      <c r="E12" s="14">
        <v>250</v>
      </c>
      <c r="F12" s="30">
        <v>0.91</v>
      </c>
      <c r="G12" s="30">
        <v>0.92</v>
      </c>
      <c r="H12" s="41">
        <f t="shared" si="0"/>
        <v>0.01</v>
      </c>
      <c r="I12" s="20">
        <v>560</v>
      </c>
      <c r="J12" s="20">
        <v>200</v>
      </c>
      <c r="K12" s="20">
        <v>510</v>
      </c>
      <c r="L12" s="20">
        <v>190</v>
      </c>
      <c r="M12" s="66">
        <v>3667000</v>
      </c>
      <c r="N12" s="66">
        <v>3129000</v>
      </c>
      <c r="O12" s="43">
        <f t="shared" si="1"/>
        <v>-0.147</v>
      </c>
      <c r="P12" s="37">
        <v>795000</v>
      </c>
      <c r="Q12" s="37">
        <v>84000</v>
      </c>
    </row>
    <row r="13" spans="1:17" ht="12.75">
      <c r="A13" s="21" t="s">
        <v>277</v>
      </c>
      <c r="B13" s="14">
        <v>2280</v>
      </c>
      <c r="C13" s="14">
        <v>1810</v>
      </c>
      <c r="D13" s="14">
        <v>1230</v>
      </c>
      <c r="E13" s="14">
        <v>490</v>
      </c>
      <c r="F13" s="30">
        <v>0.91</v>
      </c>
      <c r="G13" s="30">
        <v>0.9</v>
      </c>
      <c r="H13" s="41">
        <f t="shared" si="0"/>
        <v>-0.01</v>
      </c>
      <c r="I13" s="20">
        <v>940</v>
      </c>
      <c r="J13" s="20">
        <v>390</v>
      </c>
      <c r="K13" s="20">
        <v>850</v>
      </c>
      <c r="L13" s="20">
        <v>350</v>
      </c>
      <c r="M13" s="66">
        <v>6494000</v>
      </c>
      <c r="N13" s="66">
        <v>5539000</v>
      </c>
      <c r="O13" s="43">
        <f t="shared" si="1"/>
        <v>-0.147</v>
      </c>
      <c r="P13" s="37">
        <v>1295000</v>
      </c>
      <c r="Q13" s="37">
        <v>144000</v>
      </c>
    </row>
    <row r="14" spans="1:17" ht="12.75">
      <c r="A14" s="21" t="s">
        <v>278</v>
      </c>
      <c r="B14" s="14">
        <v>1210</v>
      </c>
      <c r="C14" s="14">
        <v>970</v>
      </c>
      <c r="D14" s="14">
        <v>690</v>
      </c>
      <c r="E14" s="14">
        <v>260</v>
      </c>
      <c r="F14" s="30">
        <v>0.93</v>
      </c>
      <c r="G14" s="30">
        <v>0.93</v>
      </c>
      <c r="H14" s="41">
        <f t="shared" si="0"/>
        <v>0</v>
      </c>
      <c r="I14" s="20">
        <v>550</v>
      </c>
      <c r="J14" s="20">
        <v>200</v>
      </c>
      <c r="K14" s="20">
        <v>520</v>
      </c>
      <c r="L14" s="20">
        <v>190</v>
      </c>
      <c r="M14" s="66">
        <v>3304000</v>
      </c>
      <c r="N14" s="66">
        <v>2958000</v>
      </c>
      <c r="O14" s="43">
        <f t="shared" si="1"/>
        <v>-0.105</v>
      </c>
      <c r="P14" s="37">
        <v>848000</v>
      </c>
      <c r="Q14" s="37">
        <v>84000</v>
      </c>
    </row>
    <row r="15" spans="1:17" ht="12.75">
      <c r="A15" s="21" t="s">
        <v>279</v>
      </c>
      <c r="B15" s="14">
        <v>2370</v>
      </c>
      <c r="C15" s="14">
        <v>1890</v>
      </c>
      <c r="D15" s="14">
        <v>1170</v>
      </c>
      <c r="E15" s="14">
        <v>430</v>
      </c>
      <c r="F15" s="30">
        <v>0.91</v>
      </c>
      <c r="G15" s="30">
        <v>0.89</v>
      </c>
      <c r="H15" s="41">
        <f t="shared" si="0"/>
        <v>-0.02</v>
      </c>
      <c r="I15" s="20">
        <v>960</v>
      </c>
      <c r="J15" s="20">
        <v>360</v>
      </c>
      <c r="K15" s="20">
        <v>870</v>
      </c>
      <c r="L15" s="20">
        <v>320</v>
      </c>
      <c r="M15" s="66">
        <v>6455000</v>
      </c>
      <c r="N15" s="66">
        <v>5557000</v>
      </c>
      <c r="O15" s="43">
        <f t="shared" si="1"/>
        <v>-0.139</v>
      </c>
      <c r="P15" s="37">
        <v>1143000</v>
      </c>
      <c r="Q15" s="37">
        <v>131000</v>
      </c>
    </row>
    <row r="16" spans="1:17" ht="12.75">
      <c r="A16" s="21" t="s">
        <v>280</v>
      </c>
      <c r="B16" s="14">
        <v>1710</v>
      </c>
      <c r="C16" s="14">
        <v>1380</v>
      </c>
      <c r="D16" s="14">
        <v>960</v>
      </c>
      <c r="E16" s="14">
        <v>370</v>
      </c>
      <c r="F16" s="30">
        <v>0.93</v>
      </c>
      <c r="G16" s="30">
        <v>0.93</v>
      </c>
      <c r="H16" s="41">
        <f t="shared" si="0"/>
        <v>0</v>
      </c>
      <c r="I16" s="20">
        <v>760</v>
      </c>
      <c r="J16" s="20">
        <v>290</v>
      </c>
      <c r="K16" s="20">
        <v>710</v>
      </c>
      <c r="L16" s="20">
        <v>270</v>
      </c>
      <c r="M16" s="66">
        <v>4489000</v>
      </c>
      <c r="N16" s="66">
        <v>4032000</v>
      </c>
      <c r="O16" s="43">
        <f t="shared" si="1"/>
        <v>-0.102</v>
      </c>
      <c r="P16" s="37">
        <v>1048000</v>
      </c>
      <c r="Q16" s="37">
        <v>140000</v>
      </c>
    </row>
    <row r="17" spans="1:17" ht="12.75">
      <c r="A17" s="21" t="s">
        <v>281</v>
      </c>
      <c r="B17" s="14">
        <v>3190</v>
      </c>
      <c r="C17" s="14">
        <v>2500</v>
      </c>
      <c r="D17" s="14">
        <v>1730</v>
      </c>
      <c r="E17" s="14">
        <v>720</v>
      </c>
      <c r="F17" s="30">
        <v>0.92</v>
      </c>
      <c r="G17" s="30">
        <v>0.92</v>
      </c>
      <c r="H17" s="41">
        <f t="shared" si="0"/>
        <v>0</v>
      </c>
      <c r="I17" s="20">
        <v>1360</v>
      </c>
      <c r="J17" s="20">
        <v>560</v>
      </c>
      <c r="K17" s="20">
        <v>1240</v>
      </c>
      <c r="L17" s="20">
        <v>510</v>
      </c>
      <c r="M17" s="66">
        <v>8690000</v>
      </c>
      <c r="N17" s="66">
        <v>7263000</v>
      </c>
      <c r="O17" s="43">
        <f t="shared" si="1"/>
        <v>-0.164</v>
      </c>
      <c r="P17" s="37">
        <v>1804000</v>
      </c>
      <c r="Q17" s="37">
        <v>197000</v>
      </c>
    </row>
    <row r="18" spans="1:17" ht="12.75">
      <c r="A18" s="21" t="s">
        <v>282</v>
      </c>
      <c r="B18" s="14">
        <v>30</v>
      </c>
      <c r="C18" s="14">
        <v>20</v>
      </c>
      <c r="D18" s="14">
        <v>20</v>
      </c>
      <c r="E18" s="14">
        <v>10</v>
      </c>
      <c r="F18" s="30">
        <v>1</v>
      </c>
      <c r="G18" s="30">
        <v>0.88</v>
      </c>
      <c r="H18" s="41">
        <f t="shared" si="0"/>
        <v>-0.12</v>
      </c>
      <c r="I18" s="20">
        <v>10</v>
      </c>
      <c r="J18" s="20">
        <v>10</v>
      </c>
      <c r="K18" s="20">
        <v>10</v>
      </c>
      <c r="L18" s="20">
        <v>10</v>
      </c>
      <c r="M18" s="66">
        <v>68000</v>
      </c>
      <c r="N18" s="66">
        <v>66000</v>
      </c>
      <c r="O18" s="43">
        <f t="shared" si="1"/>
        <v>-0.029</v>
      </c>
      <c r="P18" s="37">
        <v>11000</v>
      </c>
      <c r="Q18" s="37">
        <v>0</v>
      </c>
    </row>
    <row r="19" spans="1:17" ht="12.75">
      <c r="A19" s="21" t="s">
        <v>283</v>
      </c>
      <c r="B19" s="14">
        <v>2080</v>
      </c>
      <c r="C19" s="14">
        <v>1670</v>
      </c>
      <c r="D19" s="14">
        <v>1170</v>
      </c>
      <c r="E19" s="14">
        <v>470</v>
      </c>
      <c r="F19" s="30">
        <v>0.92</v>
      </c>
      <c r="G19" s="30">
        <v>0.94</v>
      </c>
      <c r="H19" s="41">
        <f t="shared" si="0"/>
        <v>0.02</v>
      </c>
      <c r="I19" s="20">
        <v>900</v>
      </c>
      <c r="J19" s="20">
        <v>360</v>
      </c>
      <c r="K19" s="20">
        <v>830</v>
      </c>
      <c r="L19" s="20">
        <v>340</v>
      </c>
      <c r="M19" s="66">
        <v>5251000</v>
      </c>
      <c r="N19" s="66">
        <v>4753000</v>
      </c>
      <c r="O19" s="43">
        <f t="shared" si="1"/>
        <v>-0.095</v>
      </c>
      <c r="P19" s="37">
        <v>1174000</v>
      </c>
      <c r="Q19" s="37">
        <v>119000</v>
      </c>
    </row>
    <row r="20" spans="1:17" ht="12.75">
      <c r="A20" s="21" t="s">
        <v>284</v>
      </c>
      <c r="B20" s="14">
        <v>1570</v>
      </c>
      <c r="C20" s="14">
        <v>1250</v>
      </c>
      <c r="D20" s="14">
        <v>950</v>
      </c>
      <c r="E20" s="14">
        <v>380</v>
      </c>
      <c r="F20" s="30">
        <v>0.94</v>
      </c>
      <c r="G20" s="30">
        <v>0.89</v>
      </c>
      <c r="H20" s="41">
        <f t="shared" si="0"/>
        <v>-0.05</v>
      </c>
      <c r="I20" s="20">
        <v>730</v>
      </c>
      <c r="J20" s="20">
        <v>300</v>
      </c>
      <c r="K20" s="20">
        <v>690</v>
      </c>
      <c r="L20" s="20">
        <v>260</v>
      </c>
      <c r="M20" s="66">
        <v>3348000</v>
      </c>
      <c r="N20" s="66">
        <v>3095000</v>
      </c>
      <c r="O20" s="43">
        <f t="shared" si="1"/>
        <v>-0.076</v>
      </c>
      <c r="P20" s="37">
        <v>938000</v>
      </c>
      <c r="Q20" s="37">
        <v>102000</v>
      </c>
    </row>
    <row r="21" spans="1:17" ht="12.75">
      <c r="A21" s="21" t="s">
        <v>285</v>
      </c>
      <c r="B21" s="14">
        <v>2180</v>
      </c>
      <c r="C21" s="14">
        <v>1730</v>
      </c>
      <c r="D21" s="14">
        <v>1100</v>
      </c>
      <c r="E21" s="14">
        <v>430</v>
      </c>
      <c r="F21" s="30">
        <v>0.92</v>
      </c>
      <c r="G21" s="30">
        <v>0.91</v>
      </c>
      <c r="H21" s="41">
        <f t="shared" si="0"/>
        <v>-0.01</v>
      </c>
      <c r="I21" s="20">
        <v>890</v>
      </c>
      <c r="J21" s="20">
        <v>350</v>
      </c>
      <c r="K21" s="20">
        <v>820</v>
      </c>
      <c r="L21" s="20">
        <v>320</v>
      </c>
      <c r="M21" s="66">
        <v>5787000</v>
      </c>
      <c r="N21" s="66">
        <v>5019000</v>
      </c>
      <c r="O21" s="43">
        <f t="shared" si="1"/>
        <v>-0.133</v>
      </c>
      <c r="P21" s="37">
        <v>1052000</v>
      </c>
      <c r="Q21" s="37">
        <v>117000</v>
      </c>
    </row>
    <row r="22" spans="1:17" ht="12.75">
      <c r="A22" s="21" t="s">
        <v>286</v>
      </c>
      <c r="B22" s="14">
        <v>1200</v>
      </c>
      <c r="C22" s="14">
        <v>940</v>
      </c>
      <c r="D22" s="14">
        <v>670</v>
      </c>
      <c r="E22" s="14">
        <v>270</v>
      </c>
      <c r="F22" s="30">
        <v>0.93</v>
      </c>
      <c r="G22" s="30">
        <v>0.92</v>
      </c>
      <c r="H22" s="41">
        <f t="shared" si="0"/>
        <v>-0.01</v>
      </c>
      <c r="I22" s="20">
        <v>510</v>
      </c>
      <c r="J22" s="20">
        <v>200</v>
      </c>
      <c r="K22" s="20">
        <v>470</v>
      </c>
      <c r="L22" s="20">
        <v>190</v>
      </c>
      <c r="M22" s="66">
        <v>3857000</v>
      </c>
      <c r="N22" s="66">
        <v>3288000</v>
      </c>
      <c r="O22" s="43">
        <f t="shared" si="1"/>
        <v>-0.148</v>
      </c>
      <c r="P22" s="37">
        <v>719000</v>
      </c>
      <c r="Q22" s="37">
        <v>83000</v>
      </c>
    </row>
    <row r="23" spans="1:17" ht="12.75">
      <c r="A23" s="21" t="s">
        <v>287</v>
      </c>
      <c r="B23" s="14">
        <v>4180</v>
      </c>
      <c r="C23" s="14">
        <v>3290</v>
      </c>
      <c r="D23" s="14">
        <v>2290</v>
      </c>
      <c r="E23" s="14">
        <v>870</v>
      </c>
      <c r="F23" s="30">
        <v>0.91</v>
      </c>
      <c r="G23" s="30">
        <v>0.92</v>
      </c>
      <c r="H23" s="41">
        <f t="shared" si="0"/>
        <v>0.01</v>
      </c>
      <c r="I23" s="20">
        <v>1780</v>
      </c>
      <c r="J23" s="20">
        <v>680</v>
      </c>
      <c r="K23" s="20">
        <v>1630</v>
      </c>
      <c r="L23" s="20">
        <v>620</v>
      </c>
      <c r="M23" s="66">
        <v>11156000</v>
      </c>
      <c r="N23" s="66">
        <v>9988000</v>
      </c>
      <c r="O23" s="43">
        <f t="shared" si="1"/>
        <v>-0.105</v>
      </c>
      <c r="P23" s="37">
        <v>2360000</v>
      </c>
      <c r="Q23" s="37">
        <v>258000</v>
      </c>
    </row>
    <row r="24" spans="1:17" ht="12.75">
      <c r="A24" s="21" t="s">
        <v>288</v>
      </c>
      <c r="B24" s="14">
        <v>7660</v>
      </c>
      <c r="C24" s="14">
        <v>5960</v>
      </c>
      <c r="D24" s="14">
        <v>4130</v>
      </c>
      <c r="E24" s="14">
        <v>1620</v>
      </c>
      <c r="F24" s="30">
        <v>0.92</v>
      </c>
      <c r="G24" s="30">
        <v>0.91</v>
      </c>
      <c r="H24" s="41">
        <f t="shared" si="0"/>
        <v>-0.01</v>
      </c>
      <c r="I24" s="20">
        <v>3330</v>
      </c>
      <c r="J24" s="20">
        <v>1320</v>
      </c>
      <c r="K24" s="20">
        <v>3060</v>
      </c>
      <c r="L24" s="20">
        <v>1200</v>
      </c>
      <c r="M24" s="66">
        <v>17575000</v>
      </c>
      <c r="N24" s="66">
        <v>14947000</v>
      </c>
      <c r="O24" s="43">
        <f t="shared" si="1"/>
        <v>-0.15</v>
      </c>
      <c r="P24" s="37">
        <v>4124000</v>
      </c>
      <c r="Q24" s="37">
        <v>544000</v>
      </c>
    </row>
    <row r="25" spans="1:17" ht="12.75">
      <c r="A25" s="21" t="s">
        <v>289</v>
      </c>
      <c r="B25" s="14">
        <v>2890</v>
      </c>
      <c r="C25" s="14">
        <v>2260</v>
      </c>
      <c r="D25" s="14">
        <v>1510</v>
      </c>
      <c r="E25" s="14">
        <v>580</v>
      </c>
      <c r="F25" s="30">
        <v>0.92</v>
      </c>
      <c r="G25" s="30">
        <v>0.91</v>
      </c>
      <c r="H25" s="41">
        <f t="shared" si="0"/>
        <v>-0.01</v>
      </c>
      <c r="I25" s="20">
        <v>1210</v>
      </c>
      <c r="J25" s="20">
        <v>460</v>
      </c>
      <c r="K25" s="20">
        <v>1110</v>
      </c>
      <c r="L25" s="20">
        <v>420</v>
      </c>
      <c r="M25" s="66">
        <v>8417000</v>
      </c>
      <c r="N25" s="66">
        <v>7127000</v>
      </c>
      <c r="O25" s="43">
        <f t="shared" si="1"/>
        <v>-0.153</v>
      </c>
      <c r="P25" s="37">
        <v>1598000</v>
      </c>
      <c r="Q25" s="37">
        <v>174000</v>
      </c>
    </row>
    <row r="26" spans="1:17" ht="12.75">
      <c r="A26" s="21" t="s">
        <v>290</v>
      </c>
      <c r="B26" s="14">
        <v>920</v>
      </c>
      <c r="C26" s="14">
        <v>740</v>
      </c>
      <c r="D26" s="14">
        <v>500</v>
      </c>
      <c r="E26" s="14">
        <v>190</v>
      </c>
      <c r="F26" s="30">
        <v>0.92</v>
      </c>
      <c r="G26" s="30">
        <v>0.91</v>
      </c>
      <c r="H26" s="41">
        <f t="shared" si="0"/>
        <v>-0.01</v>
      </c>
      <c r="I26" s="20">
        <v>390</v>
      </c>
      <c r="J26" s="20">
        <v>140</v>
      </c>
      <c r="K26" s="20">
        <v>360</v>
      </c>
      <c r="L26" s="20">
        <v>130</v>
      </c>
      <c r="M26" s="66">
        <v>2494000</v>
      </c>
      <c r="N26" s="66">
        <v>2344000</v>
      </c>
      <c r="O26" s="43">
        <f t="shared" si="1"/>
        <v>-0.06</v>
      </c>
      <c r="P26" s="37">
        <v>512000</v>
      </c>
      <c r="Q26" s="37">
        <v>60000</v>
      </c>
    </row>
    <row r="27" spans="1:17" ht="12.75">
      <c r="A27" s="21" t="s">
        <v>291</v>
      </c>
      <c r="B27" s="14">
        <v>2740</v>
      </c>
      <c r="C27" s="14">
        <v>2160</v>
      </c>
      <c r="D27" s="14">
        <v>1440</v>
      </c>
      <c r="E27" s="14">
        <v>530</v>
      </c>
      <c r="F27" s="30">
        <v>0.91</v>
      </c>
      <c r="G27" s="30">
        <v>0.91</v>
      </c>
      <c r="H27" s="41">
        <f t="shared" si="0"/>
        <v>0</v>
      </c>
      <c r="I27" s="20">
        <v>1170</v>
      </c>
      <c r="J27" s="20">
        <v>440</v>
      </c>
      <c r="K27" s="20">
        <v>1060</v>
      </c>
      <c r="L27" s="20">
        <v>400</v>
      </c>
      <c r="M27" s="66">
        <v>7117000</v>
      </c>
      <c r="N27" s="66">
        <v>6288000</v>
      </c>
      <c r="O27" s="43">
        <f t="shared" si="1"/>
        <v>-0.116</v>
      </c>
      <c r="P27" s="37">
        <v>1398000</v>
      </c>
      <c r="Q27" s="37">
        <v>167000</v>
      </c>
    </row>
    <row r="28" spans="1:17" ht="12.75">
      <c r="A28" s="21" t="s">
        <v>292</v>
      </c>
      <c r="B28" s="14">
        <v>4900</v>
      </c>
      <c r="C28" s="14">
        <v>3890</v>
      </c>
      <c r="D28" s="14">
        <v>2760</v>
      </c>
      <c r="E28" s="14">
        <v>1090</v>
      </c>
      <c r="F28" s="30">
        <v>0.92</v>
      </c>
      <c r="G28" s="30">
        <v>0.91</v>
      </c>
      <c r="H28" s="41">
        <f t="shared" si="0"/>
        <v>-0.01</v>
      </c>
      <c r="I28" s="20">
        <v>2180</v>
      </c>
      <c r="J28" s="20">
        <v>870</v>
      </c>
      <c r="K28" s="20">
        <v>2010</v>
      </c>
      <c r="L28" s="20">
        <v>790</v>
      </c>
      <c r="M28" s="66">
        <v>13826000</v>
      </c>
      <c r="N28" s="66">
        <v>12499000</v>
      </c>
      <c r="O28" s="43">
        <f t="shared" si="1"/>
        <v>-0.096</v>
      </c>
      <c r="P28" s="37">
        <v>3252000</v>
      </c>
      <c r="Q28" s="37">
        <v>346000</v>
      </c>
    </row>
    <row r="29" spans="1:17" ht="12.75">
      <c r="A29" s="21" t="s">
        <v>293</v>
      </c>
      <c r="B29" s="14">
        <v>1430</v>
      </c>
      <c r="C29" s="14">
        <v>1150</v>
      </c>
      <c r="D29" s="14">
        <v>760</v>
      </c>
      <c r="E29" s="14">
        <v>280</v>
      </c>
      <c r="F29" s="30">
        <v>0.93</v>
      </c>
      <c r="G29" s="30">
        <v>0.9</v>
      </c>
      <c r="H29" s="41">
        <f t="shared" si="0"/>
        <v>-0.03</v>
      </c>
      <c r="I29" s="20">
        <v>600</v>
      </c>
      <c r="J29" s="20">
        <v>230</v>
      </c>
      <c r="K29" s="20">
        <v>560</v>
      </c>
      <c r="L29" s="20">
        <v>200</v>
      </c>
      <c r="M29" s="66">
        <v>3848000</v>
      </c>
      <c r="N29" s="66">
        <v>3410000</v>
      </c>
      <c r="O29" s="43">
        <f t="shared" si="1"/>
        <v>-0.114</v>
      </c>
      <c r="P29" s="37">
        <v>835000</v>
      </c>
      <c r="Q29" s="37">
        <v>103000</v>
      </c>
    </row>
    <row r="30" spans="1:17" ht="12.75">
      <c r="A30" s="21" t="s">
        <v>294</v>
      </c>
      <c r="B30" s="14">
        <v>3290</v>
      </c>
      <c r="C30" s="14">
        <v>2590</v>
      </c>
      <c r="D30" s="14">
        <v>1920</v>
      </c>
      <c r="E30" s="14">
        <v>760</v>
      </c>
      <c r="F30" s="30">
        <v>0.92</v>
      </c>
      <c r="G30" s="30">
        <v>0.94</v>
      </c>
      <c r="H30" s="41">
        <f t="shared" si="0"/>
        <v>0.02</v>
      </c>
      <c r="I30" s="20">
        <v>1490</v>
      </c>
      <c r="J30" s="20">
        <v>570</v>
      </c>
      <c r="K30" s="20">
        <v>1380</v>
      </c>
      <c r="L30" s="20">
        <v>530</v>
      </c>
      <c r="M30" s="66">
        <v>8653000</v>
      </c>
      <c r="N30" s="66">
        <v>7649000</v>
      </c>
      <c r="O30" s="43">
        <f t="shared" si="1"/>
        <v>-0.116</v>
      </c>
      <c r="P30" s="37">
        <v>2039000</v>
      </c>
      <c r="Q30" s="37">
        <v>222000</v>
      </c>
    </row>
    <row r="31" spans="1:17" ht="12.75">
      <c r="A31" s="21" t="s">
        <v>295</v>
      </c>
      <c r="B31" s="14">
        <v>2000</v>
      </c>
      <c r="C31" s="14">
        <v>1600</v>
      </c>
      <c r="D31" s="14">
        <v>1100</v>
      </c>
      <c r="E31" s="14">
        <v>450</v>
      </c>
      <c r="F31" s="30">
        <v>0.93</v>
      </c>
      <c r="G31" s="30">
        <v>0.94</v>
      </c>
      <c r="H31" s="41">
        <f t="shared" si="0"/>
        <v>0.01</v>
      </c>
      <c r="I31" s="20">
        <v>870</v>
      </c>
      <c r="J31" s="20">
        <v>350</v>
      </c>
      <c r="K31" s="20">
        <v>810</v>
      </c>
      <c r="L31" s="20">
        <v>330</v>
      </c>
      <c r="M31" s="66">
        <v>5921000</v>
      </c>
      <c r="N31" s="66">
        <v>5226000</v>
      </c>
      <c r="O31" s="43">
        <f t="shared" si="1"/>
        <v>-0.117</v>
      </c>
      <c r="P31" s="37">
        <v>1143000</v>
      </c>
      <c r="Q31" s="37">
        <v>133000</v>
      </c>
    </row>
    <row r="32" spans="1:17" ht="12.75">
      <c r="A32" s="21" t="s">
        <v>296</v>
      </c>
      <c r="B32" s="14">
        <v>4990</v>
      </c>
      <c r="C32" s="14">
        <v>3830</v>
      </c>
      <c r="D32" s="14">
        <v>2710</v>
      </c>
      <c r="E32" s="14">
        <v>1050</v>
      </c>
      <c r="F32" s="30">
        <v>0.91</v>
      </c>
      <c r="G32" s="30">
        <v>0.91</v>
      </c>
      <c r="H32" s="41">
        <f t="shared" si="0"/>
        <v>0</v>
      </c>
      <c r="I32" s="20">
        <v>2160</v>
      </c>
      <c r="J32" s="20">
        <v>860</v>
      </c>
      <c r="K32" s="20">
        <v>1970</v>
      </c>
      <c r="L32" s="20">
        <v>780</v>
      </c>
      <c r="M32" s="66">
        <v>13023000</v>
      </c>
      <c r="N32" s="66">
        <v>11483000</v>
      </c>
      <c r="O32" s="43">
        <f t="shared" si="1"/>
        <v>-0.118</v>
      </c>
      <c r="P32" s="37">
        <v>2929000</v>
      </c>
      <c r="Q32" s="37">
        <v>358000</v>
      </c>
    </row>
    <row r="33" spans="1:17" ht="12.75">
      <c r="A33" s="21" t="s">
        <v>297</v>
      </c>
      <c r="B33" s="14">
        <v>2500</v>
      </c>
      <c r="C33" s="14">
        <v>1940</v>
      </c>
      <c r="D33" s="14">
        <v>1370</v>
      </c>
      <c r="E33" s="14">
        <v>490</v>
      </c>
      <c r="F33" s="30">
        <v>0.93</v>
      </c>
      <c r="G33" s="30">
        <v>0.92</v>
      </c>
      <c r="H33" s="41">
        <f t="shared" si="0"/>
        <v>-0.01</v>
      </c>
      <c r="I33" s="20">
        <v>1070</v>
      </c>
      <c r="J33" s="20">
        <v>400</v>
      </c>
      <c r="K33" s="20">
        <v>1000</v>
      </c>
      <c r="L33" s="20">
        <v>370</v>
      </c>
      <c r="M33" s="66">
        <v>6273000</v>
      </c>
      <c r="N33" s="66">
        <v>5777000</v>
      </c>
      <c r="O33" s="43">
        <f t="shared" si="1"/>
        <v>-0.079</v>
      </c>
      <c r="P33" s="37">
        <v>1355000</v>
      </c>
      <c r="Q33" s="37">
        <v>172000</v>
      </c>
    </row>
    <row r="34" spans="1:17" ht="12.75">
      <c r="A34" s="21" t="s">
        <v>298</v>
      </c>
      <c r="B34" s="14">
        <v>2590</v>
      </c>
      <c r="C34" s="14">
        <v>2080</v>
      </c>
      <c r="D34" s="14">
        <v>1380</v>
      </c>
      <c r="E34" s="14">
        <v>560</v>
      </c>
      <c r="F34" s="30">
        <v>0.91</v>
      </c>
      <c r="G34" s="30">
        <v>0.91</v>
      </c>
      <c r="H34" s="41">
        <f t="shared" si="0"/>
        <v>0</v>
      </c>
      <c r="I34" s="20">
        <v>1100</v>
      </c>
      <c r="J34" s="20">
        <v>440</v>
      </c>
      <c r="K34" s="20">
        <v>1000</v>
      </c>
      <c r="L34" s="20">
        <v>400</v>
      </c>
      <c r="M34" s="66">
        <v>6029000</v>
      </c>
      <c r="N34" s="66">
        <v>5400000</v>
      </c>
      <c r="O34" s="43">
        <f t="shared" si="1"/>
        <v>-0.104</v>
      </c>
      <c r="P34" s="37">
        <v>1465000</v>
      </c>
      <c r="Q34" s="37">
        <v>187000</v>
      </c>
    </row>
    <row r="35" spans="1:17" ht="12.75">
      <c r="A35" s="21" t="s">
        <v>299</v>
      </c>
      <c r="B35" s="14">
        <v>1540</v>
      </c>
      <c r="C35" s="14">
        <v>1190</v>
      </c>
      <c r="D35" s="14">
        <v>800</v>
      </c>
      <c r="E35" s="14">
        <v>340</v>
      </c>
      <c r="F35" s="30">
        <v>0.93</v>
      </c>
      <c r="G35" s="30">
        <v>0.95</v>
      </c>
      <c r="H35" s="41">
        <f t="shared" si="0"/>
        <v>0.02</v>
      </c>
      <c r="I35" s="20">
        <v>650</v>
      </c>
      <c r="J35" s="20">
        <v>280</v>
      </c>
      <c r="K35" s="20">
        <v>610</v>
      </c>
      <c r="L35" s="20">
        <v>260</v>
      </c>
      <c r="M35" s="66">
        <v>4249000</v>
      </c>
      <c r="N35" s="66">
        <v>3707000</v>
      </c>
      <c r="O35" s="43">
        <f t="shared" si="1"/>
        <v>-0.128</v>
      </c>
      <c r="P35" s="37">
        <v>1021000</v>
      </c>
      <c r="Q35" s="37">
        <v>129000</v>
      </c>
    </row>
    <row r="36" spans="1:17" ht="12.75">
      <c r="A36" s="21" t="s">
        <v>300</v>
      </c>
      <c r="B36" s="14">
        <v>3660</v>
      </c>
      <c r="C36" s="14">
        <v>2900</v>
      </c>
      <c r="D36" s="14">
        <v>1850</v>
      </c>
      <c r="E36" s="14">
        <v>680</v>
      </c>
      <c r="F36" s="30">
        <v>0.91</v>
      </c>
      <c r="G36" s="30">
        <v>0.89</v>
      </c>
      <c r="H36" s="41">
        <f t="shared" si="0"/>
        <v>-0.02</v>
      </c>
      <c r="I36" s="20">
        <v>1490</v>
      </c>
      <c r="J36" s="20">
        <v>570</v>
      </c>
      <c r="K36" s="20">
        <v>1360</v>
      </c>
      <c r="L36" s="20">
        <v>500</v>
      </c>
      <c r="M36" s="66">
        <v>9798000</v>
      </c>
      <c r="N36" s="66">
        <v>12291000</v>
      </c>
      <c r="O36" s="43">
        <f t="shared" si="1"/>
        <v>0.254</v>
      </c>
      <c r="P36" s="37">
        <v>1720000</v>
      </c>
      <c r="Q36" s="37">
        <v>209000</v>
      </c>
    </row>
    <row r="37" spans="1:17" ht="12.75">
      <c r="A37" s="21" t="s">
        <v>301</v>
      </c>
      <c r="B37" s="14">
        <v>1400</v>
      </c>
      <c r="C37" s="14">
        <v>1100</v>
      </c>
      <c r="D37" s="14">
        <v>710</v>
      </c>
      <c r="E37" s="14">
        <v>280</v>
      </c>
      <c r="F37" s="30">
        <v>0.93</v>
      </c>
      <c r="G37" s="30">
        <v>0.94</v>
      </c>
      <c r="H37" s="41">
        <f t="shared" si="0"/>
        <v>0.01</v>
      </c>
      <c r="I37" s="20">
        <v>570</v>
      </c>
      <c r="J37" s="20">
        <v>210</v>
      </c>
      <c r="K37" s="20">
        <v>530</v>
      </c>
      <c r="L37" s="20">
        <v>190</v>
      </c>
      <c r="M37" s="66">
        <v>3558000</v>
      </c>
      <c r="N37" s="66">
        <v>3255000</v>
      </c>
      <c r="O37" s="43">
        <f t="shared" si="1"/>
        <v>-0.085</v>
      </c>
      <c r="P37" s="37">
        <v>634000</v>
      </c>
      <c r="Q37" s="37">
        <v>79000</v>
      </c>
    </row>
    <row r="38" spans="1:17" ht="12.75">
      <c r="A38" s="21" t="s">
        <v>302</v>
      </c>
      <c r="B38" s="14">
        <v>950</v>
      </c>
      <c r="C38" s="14">
        <v>780</v>
      </c>
      <c r="D38" s="14">
        <v>490</v>
      </c>
      <c r="E38" s="14">
        <v>200</v>
      </c>
      <c r="F38" s="30">
        <v>0.91</v>
      </c>
      <c r="G38" s="30">
        <v>0.92</v>
      </c>
      <c r="H38" s="41">
        <f t="shared" si="0"/>
        <v>0.01</v>
      </c>
      <c r="I38" s="20">
        <v>390</v>
      </c>
      <c r="J38" s="20">
        <v>150</v>
      </c>
      <c r="K38" s="20">
        <v>350</v>
      </c>
      <c r="L38" s="20">
        <v>140</v>
      </c>
      <c r="M38" s="66">
        <v>2306000</v>
      </c>
      <c r="N38" s="66">
        <v>2077000</v>
      </c>
      <c r="O38" s="43">
        <f t="shared" si="1"/>
        <v>-0.099</v>
      </c>
      <c r="P38" s="37">
        <v>531000</v>
      </c>
      <c r="Q38" s="37">
        <v>68000</v>
      </c>
    </row>
    <row r="39" spans="1:17" ht="12.75">
      <c r="A39" s="21" t="s">
        <v>303</v>
      </c>
      <c r="B39" s="14">
        <v>1720</v>
      </c>
      <c r="C39" s="14">
        <v>1350</v>
      </c>
      <c r="D39" s="14">
        <v>1040</v>
      </c>
      <c r="E39" s="14">
        <v>420</v>
      </c>
      <c r="F39" s="30">
        <v>0.94</v>
      </c>
      <c r="G39" s="30">
        <v>0.91</v>
      </c>
      <c r="H39" s="41">
        <f t="shared" si="0"/>
        <v>-0.03</v>
      </c>
      <c r="I39" s="20">
        <v>790</v>
      </c>
      <c r="J39" s="20">
        <v>320</v>
      </c>
      <c r="K39" s="20">
        <v>730</v>
      </c>
      <c r="L39" s="20">
        <v>290</v>
      </c>
      <c r="M39" s="66">
        <v>4314000</v>
      </c>
      <c r="N39" s="66">
        <v>3868000</v>
      </c>
      <c r="O39" s="43">
        <f t="shared" si="1"/>
        <v>-0.103</v>
      </c>
      <c r="P39" s="37">
        <v>1116000</v>
      </c>
      <c r="Q39" s="37">
        <v>120000</v>
      </c>
    </row>
    <row r="40" spans="1:17" ht="12.75">
      <c r="A40" s="21" t="s">
        <v>304</v>
      </c>
      <c r="B40" s="14">
        <v>620</v>
      </c>
      <c r="C40" s="14">
        <v>490</v>
      </c>
      <c r="D40" s="14">
        <v>310</v>
      </c>
      <c r="E40" s="14">
        <v>120</v>
      </c>
      <c r="F40" s="30">
        <v>0.92</v>
      </c>
      <c r="G40" s="30">
        <v>0.9</v>
      </c>
      <c r="H40" s="41">
        <f t="shared" si="0"/>
        <v>-0.02</v>
      </c>
      <c r="I40" s="20">
        <v>250</v>
      </c>
      <c r="J40" s="20">
        <v>90</v>
      </c>
      <c r="K40" s="20">
        <v>230</v>
      </c>
      <c r="L40" s="20">
        <v>90</v>
      </c>
      <c r="M40" s="66">
        <v>1850000</v>
      </c>
      <c r="N40" s="66">
        <v>1540000</v>
      </c>
      <c r="O40" s="43">
        <f t="shared" si="1"/>
        <v>-0.168</v>
      </c>
      <c r="P40" s="37">
        <v>283000</v>
      </c>
      <c r="Q40" s="37">
        <v>31000</v>
      </c>
    </row>
    <row r="41" spans="1:17" ht="12.75">
      <c r="A41" s="21" t="s">
        <v>305</v>
      </c>
      <c r="B41" s="14">
        <v>1910</v>
      </c>
      <c r="C41" s="14">
        <v>1510</v>
      </c>
      <c r="D41" s="14">
        <v>960</v>
      </c>
      <c r="E41" s="14">
        <v>380</v>
      </c>
      <c r="F41" s="30">
        <v>0.89</v>
      </c>
      <c r="G41" s="30">
        <v>0.91</v>
      </c>
      <c r="H41" s="41">
        <f t="shared" si="0"/>
        <v>0.02</v>
      </c>
      <c r="I41" s="20">
        <v>810</v>
      </c>
      <c r="J41" s="20">
        <v>310</v>
      </c>
      <c r="K41" s="20">
        <v>730</v>
      </c>
      <c r="L41" s="20">
        <v>290</v>
      </c>
      <c r="M41" s="66">
        <v>5123000</v>
      </c>
      <c r="N41" s="66">
        <v>4449000</v>
      </c>
      <c r="O41" s="43">
        <f t="shared" si="1"/>
        <v>-0.132</v>
      </c>
      <c r="P41" s="37">
        <v>970000</v>
      </c>
      <c r="Q41" s="37">
        <v>140000</v>
      </c>
    </row>
    <row r="42" spans="1:17" ht="12.75">
      <c r="A42" s="21" t="s">
        <v>306</v>
      </c>
      <c r="B42" s="14">
        <v>9500</v>
      </c>
      <c r="C42" s="14">
        <v>7470</v>
      </c>
      <c r="D42" s="14">
        <v>5510</v>
      </c>
      <c r="E42" s="14">
        <v>2210</v>
      </c>
      <c r="F42" s="30">
        <v>0.92</v>
      </c>
      <c r="G42" s="30">
        <v>0.91</v>
      </c>
      <c r="H42" s="41">
        <f t="shared" si="0"/>
        <v>-0.01</v>
      </c>
      <c r="I42" s="20">
        <v>4370</v>
      </c>
      <c r="J42" s="20">
        <v>1760</v>
      </c>
      <c r="K42" s="20">
        <v>4020</v>
      </c>
      <c r="L42" s="20">
        <v>1600</v>
      </c>
      <c r="M42" s="66">
        <v>23186000</v>
      </c>
      <c r="N42" s="66">
        <v>20213000</v>
      </c>
      <c r="O42" s="43">
        <f t="shared" si="1"/>
        <v>-0.128</v>
      </c>
      <c r="P42" s="37">
        <v>6413000</v>
      </c>
      <c r="Q42" s="37">
        <v>706000</v>
      </c>
    </row>
    <row r="43" spans="1:17" ht="12.75">
      <c r="A43" s="21"/>
      <c r="B43" s="14"/>
      <c r="C43" s="35"/>
      <c r="D43" s="14"/>
      <c r="E43" s="35"/>
      <c r="F43" s="30"/>
      <c r="G43" s="36"/>
      <c r="H43" s="41"/>
      <c r="I43" s="20"/>
      <c r="J43" s="35"/>
      <c r="K43" s="20"/>
      <c r="L43" s="35"/>
      <c r="M43" s="66"/>
      <c r="N43" s="37"/>
      <c r="O43" s="43"/>
      <c r="P43" s="37"/>
      <c r="Q43" s="37"/>
    </row>
    <row r="44" spans="1:17" s="31" customFormat="1" ht="12.75">
      <c r="A44" s="13" t="s">
        <v>386</v>
      </c>
      <c r="B44" s="19">
        <v>110170</v>
      </c>
      <c r="C44" s="19">
        <v>86680</v>
      </c>
      <c r="D44" s="19">
        <v>59130</v>
      </c>
      <c r="E44" s="19">
        <v>22800</v>
      </c>
      <c r="F44" s="32">
        <f>AVERAGE(F6:F42)</f>
        <v>0.92</v>
      </c>
      <c r="G44" s="59">
        <f>AVERAGE(G6:G42)</f>
        <v>0.91</v>
      </c>
      <c r="H44" s="32">
        <f t="shared" si="0"/>
        <v>-0.01</v>
      </c>
      <c r="I44" s="19">
        <v>47010</v>
      </c>
      <c r="J44" s="19">
        <v>18210</v>
      </c>
      <c r="K44" s="19">
        <v>43160</v>
      </c>
      <c r="L44" s="19">
        <v>16590</v>
      </c>
      <c r="M44" s="65">
        <v>291320000</v>
      </c>
      <c r="N44" s="65">
        <v>258853000</v>
      </c>
      <c r="O44" s="46">
        <f t="shared" si="1"/>
        <v>-0.111</v>
      </c>
      <c r="P44" s="39">
        <v>61374000</v>
      </c>
      <c r="Q44" s="39">
        <v>7198000</v>
      </c>
    </row>
  </sheetData>
  <sheetProtection/>
  <mergeCells count="9">
    <mergeCell ref="A4:A5"/>
    <mergeCell ref="B4:C4"/>
    <mergeCell ref="D4:E4"/>
    <mergeCell ref="F4:H4"/>
    <mergeCell ref="Q4:Q5"/>
    <mergeCell ref="I4:J4"/>
    <mergeCell ref="K4:L4"/>
    <mergeCell ref="P4:P5"/>
    <mergeCell ref="M4:O4"/>
  </mergeCells>
  <hyperlinks>
    <hyperlink ref="A3" location="'Contents - June 2015'!A1" display="Back to Contents"/>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data tables: Child Support Agency quarterly summary of statistics December 2016</dc:title>
  <dc:subject/>
  <dc:creator/>
  <cp:keywords/>
  <dc:description/>
  <cp:lastModifiedBy/>
  <dcterms:created xsi:type="dcterms:W3CDTF">2017-02-20T09:07:16Z</dcterms:created>
  <dcterms:modified xsi:type="dcterms:W3CDTF">2017-02-20T09:07:37Z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