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375" yWindow="225" windowWidth="12765" windowHeight="12015" tabRatio="764" activeTab="4"/>
  </bookViews>
  <sheets>
    <sheet name="Table Cover sheet" sheetId="9" r:id="rId1"/>
    <sheet name="Table contents" sheetId="10" r:id="rId2"/>
    <sheet name="Table 1" sheetId="1" r:id="rId3"/>
    <sheet name="Table 2" sheetId="5" r:id="rId4"/>
    <sheet name="Table 3" sheetId="8" r:id="rId5"/>
    <sheet name="Charts" sheetId="6" r:id="rId6"/>
    <sheet name="Notes" sheetId="7" r:id="rId7"/>
  </sheets>
  <definedNames>
    <definedName name="_Comparability" localSheetId="6">Notes!#REF!</definedName>
    <definedName name="_xlnm._FilterDatabase" localSheetId="1" hidden="1">'Table contents'!$AA$18:$AA$50</definedName>
    <definedName name="_xlnm._FilterDatabase" localSheetId="0" hidden="1">'Table Cover sheet'!$AA$18:$AA$38</definedName>
    <definedName name="_Toc472348607" localSheetId="6">Notes!$B$23</definedName>
    <definedName name="_Toc472348608" localSheetId="6">Notes!$B$28</definedName>
    <definedName name="_Toc472348609" localSheetId="6">Notes!$B$29</definedName>
    <definedName name="_Toc472348610" localSheetId="6">Notes!$B$30</definedName>
    <definedName name="_xlnm.Print_Area" localSheetId="6">Notes!$A$1:$C$50</definedName>
    <definedName name="_xlnm.Print_Area" localSheetId="2">'Table 1'!$A$1:$L$41</definedName>
    <definedName name="_xlnm.Print_Area" localSheetId="3">'Table 2'!$A$1:$AB$53</definedName>
    <definedName name="_xlnm.Print_Area" localSheetId="4">'Table 3'!$A$1:$H$56</definedName>
    <definedName name="_xlnm.Print_Area" localSheetId="1">'Table contents'!$A$1:$F$14</definedName>
    <definedName name="_xlnm.Print_Area" localSheetId="0">'Table Cover sheet'!$A$1:$K$39</definedName>
    <definedName name="_xlnm.Print_Titles" localSheetId="3">'Table 2'!$A:$A</definedName>
  </definedNames>
  <calcPr calcId="145621"/>
</workbook>
</file>

<file path=xl/calcChain.xml><?xml version="1.0" encoding="utf-8"?>
<calcChain xmlns="http://schemas.openxmlformats.org/spreadsheetml/2006/main">
  <c r="U59" i="5" l="1"/>
  <c r="V59" i="5"/>
  <c r="T59" i="5"/>
  <c r="T58" i="5"/>
  <c r="U58" i="5"/>
  <c r="S58" i="5"/>
  <c r="S57" i="5"/>
  <c r="T57" i="5"/>
  <c r="R57" i="5"/>
  <c r="AR31" i="6" l="1"/>
  <c r="AQ31" i="6"/>
  <c r="AS31" i="6"/>
  <c r="AT31" i="6" s="1"/>
  <c r="AQ32" i="6"/>
  <c r="AR32" i="6"/>
  <c r="AS32" i="6"/>
  <c r="AT32" i="6" l="1"/>
  <c r="AV32" i="6" s="1"/>
  <c r="AV31" i="6"/>
  <c r="AP30" i="6" l="1"/>
  <c r="AQ30" i="6" s="1"/>
  <c r="AQ29" i="6"/>
  <c r="AS30" i="6" l="1"/>
  <c r="AR30" i="6"/>
  <c r="AT30" i="6" l="1"/>
  <c r="AV30" i="6" s="1"/>
  <c r="AR29" i="6" l="1"/>
  <c r="AS29" i="6"/>
  <c r="AP7" i="6"/>
  <c r="AS6" i="6"/>
  <c r="AQ6" i="6"/>
  <c r="AS7" i="6"/>
  <c r="AT6" i="6" l="1"/>
  <c r="AV6" i="6" s="1"/>
  <c r="AP8" i="6"/>
  <c r="AQ8" i="6" s="1"/>
  <c r="AQ7" i="6"/>
  <c r="AT7" i="6" s="1"/>
  <c r="AV7" i="6" s="1"/>
  <c r="AT29" i="6"/>
  <c r="AV29" i="6" s="1"/>
  <c r="AP9" i="6"/>
  <c r="AQ9" i="6" s="1"/>
  <c r="AS8" i="6"/>
  <c r="AP10" i="6" l="1"/>
  <c r="AQ10" i="6" s="1"/>
  <c r="AS9" i="6"/>
  <c r="AT8" i="6"/>
  <c r="AV8" i="6" s="1"/>
  <c r="AS10" i="6" l="1"/>
  <c r="AP11" i="6"/>
  <c r="AQ11" i="6" s="1"/>
  <c r="AT9" i="6"/>
  <c r="AV9" i="6" s="1"/>
  <c r="AS11" i="6" l="1"/>
  <c r="AP12" i="6"/>
  <c r="AQ12" i="6" s="1"/>
  <c r="AT10" i="6"/>
  <c r="AV10" i="6" s="1"/>
  <c r="AS12" i="6" l="1"/>
  <c r="AP13" i="6"/>
  <c r="AQ13" i="6" s="1"/>
  <c r="AT11" i="6"/>
  <c r="AV11" i="6" s="1"/>
  <c r="AP14" i="6" l="1"/>
  <c r="AQ14" i="6" s="1"/>
  <c r="AS13" i="6"/>
  <c r="AT12" i="6"/>
  <c r="AV12" i="6" s="1"/>
  <c r="AP15" i="6" l="1"/>
  <c r="AQ15" i="6" s="1"/>
  <c r="AS14" i="6"/>
  <c r="AT13" i="6"/>
  <c r="AV13" i="6" s="1"/>
  <c r="AT14" i="6" l="1"/>
  <c r="AV14" i="6" s="1"/>
  <c r="AP16" i="6"/>
  <c r="AQ16" i="6" s="1"/>
  <c r="AS15" i="6"/>
  <c r="AT15" i="6" l="1"/>
  <c r="AV15" i="6" s="1"/>
  <c r="AS16" i="6"/>
  <c r="AP17" i="6"/>
  <c r="AQ17" i="6" s="1"/>
  <c r="AT16" i="6" l="1"/>
  <c r="AV16" i="6" s="1"/>
  <c r="AP18" i="6"/>
  <c r="AQ18" i="6" s="1"/>
  <c r="AS17" i="6"/>
  <c r="AP19" i="6" l="1"/>
  <c r="AQ19" i="6" s="1"/>
  <c r="AS18" i="6"/>
  <c r="AT17" i="6"/>
  <c r="AV17" i="6" s="1"/>
  <c r="AT18" i="6" l="1"/>
  <c r="AV18" i="6" s="1"/>
  <c r="AS19" i="6"/>
  <c r="AP20" i="6"/>
  <c r="AQ20" i="6" s="1"/>
  <c r="AT19" i="6" l="1"/>
  <c r="AV19" i="6" s="1"/>
  <c r="AS20" i="6"/>
  <c r="AP21" i="6"/>
  <c r="AQ21" i="6" s="1"/>
  <c r="AT20" i="6" l="1"/>
  <c r="AV20" i="6" s="1"/>
  <c r="AP22" i="6"/>
  <c r="AQ22" i="6" s="1"/>
  <c r="AS21" i="6"/>
  <c r="AS22" i="6" l="1"/>
  <c r="AP23" i="6"/>
  <c r="AQ23" i="6" s="1"/>
  <c r="AT21" i="6"/>
  <c r="AV21" i="6" s="1"/>
  <c r="AT22" i="6" l="1"/>
  <c r="AV22" i="6" s="1"/>
  <c r="AP24" i="6"/>
  <c r="AQ24" i="6" s="1"/>
  <c r="AS23" i="6"/>
  <c r="AT23" i="6" l="1"/>
  <c r="AV23" i="6" s="1"/>
  <c r="AS24" i="6"/>
  <c r="AP25" i="6"/>
  <c r="AQ25" i="6" l="1"/>
  <c r="AR25" i="6"/>
  <c r="AT24" i="6"/>
  <c r="AV24" i="6" s="1"/>
  <c r="AP26" i="6"/>
  <c r="AS25" i="6"/>
  <c r="AR26" i="6" l="1"/>
  <c r="AQ26" i="6"/>
  <c r="AT25" i="6"/>
  <c r="AV25" i="6" s="1"/>
  <c r="AS26" i="6"/>
  <c r="AP27" i="6"/>
  <c r="AQ27" i="6" l="1"/>
  <c r="AR27" i="6"/>
  <c r="AT26" i="6"/>
  <c r="AV26" i="6" s="1"/>
  <c r="AP28" i="6"/>
  <c r="AS27" i="6"/>
  <c r="AR28" i="6" l="1"/>
  <c r="AQ28" i="6"/>
  <c r="AS28" i="6"/>
  <c r="AT27" i="6"/>
  <c r="AV27" i="6" s="1"/>
  <c r="AT28" i="6" l="1"/>
  <c r="AV28" i="6" s="1"/>
</calcChain>
</file>

<file path=xl/sharedStrings.xml><?xml version="1.0" encoding="utf-8"?>
<sst xmlns="http://schemas.openxmlformats.org/spreadsheetml/2006/main" count="505" uniqueCount="190">
  <si>
    <t>COMPLETED</t>
  </si>
  <si>
    <t>ONGOING</t>
  </si>
  <si>
    <t>TERMINATED</t>
  </si>
  <si>
    <t>YEAR</t>
  </si>
  <si>
    <t>Number of Cases</t>
  </si>
  <si>
    <t>% of Total</t>
  </si>
  <si>
    <t>For notes and definitions of terms please see the accompanying "Notes" sheet.</t>
  </si>
  <si>
    <t>Completed</t>
  </si>
  <si>
    <t>Ongoing</t>
  </si>
  <si>
    <t>Terminated</t>
  </si>
  <si>
    <t>2.</t>
  </si>
  <si>
    <t>England &amp; Wales</t>
  </si>
  <si>
    <t>Registration year</t>
  </si>
  <si>
    <t>Total cases</t>
  </si>
  <si>
    <t>Total terminations</t>
  </si>
  <si>
    <t>Unknown termination date</t>
  </si>
  <si>
    <t>year</t>
  </si>
  <si>
    <t>quarter</t>
  </si>
  <si>
    <t>bankruptcy_nsa</t>
  </si>
  <si>
    <t>dro_nsa</t>
  </si>
  <si>
    <t>iva_nsa</t>
  </si>
  <si>
    <t>Q1</t>
  </si>
  <si>
    <t>Q2</t>
  </si>
  <si>
    <t>Q3</t>
  </si>
  <si>
    <t>Q4</t>
  </si>
  <si>
    <t>IVA as % of total</t>
  </si>
  <si>
    <t>Year</t>
  </si>
  <si>
    <t>Bankruptcies</t>
  </si>
  <si>
    <t>Debt relief orders</t>
  </si>
  <si>
    <t>Individual voluntary arrangements</t>
  </si>
  <si>
    <t>Total individual insolvencies</t>
  </si>
  <si>
    <r>
      <t>1</t>
    </r>
    <r>
      <rPr>
        <sz val="9"/>
        <rFont val="Arial"/>
        <family val="2"/>
      </rPr>
      <t xml:space="preserve"> Excludes IVAs which were subsequently revoked or suspended (see notes).</t>
    </r>
  </si>
  <si>
    <t xml:space="preserve">Figure 3. </t>
  </si>
  <si>
    <r>
      <t>2</t>
    </r>
    <r>
      <rPr>
        <sz val="9"/>
        <rFont val="Arial"/>
        <family val="2"/>
      </rPr>
      <t xml:space="preserve"> Calculations exclude IVAs which were subsequently revoked or suspended (see the notes).</t>
    </r>
  </si>
  <si>
    <t>Figure 4.</t>
  </si>
  <si>
    <t>Source: Insolvency Service.</t>
  </si>
  <si>
    <t>Other</t>
  </si>
  <si>
    <t>z</t>
  </si>
  <si>
    <t>Notes to accompany this release</t>
  </si>
  <si>
    <t>Data sources and methodology</t>
  </si>
  <si>
    <t>Quality</t>
  </si>
  <si>
    <r>
      <t>Percentage of Individual Voluntary Arrangements resulting in termination as at January 2017, by year of registration and time elapsed between registration and termination, England and Wales</t>
    </r>
    <r>
      <rPr>
        <b/>
        <vertAlign val="superscript"/>
        <sz val="11"/>
        <rFont val="Arial"/>
        <family val="2"/>
      </rPr>
      <t xml:space="preserve">1 </t>
    </r>
  </si>
  <si>
    <t>Source: Insolvency Service, January 2017</t>
  </si>
  <si>
    <t>-</t>
  </si>
  <si>
    <t>1.</t>
  </si>
  <si>
    <t>Notes:</t>
  </si>
  <si>
    <r>
      <t>Individual Voluntary Arrangements (IVAs) registered in England &amp; Wales</t>
    </r>
    <r>
      <rPr>
        <b/>
        <vertAlign val="superscript"/>
        <sz val="9"/>
        <rFont val="Arial"/>
        <family val="2"/>
      </rPr>
      <t>1</t>
    </r>
  </si>
  <si>
    <r>
      <t>TOTAL</t>
    </r>
    <r>
      <rPr>
        <b/>
        <vertAlign val="superscript"/>
        <sz val="9"/>
        <rFont val="Arial"/>
        <family val="2"/>
      </rPr>
      <t>3</t>
    </r>
  </si>
  <si>
    <r>
      <t>1</t>
    </r>
    <r>
      <rPr>
        <sz val="8"/>
        <rFont val="Arial"/>
        <family val="2"/>
      </rPr>
      <t xml:space="preserve"> For years where there are still cases ongoing, the percentages of completed and terminated cases will change and trends should, therefore, be interpreted with caution (see Notes).</t>
    </r>
  </si>
  <si>
    <r>
      <t>3</t>
    </r>
    <r>
      <rPr>
        <sz val="8"/>
        <rFont val="Arial"/>
        <family val="2"/>
      </rPr>
      <t xml:space="preserve"> Numbers are exclusive of IVA registrations that are subsequently revoked or suspended.</t>
    </r>
  </si>
  <si>
    <r>
      <t>Total termination rate</t>
    </r>
    <r>
      <rPr>
        <b/>
        <vertAlign val="superscript"/>
        <sz val="10"/>
        <rFont val="Arial"/>
        <family val="2"/>
      </rPr>
      <t>2</t>
    </r>
  </si>
  <si>
    <r>
      <t>Number of quarters since registration</t>
    </r>
    <r>
      <rPr>
        <b/>
        <vertAlign val="superscript"/>
        <sz val="10"/>
        <rFont val="Arial"/>
        <family val="2"/>
      </rPr>
      <t>3</t>
    </r>
  </si>
  <si>
    <r>
      <rPr>
        <vertAlign val="superscript"/>
        <sz val="10"/>
        <rFont val="Arial"/>
        <family val="2"/>
      </rPr>
      <t>1</t>
    </r>
    <r>
      <rPr>
        <sz val="10"/>
        <rFont val="Arial"/>
        <family val="2"/>
      </rPr>
      <t xml:space="preserve"> Data for 2009 and 2010 registrations are not available because of unreliable data (see Note 5).</t>
    </r>
  </si>
  <si>
    <r>
      <rPr>
        <vertAlign val="superscript"/>
        <sz val="10"/>
        <rFont val="Arial"/>
        <family val="2"/>
      </rPr>
      <t>3</t>
    </r>
    <r>
      <rPr>
        <sz val="10"/>
        <rFont val="Arial"/>
        <family val="2"/>
      </rPr>
      <t xml:space="preserve"> 1 = less than 3 months, 2 = less than 6 months and so on.</t>
    </r>
  </si>
  <si>
    <r>
      <t>2</t>
    </r>
    <r>
      <rPr>
        <sz val="8"/>
        <rFont val="Arial"/>
        <family val="2"/>
      </rPr>
      <t xml:space="preserve"> Registrations in 2016 will be included in the next release.</t>
    </r>
  </si>
  <si>
    <t>Details of individual voluntary arrangements are sourced from administrative records held by the Insolvency Service. Extracts from these records, including registration date, current status, and the date of status change, are taken to derive the statistics. The statistics are produced from simple tabulations of the year of registration against: IVA status, and the difference (in whole quarters) between registration date and termination date.</t>
  </si>
  <si>
    <t>This section provides information on the quality of the Individual voluntary arrangement outcomes statistics, to enable users to judge whether or not the data are of sufficient quality for their intended use. The section is structured in terms of the six quality dimensions of the European Statistical System.</t>
  </si>
  <si>
    <t>Relevance</t>
  </si>
  <si>
    <t>(the degree to which the statistical product meets user needs for both coverage and content)</t>
  </si>
  <si>
    <t>The Insolvency Service has policy responsibility for individual insolvency in England and Wales only; the extent of the coverage of these statistics reflects this.</t>
  </si>
  <si>
    <t>The Insolvency Service first published these figures in 2010, implementing a recommendation from the Insolvency Practices Council (IPC) to publish annual statistics showing the current status of IVAs set up since their introduction.</t>
  </si>
  <si>
    <t>Users of these statistics include the Insolvency Service itself, which has policy responsibility for insolvency in England and Wales and for the non-devolved areas within Scotland and Northern Ireland; other government departments; parliament; the insolvency profession; debt advice agencies; media organisations; academics; the financial sector; the business community and the general public.</t>
  </si>
  <si>
    <t>Accuracy and Completeness</t>
  </si>
  <si>
    <t>(including the closeness between an estimated or stated result and the [unknown] true value)</t>
  </si>
  <si>
    <t>Timeliness and Punctuality</t>
  </si>
  <si>
    <t>(Timeliness refers to the elapsed time between publication and the period to which the data refer. Punctuality refers to the time lag between the actual and planned dates of publication.)</t>
  </si>
  <si>
    <t>Accessibility and Clarity</t>
  </si>
  <si>
    <t>(Accessibility is the ease with which users are able to access the data. It also relates to the format in which the data are available and the availability of supporting information. Clarity refers to the quality and sufficiency of metadata, illustrations and accompanying advice)</t>
  </si>
  <si>
    <t>The Insolvency Statistics are available free of charge to the end user on the GOV.UK website. They are also linked via the Publication Hub and they meet the standards required under the Code of Practice for Official Statistics and the Insolvency Service’s own website accessibility policy. Related data are available at the same GOV.UK location.</t>
  </si>
  <si>
    <t>This publication consists of a statistics release, which contains key results and commentary to help interpret the data, and detailed data tables in Excel format.</t>
  </si>
  <si>
    <t>If you have any queries about the publication or would like it in a different format, please email statistics@insolvency.gsi.gov.uk</t>
  </si>
  <si>
    <t>Comparability</t>
  </si>
  <si>
    <t>(the degree to which data can be compared over time and domain)</t>
  </si>
  <si>
    <t>In 2008, the Straightforward Consumer IVA Protocol was introduced. The latest version can be found on the Insolvency Service website here: The Straightforward Consumer IVA Protocol. This may have had an effect on termination rates of IVAs, because the Protocol discouraged IVA providers from setting up IVAs where a different debt solution was more appropriate.</t>
  </si>
  <si>
    <t>Coherence</t>
  </si>
  <si>
    <t>(the degree to which data which are derived from different sources or methods, but which refer to the same phenomenon, are similar)</t>
  </si>
  <si>
    <t>Numbers of new cases presented in these tables are not consistent with the official, headline quarterly National Statistics. This is because the IVA outcome figures have been compiled using a bespoke extract from a live database. Additionally, some IVA registrations will have subsequently been revoked or suspended, or found to have been registered in error; these are not included here.</t>
  </si>
  <si>
    <t>Firm name relates to the firm that the insolvency practitioner was registered to on the date of data extraction.</t>
  </si>
  <si>
    <t>Insolvency Practitioner firm (in descending order of new registrations in 2016)</t>
  </si>
  <si>
    <t>England &amp; Wales Total</t>
  </si>
  <si>
    <t>New registrations</t>
  </si>
  <si>
    <t>3.</t>
  </si>
  <si>
    <t>Creditfix</t>
  </si>
  <si>
    <t>One Advice</t>
  </si>
  <si>
    <t>Knightsbridge Insolvency Services</t>
  </si>
  <si>
    <t>Hanover Insolvency</t>
  </si>
  <si>
    <t>Aperture Debt Solutions</t>
  </si>
  <si>
    <t>Harbour Business Group</t>
  </si>
  <si>
    <t>Harrisons Grantham</t>
  </si>
  <si>
    <t>Stepchange Voluntary Arrangements</t>
  </si>
  <si>
    <t>McCambridge Duffy</t>
  </si>
  <si>
    <t>Johnson Geddes</t>
  </si>
  <si>
    <t>Pareto Money Management</t>
  </si>
  <si>
    <t>Hodgsons</t>
  </si>
  <si>
    <t>Bennett Jones Insolvency</t>
  </si>
  <si>
    <t>Unity Corporation</t>
  </si>
  <si>
    <t>Moneyplus Group</t>
  </si>
  <si>
    <t>Payplan Partnership</t>
  </si>
  <si>
    <t>NTF Financial Solutions</t>
  </si>
  <si>
    <t>Lawson Fox Business Recovery</t>
  </si>
  <si>
    <t>Harrington Brooks IVA</t>
  </si>
  <si>
    <t>X-Debt</t>
  </si>
  <si>
    <t>Carrington George</t>
  </si>
  <si>
    <t>Re10 (Finance)</t>
  </si>
  <si>
    <t>Shawcross Williams</t>
  </si>
  <si>
    <t>Debt Free Direct</t>
  </si>
  <si>
    <t>Freeman Jones</t>
  </si>
  <si>
    <t>Carrington Dean</t>
  </si>
  <si>
    <t>Focus Insolvency Group</t>
  </si>
  <si>
    <t>Debtfocus Business Recovery &amp; Insolvency</t>
  </si>
  <si>
    <t>Barrington Shepherd</t>
  </si>
  <si>
    <t>The Debt Advisor</t>
  </si>
  <si>
    <t>Milner Boardman Insolvency</t>
  </si>
  <si>
    <t>Swift Insolvency Solutions</t>
  </si>
  <si>
    <t>Invocas Financial</t>
  </si>
  <si>
    <t>Leonard Curtis Recovery</t>
  </si>
  <si>
    <t>Bridgewood Financial Solutions</t>
  </si>
  <si>
    <t>Bridgestones</t>
  </si>
  <si>
    <t>Inquesta IVA</t>
  </si>
  <si>
    <t>Murray Stewart Fraser</t>
  </si>
  <si>
    <t>Netchwood Finance</t>
  </si>
  <si>
    <t>2016 (p)</t>
  </si>
  <si>
    <t>2016 Rank</t>
  </si>
  <si>
    <r>
      <rPr>
        <vertAlign val="superscript"/>
        <sz val="8"/>
        <rFont val="Arial"/>
        <family val="2"/>
      </rPr>
      <t>1</t>
    </r>
    <r>
      <rPr>
        <sz val="8"/>
        <rFont val="Arial"/>
        <family val="2"/>
      </rPr>
      <t xml:space="preserve"> Data shown for the 39 firms covering at least 95% of new registrations each year.</t>
    </r>
  </si>
  <si>
    <t>Coverage</t>
  </si>
  <si>
    <t>Release date</t>
  </si>
  <si>
    <t>Frequency of release</t>
  </si>
  <si>
    <t>Next Update</t>
  </si>
  <si>
    <t>Media enquiries</t>
  </si>
  <si>
    <t>Michael Gibbs</t>
  </si>
  <si>
    <t>+44 (0)20 7637 6304</t>
  </si>
  <si>
    <t>Ade Daramy</t>
  </si>
  <si>
    <t>+44 (0)20 7596 6187</t>
  </si>
  <si>
    <t>John Perrett</t>
  </si>
  <si>
    <t>statistics@insolvency.gsi.gov.uk</t>
  </si>
  <si>
    <t>Website</t>
  </si>
  <si>
    <t>https://www.gov.uk/government/collections/insolvency-service-official-statistics</t>
  </si>
  <si>
    <t>To access data tables, select the table headings or tabs.</t>
  </si>
  <si>
    <t>To return to the contents, click "Back to contents" link at the top of each page</t>
  </si>
  <si>
    <t>Table</t>
  </si>
  <si>
    <t>Description</t>
  </si>
  <si>
    <t>Table 2</t>
  </si>
  <si>
    <t>Table 3</t>
  </si>
  <si>
    <t>Individual Voluntary Arrangements outcomes and provider statistics, 1990-2015</t>
  </si>
  <si>
    <t>Annually</t>
  </si>
  <si>
    <t>December 2017 - January 2018</t>
  </si>
  <si>
    <t>Amit Singh Bhopal</t>
  </si>
  <si>
    <t>020 7637 6314</t>
  </si>
  <si>
    <t>Time Series</t>
  </si>
  <si>
    <t>Table 1</t>
  </si>
  <si>
    <t>IVA Outcome Statistics</t>
  </si>
  <si>
    <t>1990-2015</t>
  </si>
  <si>
    <t>IVA Termination by Elapsed Time</t>
  </si>
  <si>
    <t>IVA registrations by Insolvency Practioner firm</t>
  </si>
  <si>
    <t>2015-2016</t>
  </si>
  <si>
    <t>Charts</t>
  </si>
  <si>
    <t>N/A</t>
  </si>
  <si>
    <t>Notes</t>
  </si>
  <si>
    <r>
      <t>Figure 1: IVAs by year of registration and outcome status as at January 2017, England &amp; Wales</t>
    </r>
    <r>
      <rPr>
        <b/>
        <vertAlign val="superscript"/>
        <sz val="11"/>
        <rFont val="Arial"/>
        <family val="2"/>
      </rPr>
      <t>1</t>
    </r>
  </si>
  <si>
    <r>
      <t>Percentage of Individual Voluntary Arrangements resulting in termination as at January 2017, by year of registration, England and Wales</t>
    </r>
    <r>
      <rPr>
        <b/>
        <vertAlign val="superscript"/>
        <sz val="11"/>
        <rFont val="Arial"/>
        <family val="2"/>
      </rPr>
      <t xml:space="preserve">1, 2 </t>
    </r>
  </si>
  <si>
    <r>
      <t xml:space="preserve">New IVA registrations by Insolvency Practitioner firm </t>
    </r>
    <r>
      <rPr>
        <b/>
        <vertAlign val="superscript"/>
        <sz val="12"/>
        <rFont val="Arial"/>
        <family val="2"/>
      </rPr>
      <t>1</t>
    </r>
  </si>
  <si>
    <t>Figure 5.</t>
  </si>
  <si>
    <t>Percentage of new Individual Voluntary Arrangements registered by Insolvency Practition firm, 2016</t>
  </si>
  <si>
    <r>
      <t>Status as at: 10 January 2017</t>
    </r>
    <r>
      <rPr>
        <b/>
        <vertAlign val="superscript"/>
        <sz val="11"/>
        <rFont val="Arial"/>
        <family val="2"/>
      </rPr>
      <t>2</t>
    </r>
  </si>
  <si>
    <r>
      <t>Cumulative percentage of Individual Voluntary Arrangements resulting in termination as at January 2017, by year of registration and time elapsed between registration and termination</t>
    </r>
    <r>
      <rPr>
        <b/>
        <vertAlign val="superscript"/>
        <sz val="12"/>
        <rFont val="Arial"/>
        <family val="2"/>
      </rPr>
      <t xml:space="preserve">1 </t>
    </r>
  </si>
  <si>
    <t>For charts:</t>
  </si>
  <si>
    <t>discontinuity 2007</t>
  </si>
  <si>
    <t>discontinuity 2008</t>
  </si>
  <si>
    <t>discontinuity 2009</t>
  </si>
  <si>
    <t>- Data are unavailable because not enough time has elapsed.</t>
  </si>
  <si>
    <t>Data are unavailable because of errors in data migration</t>
  </si>
  <si>
    <t>Dashed lines reflect a discontinuity in the data</t>
  </si>
  <si>
    <r>
      <t>1</t>
    </r>
    <r>
      <rPr>
        <sz val="9"/>
        <rFont val="Arial"/>
        <family val="2"/>
      </rPr>
      <t xml:space="preserve"> The lighter shaded bars, from 2008 onwards, represent years where the number of IVAs still ongoing exceeds 5% of registrations for that year. The percentage of terminations is expected to increase for the lighter shaded period, particularly for the most recent years, as ongoing IVAs either terminate or complete going forward; therefore trends should be interpreted with caution. </t>
    </r>
  </si>
  <si>
    <t>Source: Insolvency Service. Latest release: Insolvency Statistics, October to December 2016</t>
  </si>
  <si>
    <t>Individual Voluntary Arrangements outcomes 1990-2015 and provider breakdown</t>
  </si>
  <si>
    <t>Responsible Statistician</t>
  </si>
  <si>
    <r>
      <rPr>
        <vertAlign val="superscript"/>
        <sz val="10"/>
        <rFont val="Arial"/>
        <family val="2"/>
      </rPr>
      <t>2</t>
    </r>
    <r>
      <rPr>
        <sz val="10"/>
        <rFont val="Arial"/>
        <family val="2"/>
      </rPr>
      <t xml:space="preserve"> As at January 2017. Over 40% of all IVAs registered each year from 2011 onwards were still ongoing as of this date, so the termination rate is likely to increase.</t>
    </r>
  </si>
  <si>
    <t>Figure 2. Individual insolvencies, 1990 to 2016, England &amp; Wales</t>
  </si>
  <si>
    <t>For general notes on individual insolvency statistics in England and Wales please see the quarterly Insolvency Statistics publication, which is the definitive source of the number of new cases each year in England and Wales, and the rate per 10,000 adults. The latest publication is at https://www.gov.uk/government/collections/insolvency-service-official-statistics.</t>
  </si>
  <si>
    <t>Individual insolvency figures at national (England and Wales) level are published quarterly by the Insolvency Service as a National Statistics release. The most recent such figures relate to Q4 2016, published on 29 January 2017 at https://www.gov.uk/government/collections/insolvency-service-official-statistics. The annual statistics in this publication provide breakdowns of the status of IVAs by year of registration.</t>
  </si>
  <si>
    <t>The statistical production team welcomes feedback from users of the Insolvency Statistics (current contact details are provided at the end of these Notes). More formal engagement with users has recently included a user feedback survey on Insolvency Service Official Statistics, the results of which can be found here.</t>
  </si>
  <si>
    <t>The latest data relate to IVAs registered in the calendar year 2015. National-level statistics covering this period were published on 29 January 2016 as part of the quarterly Insolvency Statistics publication – though the Individual voluntary arrangement outcomes statistics is not consistent with the quarterly publication (see Coherence, below).</t>
  </si>
  <si>
    <t>The duration of an IVA will vary, although it is common for an arrangement to be for a 5-year period. Failure rates for IVAs registered since 2008 are not complete, because a large proportion of these IVAs have not reached their full term and are still ongoing. This means that for the most recent years, failure rates should be interpreted with caution, as should trends in these over time.</t>
  </si>
  <si>
    <t>The key statistics in this publication relate to completion and failure rates at a point in time. The statistics are correct as at 10 January 2017, the date that data were extracted from the Insolvency Service’s administrative records. The data could have been extracted at any other time, but waiting until January meant that early termination rates for IVAs registered in 2015 could be analysed.</t>
  </si>
  <si>
    <t>There is a publication schedule for a year ahead available on the UK National Statistics Publication Hub and the statistics have always been published on target.</t>
  </si>
  <si>
    <t>These statistics were not published in 2011 due to data quality issues following a major refresh to the Insolvency Service's IT systems. IVAs registered in 2010 and earlier years had unreliable data relating to the date of “status change” – that is, the date an IVA changed its status from “ongoing” to: “completed”, “terminated”, “suspended” or “revoked”. This caused a discontinuity in the statistics showing termination rates by the amount of time elapsed since registration (Figure 4); data for 2009 and 2010 were not available on this basis. Previously, status change dates for IVAs registered in 2011 and later years have been sourced from the current IT system, with equivalent data for IVAs registered in 2008 and earlier sourced from archived data. Extracts were taken from both data sources, as they both partially included correct dates for “date of status change”. Though an extensive data matching process, we are now able to assemble an almost complete time series and analyse the results.</t>
  </si>
  <si>
    <t>Author</t>
  </si>
  <si>
    <r>
      <t>% of total</t>
    </r>
    <r>
      <rPr>
        <b/>
        <vertAlign val="superscript"/>
        <sz val="10"/>
        <rFont val="Arial"/>
        <family val="2"/>
      </rPr>
      <t>2</t>
    </r>
  </si>
  <si>
    <t>Data drawn from an administrative source held by the Insolvency Service. Some cleaning of the data has been carried out to merge firms of similar names.</t>
  </si>
  <si>
    <r>
      <rPr>
        <vertAlign val="superscript"/>
        <sz val="8"/>
        <rFont val="Arial"/>
        <family val="2"/>
      </rPr>
      <t>2</t>
    </r>
    <r>
      <rPr>
        <sz val="8"/>
        <rFont val="Arial"/>
        <family val="2"/>
      </rPr>
      <t xml:space="preserve"> Totals include those that were subsequently suspended or revoked. Therefore these will not align with figures shown earlier in this release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</si>
</sst>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General_)"/>
    <numFmt numFmtId="166" formatCode="[$-F800]dddd\,\ mmmm\ dd\,\ yyyy"/>
    <numFmt numFmtId="167" formatCode="_(* #,##0.00_);_(* \(#,##0.00\);_(* &quot;-&quot;??_);_(@_)"/>
  </numFmts>
  <fonts count="33"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vertAlign val="superscript"/>
      <sz val="10"/>
      <name val="Arial"/>
      <family val="2"/>
    </font>
    <font>
      <sz val="10"/>
      <name val="Arial"/>
      <family val="2"/>
    </font>
    <font>
      <sz val="10"/>
      <name val="Courier"/>
      <family val="3"/>
    </font>
    <font>
      <b/>
      <sz val="10"/>
      <name val="Arial"/>
      <family val="2"/>
    </font>
    <font>
      <b/>
      <sz val="11"/>
      <name val="Arial"/>
      <family val="2"/>
    </font>
    <font>
      <b/>
      <vertAlign val="superscript"/>
      <sz val="11"/>
      <name val="Arial"/>
      <family val="2"/>
    </font>
    <font>
      <vertAlign val="superscript"/>
      <sz val="9"/>
      <name val="Arial"/>
      <family val="2"/>
    </font>
    <font>
      <sz val="9"/>
      <name val="Arial"/>
      <family val="2"/>
    </font>
    <font>
      <b/>
      <sz val="14"/>
      <name val="Arial"/>
      <family val="2"/>
    </font>
    <font>
      <b/>
      <sz val="12"/>
      <name val="Arial"/>
      <family val="2"/>
    </font>
    <font>
      <i/>
      <sz val="10"/>
      <name val="Arial"/>
      <family val="2"/>
    </font>
    <font>
      <b/>
      <sz val="36"/>
      <name val="Arial"/>
      <family val="2"/>
    </font>
    <font>
      <b/>
      <vertAlign val="superscript"/>
      <sz val="9"/>
      <name val="Arial"/>
      <family val="2"/>
    </font>
    <font>
      <b/>
      <sz val="9"/>
      <name val="Arial"/>
      <family val="2"/>
    </font>
    <font>
      <b/>
      <i/>
      <sz val="12"/>
      <name val="Arial"/>
      <family val="2"/>
    </font>
    <font>
      <b/>
      <sz val="8"/>
      <name val="Arial"/>
      <family val="2"/>
    </font>
    <font>
      <vertAlign val="superscript"/>
      <sz val="8"/>
      <name val="Arial"/>
      <family val="2"/>
    </font>
    <font>
      <b/>
      <vertAlign val="superscript"/>
      <sz val="12"/>
      <name val="Arial"/>
      <family val="2"/>
    </font>
    <font>
      <sz val="12"/>
      <name val="Arial"/>
      <family val="2"/>
    </font>
    <font>
      <sz val="10"/>
      <color theme="0"/>
      <name val="Arial"/>
      <family val="2"/>
    </font>
    <font>
      <b/>
      <vertAlign val="superscript"/>
      <sz val="10"/>
      <name val="Arial"/>
      <family val="2"/>
    </font>
    <font>
      <sz val="11"/>
      <name val="Arial"/>
      <family val="2"/>
    </font>
    <font>
      <sz val="11"/>
      <color theme="1"/>
      <name val="Arial"/>
      <family val="2"/>
    </font>
    <font>
      <sz val="8"/>
      <color theme="1"/>
      <name val="Arial"/>
      <family val="2"/>
    </font>
    <font>
      <sz val="36"/>
      <color indexed="12"/>
      <name val="Arial"/>
      <family val="2"/>
    </font>
    <font>
      <b/>
      <sz val="15"/>
      <name val="Arial"/>
      <family val="2"/>
    </font>
    <font>
      <u/>
      <sz val="18"/>
      <color indexed="12"/>
      <name val="Arial"/>
      <family val="2"/>
    </font>
    <font>
      <sz val="10"/>
      <color theme="0"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6" fillId="0" borderId="0"/>
    <xf numFmtId="165" fontId="7"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167" fontId="2" fillId="0" borderId="0" applyFont="0" applyFill="0" applyBorder="0" applyAlignment="0" applyProtection="0"/>
  </cellStyleXfs>
  <cellXfs count="160">
    <xf numFmtId="0" fontId="0" fillId="0" borderId="0" xfId="0"/>
    <xf numFmtId="0" fontId="0" fillId="3" borderId="0" xfId="0" applyFill="1"/>
    <xf numFmtId="0" fontId="2" fillId="3" borderId="0" xfId="0" applyFont="1" applyFill="1"/>
    <xf numFmtId="0" fontId="3" fillId="3" borderId="0" xfId="1" applyFill="1" applyAlignment="1" applyProtection="1"/>
    <xf numFmtId="0" fontId="3" fillId="3" borderId="0" xfId="1" applyFill="1" applyAlignment="1" applyProtection="1">
      <alignment horizontal="right"/>
    </xf>
    <xf numFmtId="0" fontId="15" fillId="3" borderId="0" xfId="0" applyFont="1" applyFill="1"/>
    <xf numFmtId="0" fontId="2" fillId="2" borderId="0" xfId="0" applyFont="1" applyFill="1"/>
    <xf numFmtId="0" fontId="9" fillId="2" borderId="0" xfId="0" applyFont="1" applyFill="1" applyAlignment="1"/>
    <xf numFmtId="0" fontId="2" fillId="2" borderId="0" xfId="0" applyFont="1" applyFill="1" applyAlignment="1"/>
    <xf numFmtId="49" fontId="9" fillId="2" borderId="0" xfId="0" applyNumberFormat="1" applyFont="1" applyFill="1" applyAlignment="1"/>
    <xf numFmtId="0" fontId="12" fillId="2" borderId="0" xfId="0" applyFont="1" applyFill="1"/>
    <xf numFmtId="0" fontId="2" fillId="2" borderId="0" xfId="0" applyFont="1" applyFill="1" applyBorder="1"/>
    <xf numFmtId="0" fontId="18" fillId="2" borderId="2" xfId="0" applyFont="1" applyFill="1" applyBorder="1" applyAlignment="1">
      <alignment horizontal="center"/>
    </xf>
    <xf numFmtId="0" fontId="18" fillId="2" borderId="1" xfId="0" applyFont="1" applyFill="1" applyBorder="1" applyAlignment="1">
      <alignment horizontal="center"/>
    </xf>
    <xf numFmtId="0" fontId="18" fillId="2" borderId="0" xfId="0" applyFont="1" applyFill="1" applyBorder="1" applyAlignment="1">
      <alignment horizontal="center"/>
    </xf>
    <xf numFmtId="0" fontId="12" fillId="2" borderId="0" xfId="0" applyFont="1" applyFill="1" applyBorder="1" applyAlignment="1">
      <alignment horizontal="center" vertical="center" wrapText="1"/>
    </xf>
    <xf numFmtId="0" fontId="18" fillId="2" borderId="2" xfId="0" applyFont="1" applyFill="1" applyBorder="1" applyAlignment="1">
      <alignment horizontal="left" vertical="center"/>
    </xf>
    <xf numFmtId="3" fontId="12" fillId="2" borderId="2" xfId="0" applyNumberFormat="1" applyFont="1" applyFill="1" applyBorder="1"/>
    <xf numFmtId="164" fontId="12" fillId="2" borderId="2" xfId="0" applyNumberFormat="1" applyFont="1" applyFill="1" applyBorder="1"/>
    <xf numFmtId="164" fontId="12" fillId="2" borderId="0" xfId="0" applyNumberFormat="1" applyFont="1" applyFill="1" applyBorder="1"/>
    <xf numFmtId="3" fontId="2" fillId="2" borderId="0" xfId="0" applyNumberFormat="1" applyFont="1" applyFill="1" applyBorder="1"/>
    <xf numFmtId="0" fontId="18" fillId="2" borderId="0" xfId="0" applyFont="1" applyFill="1" applyBorder="1" applyAlignment="1">
      <alignment horizontal="left" vertical="center"/>
    </xf>
    <xf numFmtId="3" fontId="12" fillId="2" borderId="0" xfId="0" applyNumberFormat="1" applyFont="1" applyFill="1" applyBorder="1"/>
    <xf numFmtId="3" fontId="2" fillId="2" borderId="0" xfId="0" applyNumberFormat="1" applyFont="1" applyFill="1"/>
    <xf numFmtId="0" fontId="12" fillId="2" borderId="0" xfId="0" applyNumberFormat="1" applyFont="1" applyFill="1" applyBorder="1"/>
    <xf numFmtId="0" fontId="18" fillId="2" borderId="4" xfId="0" applyFont="1" applyFill="1" applyBorder="1" applyAlignment="1">
      <alignment horizontal="left" vertical="center"/>
    </xf>
    <xf numFmtId="3" fontId="12" fillId="2" borderId="4" xfId="0" applyNumberFormat="1" applyFont="1" applyFill="1" applyBorder="1"/>
    <xf numFmtId="164" fontId="12" fillId="2" borderId="4" xfId="0" applyNumberFormat="1" applyFont="1" applyFill="1" applyBorder="1"/>
    <xf numFmtId="0" fontId="19" fillId="0" borderId="0" xfId="0" applyFont="1"/>
    <xf numFmtId="0" fontId="12" fillId="0" borderId="0" xfId="0" applyFont="1"/>
    <xf numFmtId="0" fontId="20" fillId="2" borderId="0" xfId="0" applyFont="1" applyFill="1" applyBorder="1" applyAlignment="1">
      <alignment horizontal="left" vertical="center"/>
    </xf>
    <xf numFmtId="3" fontId="4" fillId="2" borderId="0" xfId="0" applyNumberFormat="1" applyFont="1" applyFill="1" applyBorder="1"/>
    <xf numFmtId="164" fontId="4" fillId="2" borderId="0" xfId="0" applyNumberFormat="1" applyFont="1" applyFill="1" applyBorder="1"/>
    <xf numFmtId="0" fontId="4" fillId="2" borderId="0" xfId="0" applyNumberFormat="1" applyFont="1" applyFill="1" applyBorder="1"/>
    <xf numFmtId="0" fontId="21" fillId="2" borderId="0" xfId="0" applyFont="1" applyFill="1" applyAlignment="1"/>
    <xf numFmtId="0" fontId="4" fillId="2" borderId="0" xfId="0" applyFont="1" applyFill="1"/>
    <xf numFmtId="3" fontId="8" fillId="3" borderId="0" xfId="0" applyNumberFormat="1" applyFont="1" applyFill="1" applyBorder="1"/>
    <xf numFmtId="3" fontId="2" fillId="3" borderId="0" xfId="0" applyNumberFormat="1" applyFont="1" applyFill="1" applyBorder="1"/>
    <xf numFmtId="3" fontId="2" fillId="3" borderId="0" xfId="0" applyNumberFormat="1" applyFont="1" applyFill="1" applyBorder="1" applyAlignment="1">
      <alignment horizontal="right"/>
    </xf>
    <xf numFmtId="165" fontId="14" fillId="3" borderId="0" xfId="3" applyFont="1" applyFill="1" applyBorder="1" applyAlignment="1">
      <alignment horizontal="left" vertical="center"/>
    </xf>
    <xf numFmtId="165" fontId="14" fillId="3" borderId="0" xfId="3" applyFont="1" applyFill="1" applyBorder="1" applyAlignment="1">
      <alignment vertical="center"/>
    </xf>
    <xf numFmtId="165" fontId="2" fillId="3" borderId="0" xfId="3" applyFont="1" applyFill="1" applyBorder="1" applyAlignment="1"/>
    <xf numFmtId="165" fontId="23" fillId="3" borderId="0" xfId="3" applyFont="1" applyFill="1" applyBorder="1" applyAlignment="1">
      <alignment horizontal="left"/>
    </xf>
    <xf numFmtId="0" fontId="2" fillId="3" borderId="0" xfId="0" applyFont="1" applyFill="1" applyBorder="1" applyAlignment="1">
      <alignment horizontal="left"/>
    </xf>
    <xf numFmtId="0" fontId="24" fillId="3" borderId="0" xfId="0" applyFont="1" applyFill="1" applyBorder="1" applyAlignment="1"/>
    <xf numFmtId="0" fontId="8" fillId="3" borderId="0" xfId="0" applyFont="1" applyFill="1" applyBorder="1" applyAlignment="1">
      <alignment horizontal="left"/>
    </xf>
    <xf numFmtId="0" fontId="8" fillId="3" borderId="0" xfId="0" applyFont="1" applyFill="1" applyBorder="1"/>
    <xf numFmtId="0" fontId="8" fillId="3" borderId="3" xfId="0" applyFont="1" applyFill="1" applyBorder="1" applyAlignment="1">
      <alignment horizontal="left"/>
    </xf>
    <xf numFmtId="164" fontId="2" fillId="3" borderId="3" xfId="4" applyNumberFormat="1" applyFont="1" applyFill="1" applyBorder="1"/>
    <xf numFmtId="164" fontId="2" fillId="3" borderId="3" xfId="4" applyNumberFormat="1" applyFont="1" applyFill="1" applyBorder="1" applyAlignment="1">
      <alignment horizontal="right"/>
    </xf>
    <xf numFmtId="164" fontId="8" fillId="3" borderId="0" xfId="4" applyNumberFormat="1" applyFont="1" applyFill="1" applyBorder="1"/>
    <xf numFmtId="164" fontId="8" fillId="3" borderId="0" xfId="4" applyNumberFormat="1" applyFont="1" applyFill="1"/>
    <xf numFmtId="0" fontId="8" fillId="3" borderId="0" xfId="0" applyFont="1" applyFill="1" applyBorder="1" applyAlignment="1">
      <alignment horizontal="left" wrapText="1"/>
    </xf>
    <xf numFmtId="0" fontId="2" fillId="3" borderId="0" xfId="0" applyFont="1" applyFill="1" applyBorder="1"/>
    <xf numFmtId="0" fontId="8" fillId="3" borderId="2" xfId="0" applyFont="1" applyFill="1" applyBorder="1" applyAlignment="1">
      <alignment horizontal="left"/>
    </xf>
    <xf numFmtId="164" fontId="2" fillId="3" borderId="0" xfId="4" applyNumberFormat="1" applyFont="1" applyFill="1" applyBorder="1"/>
    <xf numFmtId="164" fontId="2" fillId="3" borderId="0" xfId="0" applyNumberFormat="1" applyFont="1" applyFill="1" applyBorder="1"/>
    <xf numFmtId="164" fontId="2" fillId="3" borderId="0" xfId="4" applyNumberFormat="1" applyFont="1" applyFill="1" applyBorder="1" applyAlignment="1">
      <alignment horizontal="right"/>
    </xf>
    <xf numFmtId="164" fontId="2" fillId="3" borderId="0" xfId="4" applyNumberFormat="1" applyFont="1" applyFill="1" applyBorder="1" applyAlignment="1">
      <alignment horizontal="center"/>
    </xf>
    <xf numFmtId="10" fontId="2" fillId="3" borderId="0" xfId="4" applyNumberFormat="1" applyFont="1" applyFill="1" applyBorder="1"/>
    <xf numFmtId="164" fontId="2" fillId="3" borderId="0" xfId="4" applyNumberFormat="1" applyFont="1" applyFill="1" applyBorder="1" applyAlignment="1"/>
    <xf numFmtId="164" fontId="2" fillId="3" borderId="0" xfId="4" applyNumberFormat="1" applyFont="1" applyFill="1"/>
    <xf numFmtId="0" fontId="2" fillId="3" borderId="0" xfId="0" quotePrefix="1" applyFont="1" applyFill="1" applyBorder="1" applyAlignment="1">
      <alignment horizontal="left"/>
    </xf>
    <xf numFmtId="0" fontId="8" fillId="3" borderId="1" xfId="0" applyFont="1" applyFill="1" applyBorder="1" applyAlignment="1">
      <alignment horizontal="left"/>
    </xf>
    <xf numFmtId="0" fontId="8" fillId="3" borderId="1" xfId="0" applyFont="1" applyFill="1" applyBorder="1" applyAlignment="1">
      <alignment horizontal="right"/>
    </xf>
    <xf numFmtId="0" fontId="8" fillId="3" borderId="1" xfId="0" quotePrefix="1" applyFont="1" applyFill="1" applyBorder="1" applyAlignment="1">
      <alignment horizontal="right"/>
    </xf>
    <xf numFmtId="0" fontId="8" fillId="3" borderId="0" xfId="0" applyFont="1" applyFill="1" applyBorder="1" applyAlignment="1">
      <alignment horizontal="center"/>
    </xf>
    <xf numFmtId="0" fontId="13" fillId="3" borderId="0" xfId="0" applyFont="1" applyFill="1" applyAlignment="1">
      <alignment vertical="center" wrapText="1"/>
    </xf>
    <xf numFmtId="165" fontId="14" fillId="0" borderId="0" xfId="3" applyFont="1" applyFill="1" applyBorder="1" applyAlignment="1">
      <alignment vertical="center"/>
    </xf>
    <xf numFmtId="0" fontId="14" fillId="0" borderId="0" xfId="3" applyNumberFormat="1" applyFont="1" applyFill="1" applyBorder="1" applyAlignment="1">
      <alignment vertical="center"/>
    </xf>
    <xf numFmtId="165" fontId="23" fillId="0" borderId="0" xfId="3" applyFont="1" applyFill="1" applyBorder="1" applyAlignment="1">
      <alignment horizontal="left" vertical="center"/>
    </xf>
    <xf numFmtId="0" fontId="27" fillId="0" borderId="0" xfId="5" applyFont="1" applyFill="1" applyBorder="1"/>
    <xf numFmtId="0" fontId="27" fillId="0" borderId="0" xfId="5" applyNumberFormat="1" applyFont="1" applyFill="1" applyBorder="1"/>
    <xf numFmtId="0" fontId="8" fillId="0" borderId="0" xfId="6" applyNumberFormat="1" applyFont="1" applyFill="1" applyBorder="1" applyAlignment="1">
      <alignment horizontal="center" wrapText="1"/>
    </xf>
    <xf numFmtId="0" fontId="2" fillId="0" borderId="0" xfId="5" applyFont="1" applyFill="1" applyBorder="1"/>
    <xf numFmtId="3" fontId="2" fillId="0" borderId="0" xfId="5" applyNumberFormat="1" applyFont="1" applyFill="1" applyBorder="1" applyAlignment="1">
      <alignment horizontal="right" indent="2"/>
    </xf>
    <xf numFmtId="0" fontId="2" fillId="0" borderId="0" xfId="5" applyNumberFormat="1" applyFont="1" applyFill="1" applyBorder="1"/>
    <xf numFmtId="3" fontId="8" fillId="0" borderId="0" xfId="6" applyNumberFormat="1" applyFont="1" applyFill="1" applyBorder="1" applyAlignment="1">
      <alignment horizontal="right" indent="2"/>
    </xf>
    <xf numFmtId="9" fontId="8" fillId="0" borderId="0" xfId="6" applyFont="1" applyFill="1" applyBorder="1"/>
    <xf numFmtId="0" fontId="8" fillId="0" borderId="0" xfId="6" applyNumberFormat="1" applyFont="1" applyFill="1" applyBorder="1"/>
    <xf numFmtId="164" fontId="2" fillId="0" borderId="0" xfId="6" applyNumberFormat="1" applyFont="1" applyFill="1" applyBorder="1"/>
    <xf numFmtId="3" fontId="2" fillId="0" borderId="0" xfId="6" applyNumberFormat="1" applyFont="1" applyFill="1" applyBorder="1" applyAlignment="1">
      <alignment horizontal="right" indent="2"/>
    </xf>
    <xf numFmtId="0" fontId="2" fillId="0" borderId="0" xfId="6" applyNumberFormat="1" applyFont="1" applyFill="1" applyBorder="1"/>
    <xf numFmtId="0" fontId="26" fillId="0" borderId="0" xfId="5" applyFont="1" applyFill="1" applyBorder="1"/>
    <xf numFmtId="165" fontId="14" fillId="0" borderId="0" xfId="3" applyFont="1" applyFill="1" applyBorder="1" applyAlignment="1">
      <alignment horizontal="left" vertical="center"/>
    </xf>
    <xf numFmtId="0" fontId="2" fillId="0" borderId="0" xfId="5" applyFont="1" applyFill="1" applyBorder="1" applyAlignment="1">
      <alignment horizontal="left"/>
    </xf>
    <xf numFmtId="0" fontId="8" fillId="0" borderId="2" xfId="5" applyNumberFormat="1" applyFont="1" applyFill="1" applyBorder="1"/>
    <xf numFmtId="0" fontId="8" fillId="0" borderId="3" xfId="6" applyNumberFormat="1" applyFont="1" applyFill="1" applyBorder="1" applyAlignment="1">
      <alignment horizontal="center" wrapText="1"/>
    </xf>
    <xf numFmtId="0" fontId="2" fillId="0" borderId="4" xfId="5" applyFont="1" applyFill="1" applyBorder="1" applyAlignment="1">
      <alignment horizontal="left"/>
    </xf>
    <xf numFmtId="0" fontId="2" fillId="0" borderId="4" xfId="5" applyFont="1" applyFill="1" applyBorder="1" applyAlignment="1"/>
    <xf numFmtId="3" fontId="2" fillId="0" borderId="4" xfId="5" applyNumberFormat="1" applyFont="1" applyFill="1" applyBorder="1" applyAlignment="1">
      <alignment horizontal="right" indent="2"/>
    </xf>
    <xf numFmtId="164" fontId="2" fillId="0" borderId="4" xfId="6" applyNumberFormat="1" applyFont="1" applyFill="1" applyBorder="1" applyAlignment="1"/>
    <xf numFmtId="0" fontId="2" fillId="0" borderId="4" xfId="5" applyNumberFormat="1" applyFont="1" applyFill="1" applyBorder="1" applyAlignment="1"/>
    <xf numFmtId="0" fontId="20" fillId="0" borderId="0" xfId="5" applyFont="1" applyFill="1" applyBorder="1" applyAlignment="1">
      <alignment horizontal="left"/>
    </xf>
    <xf numFmtId="164" fontId="4" fillId="0" borderId="0" xfId="6" applyNumberFormat="1" applyFont="1" applyFill="1" applyBorder="1"/>
    <xf numFmtId="0" fontId="4" fillId="0" borderId="0" xfId="6" applyNumberFormat="1" applyFont="1" applyFill="1" applyBorder="1"/>
    <xf numFmtId="0" fontId="28" fillId="0" borderId="0" xfId="5" applyFont="1" applyFill="1" applyBorder="1"/>
    <xf numFmtId="164" fontId="8" fillId="0" borderId="2" xfId="6" applyNumberFormat="1" applyFont="1" applyFill="1" applyBorder="1" applyAlignment="1"/>
    <xf numFmtId="0" fontId="29" fillId="0" borderId="0" xfId="7" applyFont="1"/>
    <xf numFmtId="0" fontId="2" fillId="0" borderId="0" xfId="7"/>
    <xf numFmtId="0" fontId="2" fillId="3" borderId="0" xfId="7" applyFill="1"/>
    <xf numFmtId="0" fontId="23" fillId="0" borderId="0" xfId="7" applyFont="1"/>
    <xf numFmtId="0" fontId="30" fillId="3" borderId="0" xfId="7" applyFont="1" applyFill="1"/>
    <xf numFmtId="0" fontId="2" fillId="3" borderId="0" xfId="7" applyFont="1" applyFill="1"/>
    <xf numFmtId="0" fontId="8" fillId="3" borderId="0" xfId="7" applyFont="1" applyFill="1"/>
    <xf numFmtId="0" fontId="14" fillId="3" borderId="0" xfId="7" applyFont="1" applyFill="1"/>
    <xf numFmtId="0" fontId="26" fillId="3" borderId="0" xfId="7" applyFont="1" applyFill="1" applyAlignment="1"/>
    <xf numFmtId="0" fontId="2" fillId="3" borderId="0" xfId="7" applyFont="1" applyFill="1" applyBorder="1"/>
    <xf numFmtId="166" fontId="2" fillId="3" borderId="0" xfId="7" applyNumberFormat="1" applyFont="1" applyFill="1" applyAlignment="1">
      <alignment horizontal="left"/>
    </xf>
    <xf numFmtId="0" fontId="2" fillId="3" borderId="0" xfId="7" applyFont="1" applyFill="1" applyAlignment="1">
      <alignment vertical="center"/>
    </xf>
    <xf numFmtId="0" fontId="8" fillId="3" borderId="0" xfId="7" applyFont="1" applyFill="1" applyAlignment="1">
      <alignment vertical="center"/>
    </xf>
    <xf numFmtId="0" fontId="3" fillId="3" borderId="0" xfId="1" applyFont="1" applyFill="1" applyAlignment="1" applyProtection="1">
      <alignment vertical="center"/>
    </xf>
    <xf numFmtId="0" fontId="31" fillId="3" borderId="0" xfId="1" applyFont="1" applyFill="1" applyAlignment="1" applyProtection="1"/>
    <xf numFmtId="0" fontId="14" fillId="3" borderId="1" xfId="7" applyFont="1" applyFill="1" applyBorder="1"/>
    <xf numFmtId="0" fontId="2" fillId="3" borderId="2" xfId="7" applyFont="1" applyFill="1" applyBorder="1"/>
    <xf numFmtId="0" fontId="3" fillId="3" borderId="2" xfId="1" applyFill="1" applyBorder="1" applyAlignment="1" applyProtection="1"/>
    <xf numFmtId="0" fontId="3" fillId="3" borderId="0" xfId="1" applyFill="1" applyBorder="1" applyAlignment="1" applyProtection="1"/>
    <xf numFmtId="0" fontId="2" fillId="3" borderId="4" xfId="7" applyFont="1" applyFill="1" applyBorder="1"/>
    <xf numFmtId="0" fontId="3" fillId="3" borderId="4" xfId="1" applyFill="1" applyBorder="1" applyAlignment="1" applyProtection="1"/>
    <xf numFmtId="0" fontId="6" fillId="3" borderId="0" xfId="2" applyFill="1"/>
    <xf numFmtId="0" fontId="9" fillId="3" borderId="0" xfId="0" applyFont="1" applyFill="1"/>
    <xf numFmtId="0" fontId="11" fillId="3" borderId="0" xfId="0" applyFont="1" applyFill="1"/>
    <xf numFmtId="0" fontId="12" fillId="3" borderId="0" xfId="0" applyFont="1" applyFill="1" applyAlignment="1">
      <alignment horizontal="left" vertical="center" indent="1"/>
    </xf>
    <xf numFmtId="0" fontId="12" fillId="3" borderId="0" xfId="0" applyFont="1" applyFill="1" applyAlignment="1">
      <alignment horizontal="left" vertical="center"/>
    </xf>
    <xf numFmtId="164" fontId="2" fillId="3" borderId="2" xfId="4" applyNumberFormat="1" applyFont="1" applyFill="1" applyBorder="1" applyAlignment="1">
      <alignment horizontal="right"/>
    </xf>
    <xf numFmtId="0" fontId="2" fillId="4" borderId="0" xfId="0" applyFont="1" applyFill="1" applyBorder="1" applyAlignment="1">
      <alignment horizontal="left"/>
    </xf>
    <xf numFmtId="0" fontId="2" fillId="4" borderId="0" xfId="0" applyFont="1" applyFill="1" applyBorder="1"/>
    <xf numFmtId="164" fontId="2" fillId="4" borderId="0" xfId="4" applyNumberFormat="1" applyFont="1" applyFill="1" applyBorder="1" applyAlignment="1">
      <alignment horizontal="right"/>
    </xf>
    <xf numFmtId="164" fontId="2" fillId="4" borderId="2" xfId="4" applyNumberFormat="1" applyFont="1" applyFill="1" applyBorder="1" applyAlignment="1">
      <alignment horizontal="right"/>
    </xf>
    <xf numFmtId="0" fontId="32" fillId="3" borderId="0" xfId="0" applyFont="1" applyFill="1" applyBorder="1" applyAlignment="1">
      <alignment horizontal="left"/>
    </xf>
    <xf numFmtId="0" fontId="32" fillId="3" borderId="0" xfId="0" applyFont="1" applyFill="1" applyBorder="1"/>
    <xf numFmtId="0" fontId="32" fillId="3" borderId="0" xfId="0" applyFont="1" applyFill="1"/>
    <xf numFmtId="164" fontId="32" fillId="3" borderId="0" xfId="0" applyNumberFormat="1" applyFont="1" applyFill="1" applyBorder="1"/>
    <xf numFmtId="0" fontId="24" fillId="3" borderId="0" xfId="2" applyFont="1" applyFill="1"/>
    <xf numFmtId="3" fontId="24" fillId="3" borderId="0" xfId="2" applyNumberFormat="1" applyFont="1" applyFill="1"/>
    <xf numFmtId="9" fontId="24" fillId="3" borderId="0" xfId="4" applyFont="1" applyFill="1"/>
    <xf numFmtId="0" fontId="24" fillId="3" borderId="0" xfId="0" applyFont="1" applyFill="1"/>
    <xf numFmtId="0" fontId="3" fillId="3" borderId="0" xfId="1" applyFont="1" applyFill="1" applyAlignment="1" applyProtection="1">
      <alignment vertical="center" wrapText="1"/>
    </xf>
    <xf numFmtId="0" fontId="2" fillId="3" borderId="0" xfId="0" applyFont="1" applyFill="1" applyAlignment="1">
      <alignment wrapText="1"/>
    </xf>
    <xf numFmtId="0" fontId="8" fillId="3" borderId="0" xfId="0" applyFont="1" applyFill="1" applyAlignment="1">
      <alignment vertical="center" wrapText="1"/>
    </xf>
    <xf numFmtId="0" fontId="2" fillId="3" borderId="0" xfId="0" applyFont="1" applyFill="1" applyAlignment="1">
      <alignment vertical="center" wrapText="1"/>
    </xf>
    <xf numFmtId="0" fontId="15" fillId="3" borderId="0" xfId="0" applyFont="1" applyFill="1" applyAlignment="1">
      <alignment vertical="center" wrapText="1"/>
    </xf>
    <xf numFmtId="0" fontId="8" fillId="3" borderId="0" xfId="0" applyFont="1" applyFill="1"/>
    <xf numFmtId="0" fontId="4" fillId="0" borderId="0" xfId="5" applyFont="1" applyFill="1" applyBorder="1" applyAlignment="1">
      <alignment wrapText="1"/>
    </xf>
    <xf numFmtId="165" fontId="16" fillId="0" borderId="0" xfId="3" quotePrefix="1" applyFont="1" applyBorder="1" applyAlignment="1">
      <alignment horizontal="right" vertical="center"/>
    </xf>
    <xf numFmtId="0" fontId="21" fillId="0" borderId="0" xfId="0" applyFont="1" applyAlignment="1"/>
    <xf numFmtId="0" fontId="4" fillId="0" borderId="0" xfId="0" applyFont="1" applyAlignment="1"/>
    <xf numFmtId="0" fontId="18" fillId="2" borderId="1" xfId="0" applyFont="1" applyFill="1" applyBorder="1" applyAlignment="1">
      <alignment horizontal="center"/>
    </xf>
    <xf numFmtId="0" fontId="21" fillId="2" borderId="0" xfId="0" applyFont="1" applyFill="1" applyAlignment="1">
      <alignment horizontal="left" wrapText="1"/>
    </xf>
    <xf numFmtId="0" fontId="18" fillId="2" borderId="2" xfId="0" applyFont="1" applyFill="1" applyBorder="1" applyAlignment="1">
      <alignment horizontal="left" vertical="center"/>
    </xf>
    <xf numFmtId="0" fontId="18" fillId="2" borderId="0" xfId="0" applyFont="1" applyFill="1" applyBorder="1" applyAlignment="1">
      <alignment horizontal="left" vertical="center"/>
    </xf>
    <xf numFmtId="165" fontId="16" fillId="3" borderId="0" xfId="3" quotePrefix="1" applyFont="1" applyFill="1" applyBorder="1" applyAlignment="1">
      <alignment horizontal="right" vertical="center"/>
    </xf>
    <xf numFmtId="165" fontId="23" fillId="3" borderId="0" xfId="3" applyFont="1" applyFill="1" applyBorder="1" applyAlignment="1">
      <alignment horizontal="left" vertical="center"/>
    </xf>
    <xf numFmtId="0" fontId="4" fillId="0" borderId="0" xfId="5" applyFont="1" applyFill="1" applyBorder="1" applyAlignment="1">
      <alignment wrapText="1"/>
    </xf>
    <xf numFmtId="165" fontId="16" fillId="0" borderId="0" xfId="3" quotePrefix="1" applyFont="1" applyFill="1" applyBorder="1" applyAlignment="1">
      <alignment horizontal="right" vertical="center"/>
    </xf>
    <xf numFmtId="0" fontId="8" fillId="0" borderId="1" xfId="5" applyNumberFormat="1" applyFont="1" applyFill="1" applyBorder="1" applyAlignment="1">
      <alignment horizontal="center"/>
    </xf>
    <xf numFmtId="0" fontId="8" fillId="0" borderId="2" xfId="5" applyFont="1" applyFill="1" applyBorder="1" applyAlignment="1">
      <alignment horizontal="left" vertical="center" wrapText="1"/>
    </xf>
    <xf numFmtId="0" fontId="8" fillId="0" borderId="3" xfId="5" applyFont="1" applyFill="1" applyBorder="1" applyAlignment="1">
      <alignment horizontal="left" vertical="center" wrapText="1"/>
    </xf>
    <xf numFmtId="0" fontId="11" fillId="3" borderId="0" xfId="0" applyFont="1" applyFill="1" applyAlignment="1">
      <alignment horizontal="left" vertical="center" wrapText="1"/>
    </xf>
    <xf numFmtId="0" fontId="9" fillId="3" borderId="0" xfId="0" applyFont="1" applyFill="1" applyAlignment="1">
      <alignment horizontal="left" wrapText="1"/>
    </xf>
  </cellXfs>
  <cellStyles count="9">
    <cellStyle name="Comma 2" xfId="8"/>
    <cellStyle name="Hyperlink" xfId="1" builtinId="8"/>
    <cellStyle name="Normal" xfId="0" builtinId="0"/>
    <cellStyle name="Normal 2" xfId="2"/>
    <cellStyle name="Normal 3" xfId="5"/>
    <cellStyle name="Normal 4" xfId="7"/>
    <cellStyle name="Normal_TABLE1" xfId="3"/>
    <cellStyle name="Percent" xfId="4"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72200"/>
      <color rgb="FFF07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Total individual insolvencies</c:v>
          </c:tx>
          <c:spPr>
            <a:ln>
              <a:solidFill>
                <a:schemeClr val="tx1"/>
              </a:solidFill>
            </a:ln>
          </c:spPr>
          <c:marker>
            <c:spPr>
              <a:solidFill>
                <a:schemeClr val="tx1"/>
              </a:solidFill>
              <a:ln>
                <a:solidFill>
                  <a:schemeClr val="tx1"/>
                </a:solidFill>
              </a:ln>
            </c:spPr>
          </c:marker>
          <c:cat>
            <c:numRef>
              <c:f>Charts!$AP$6:$AP$32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Charts!$AT$6:$AT$32</c:f>
              <c:numCache>
                <c:formatCode>General</c:formatCode>
                <c:ptCount val="27"/>
                <c:pt idx="0">
                  <c:v>13985</c:v>
                </c:pt>
                <c:pt idx="1">
                  <c:v>25634</c:v>
                </c:pt>
                <c:pt idx="2">
                  <c:v>36792</c:v>
                </c:pt>
                <c:pt idx="3">
                  <c:v>36695</c:v>
                </c:pt>
                <c:pt idx="4">
                  <c:v>30737</c:v>
                </c:pt>
                <c:pt idx="5">
                  <c:v>26317</c:v>
                </c:pt>
                <c:pt idx="6">
                  <c:v>26269</c:v>
                </c:pt>
                <c:pt idx="7">
                  <c:v>24437</c:v>
                </c:pt>
                <c:pt idx="8">
                  <c:v>24549</c:v>
                </c:pt>
                <c:pt idx="9">
                  <c:v>28806</c:v>
                </c:pt>
                <c:pt idx="10">
                  <c:v>29528</c:v>
                </c:pt>
                <c:pt idx="11">
                  <c:v>29775</c:v>
                </c:pt>
                <c:pt idx="12">
                  <c:v>30587</c:v>
                </c:pt>
                <c:pt idx="13">
                  <c:v>35604</c:v>
                </c:pt>
                <c:pt idx="14">
                  <c:v>46651</c:v>
                </c:pt>
                <c:pt idx="15">
                  <c:v>67584</c:v>
                </c:pt>
                <c:pt idx="16">
                  <c:v>107288</c:v>
                </c:pt>
                <c:pt idx="17">
                  <c:v>106645</c:v>
                </c:pt>
                <c:pt idx="18">
                  <c:v>106544</c:v>
                </c:pt>
                <c:pt idx="19">
                  <c:v>134142</c:v>
                </c:pt>
                <c:pt idx="20">
                  <c:v>135045</c:v>
                </c:pt>
                <c:pt idx="21">
                  <c:v>119943</c:v>
                </c:pt>
                <c:pt idx="22">
                  <c:v>109640</c:v>
                </c:pt>
                <c:pt idx="23">
                  <c:v>100998</c:v>
                </c:pt>
                <c:pt idx="24">
                  <c:v>99200</c:v>
                </c:pt>
                <c:pt idx="25">
                  <c:v>80404</c:v>
                </c:pt>
                <c:pt idx="26">
                  <c:v>90930</c:v>
                </c:pt>
              </c:numCache>
            </c:numRef>
          </c:val>
          <c:smooth val="0"/>
        </c:ser>
        <c:ser>
          <c:idx val="0"/>
          <c:order val="1"/>
          <c:tx>
            <c:v>Bankruptcy orders</c:v>
          </c:tx>
          <c:spPr>
            <a:ln w="38100">
              <a:solidFill>
                <a:schemeClr val="accent2">
                  <a:lumMod val="75000"/>
                </a:schemeClr>
              </a:solidFill>
              <a:prstDash val="solid"/>
            </a:ln>
          </c:spPr>
          <c:marker>
            <c:symbol val="diamond"/>
            <c:size val="9"/>
            <c:spPr>
              <a:solidFill>
                <a:schemeClr val="accent2">
                  <a:lumMod val="75000"/>
                </a:schemeClr>
              </a:solidFill>
              <a:ln>
                <a:noFill/>
                <a:prstDash val="solid"/>
              </a:ln>
            </c:spPr>
          </c:marker>
          <c:cat>
            <c:numRef>
              <c:f>Charts!$AP$6:$AP$32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Charts!$AQ$6:$AQ$32</c:f>
              <c:numCache>
                <c:formatCode>General</c:formatCode>
                <c:ptCount val="27"/>
                <c:pt idx="0">
                  <c:v>12058</c:v>
                </c:pt>
                <c:pt idx="1">
                  <c:v>22632</c:v>
                </c:pt>
                <c:pt idx="2">
                  <c:v>32106</c:v>
                </c:pt>
                <c:pt idx="3">
                  <c:v>31016</c:v>
                </c:pt>
                <c:pt idx="4">
                  <c:v>25634</c:v>
                </c:pt>
                <c:pt idx="5">
                  <c:v>21933</c:v>
                </c:pt>
                <c:pt idx="6">
                  <c:v>21803</c:v>
                </c:pt>
                <c:pt idx="7">
                  <c:v>19892</c:v>
                </c:pt>
                <c:pt idx="8">
                  <c:v>19647</c:v>
                </c:pt>
                <c:pt idx="9">
                  <c:v>21611</c:v>
                </c:pt>
                <c:pt idx="10">
                  <c:v>21550</c:v>
                </c:pt>
                <c:pt idx="11">
                  <c:v>23477</c:v>
                </c:pt>
                <c:pt idx="12">
                  <c:v>24292</c:v>
                </c:pt>
                <c:pt idx="13">
                  <c:v>28021</c:v>
                </c:pt>
                <c:pt idx="14">
                  <c:v>35898</c:v>
                </c:pt>
                <c:pt idx="15">
                  <c:v>47291</c:v>
                </c:pt>
                <c:pt idx="16">
                  <c:v>62956</c:v>
                </c:pt>
                <c:pt idx="17">
                  <c:v>64480</c:v>
                </c:pt>
                <c:pt idx="18">
                  <c:v>67428</c:v>
                </c:pt>
                <c:pt idx="19">
                  <c:v>74670</c:v>
                </c:pt>
                <c:pt idx="20">
                  <c:v>59173</c:v>
                </c:pt>
                <c:pt idx="21">
                  <c:v>41876</c:v>
                </c:pt>
                <c:pt idx="22">
                  <c:v>31787</c:v>
                </c:pt>
                <c:pt idx="23">
                  <c:v>24571</c:v>
                </c:pt>
                <c:pt idx="24">
                  <c:v>20322</c:v>
                </c:pt>
                <c:pt idx="25">
                  <c:v>15845</c:v>
                </c:pt>
                <c:pt idx="26">
                  <c:v>14989</c:v>
                </c:pt>
              </c:numCache>
            </c:numRef>
          </c:val>
          <c:smooth val="0"/>
        </c:ser>
        <c:ser>
          <c:idx val="2"/>
          <c:order val="2"/>
          <c:tx>
            <c:v>Debt relief orders</c:v>
          </c:tx>
          <c:spPr>
            <a:ln w="38100">
              <a:solidFill>
                <a:schemeClr val="accent2">
                  <a:lumMod val="60000"/>
                  <a:lumOff val="40000"/>
                </a:schemeClr>
              </a:solidFill>
              <a:prstDash val="solid"/>
            </a:ln>
          </c:spPr>
          <c:marker>
            <c:symbol val="triangle"/>
            <c:size val="9"/>
            <c:spPr>
              <a:solidFill>
                <a:schemeClr val="accent2">
                  <a:lumMod val="60000"/>
                  <a:lumOff val="40000"/>
                </a:schemeClr>
              </a:solidFill>
              <a:ln>
                <a:noFill/>
                <a:prstDash val="solid"/>
              </a:ln>
            </c:spPr>
          </c:marker>
          <c:cat>
            <c:numRef>
              <c:f>Charts!$AP$6:$AP$32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Charts!$AR$6:$AR$32</c:f>
              <c:numCache>
                <c:formatCode>General</c:formatCode>
                <c:ptCount val="27"/>
                <c:pt idx="19">
                  <c:v>11831</c:v>
                </c:pt>
                <c:pt idx="20">
                  <c:v>25179</c:v>
                </c:pt>
                <c:pt idx="21">
                  <c:v>29009</c:v>
                </c:pt>
                <c:pt idx="22">
                  <c:v>31179</c:v>
                </c:pt>
                <c:pt idx="23">
                  <c:v>27546</c:v>
                </c:pt>
                <c:pt idx="24">
                  <c:v>26688</c:v>
                </c:pt>
                <c:pt idx="25">
                  <c:v>24175</c:v>
                </c:pt>
                <c:pt idx="26">
                  <c:v>26196</c:v>
                </c:pt>
              </c:numCache>
            </c:numRef>
          </c:val>
          <c:smooth val="0"/>
        </c:ser>
        <c:ser>
          <c:idx val="3"/>
          <c:order val="3"/>
          <c:tx>
            <c:v>Individual voluntary arrangements</c:v>
          </c:tx>
          <c:spPr>
            <a:ln w="38100">
              <a:solidFill>
                <a:schemeClr val="accent5"/>
              </a:solidFill>
              <a:prstDash val="solid"/>
            </a:ln>
          </c:spPr>
          <c:marker>
            <c:symbol val="diamond"/>
            <c:size val="9"/>
            <c:spPr>
              <a:solidFill>
                <a:schemeClr val="accent5"/>
              </a:solidFill>
              <a:ln>
                <a:noFill/>
                <a:prstDash val="solid"/>
              </a:ln>
            </c:spPr>
          </c:marker>
          <c:cat>
            <c:numRef>
              <c:f>Charts!$AP$6:$AP$32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Charts!$AS$6:$AS$32</c:f>
              <c:numCache>
                <c:formatCode>General</c:formatCode>
                <c:ptCount val="27"/>
                <c:pt idx="0">
                  <c:v>1927</c:v>
                </c:pt>
                <c:pt idx="1">
                  <c:v>3002</c:v>
                </c:pt>
                <c:pt idx="2">
                  <c:v>4686</c:v>
                </c:pt>
                <c:pt idx="3">
                  <c:v>5679</c:v>
                </c:pt>
                <c:pt idx="4">
                  <c:v>5103</c:v>
                </c:pt>
                <c:pt idx="5">
                  <c:v>4384</c:v>
                </c:pt>
                <c:pt idx="6">
                  <c:v>4466</c:v>
                </c:pt>
                <c:pt idx="7">
                  <c:v>4545</c:v>
                </c:pt>
                <c:pt idx="8">
                  <c:v>4902</c:v>
                </c:pt>
                <c:pt idx="9">
                  <c:v>7195</c:v>
                </c:pt>
                <c:pt idx="10">
                  <c:v>7978</c:v>
                </c:pt>
                <c:pt idx="11">
                  <c:v>6298</c:v>
                </c:pt>
                <c:pt idx="12">
                  <c:v>6295</c:v>
                </c:pt>
                <c:pt idx="13">
                  <c:v>7583</c:v>
                </c:pt>
                <c:pt idx="14">
                  <c:v>10753</c:v>
                </c:pt>
                <c:pt idx="15">
                  <c:v>20293</c:v>
                </c:pt>
                <c:pt idx="16">
                  <c:v>44332</c:v>
                </c:pt>
                <c:pt idx="17">
                  <c:v>42165</c:v>
                </c:pt>
                <c:pt idx="18">
                  <c:v>39116</c:v>
                </c:pt>
                <c:pt idx="19">
                  <c:v>47641</c:v>
                </c:pt>
                <c:pt idx="20">
                  <c:v>50693</c:v>
                </c:pt>
                <c:pt idx="21">
                  <c:v>49058</c:v>
                </c:pt>
                <c:pt idx="22">
                  <c:v>46674</c:v>
                </c:pt>
                <c:pt idx="23">
                  <c:v>48881</c:v>
                </c:pt>
                <c:pt idx="24">
                  <c:v>52190</c:v>
                </c:pt>
                <c:pt idx="25">
                  <c:v>40384</c:v>
                </c:pt>
                <c:pt idx="26">
                  <c:v>49745</c:v>
                </c:pt>
              </c:numCache>
            </c:numRef>
          </c:val>
          <c:smooth val="0"/>
        </c:ser>
        <c:dLbls>
          <c:showLegendKey val="0"/>
          <c:showVal val="0"/>
          <c:showCatName val="0"/>
          <c:showSerName val="0"/>
          <c:showPercent val="0"/>
          <c:showBubbleSize val="0"/>
        </c:dLbls>
        <c:marker val="1"/>
        <c:smooth val="0"/>
        <c:axId val="105973248"/>
        <c:axId val="105975168"/>
      </c:lineChart>
      <c:catAx>
        <c:axId val="105973248"/>
        <c:scaling>
          <c:orientation val="minMax"/>
        </c:scaling>
        <c:delete val="0"/>
        <c:axPos val="b"/>
        <c:numFmt formatCode="General" sourceLinked="1"/>
        <c:majorTickMark val="out"/>
        <c:minorTickMark val="none"/>
        <c:tickLblPos val="nextTo"/>
        <c:txPr>
          <a:bodyPr rot="-5400000" vert="horz"/>
          <a:lstStyle/>
          <a:p>
            <a:pPr>
              <a:defRPr sz="1100" b="0" i="0" u="none" strike="noStrike" baseline="0">
                <a:solidFill>
                  <a:srgbClr val="000000"/>
                </a:solidFill>
                <a:latin typeface="Arial"/>
                <a:ea typeface="Arial"/>
                <a:cs typeface="Arial"/>
              </a:defRPr>
            </a:pPr>
            <a:endParaRPr lang="en-US"/>
          </a:p>
        </c:txPr>
        <c:crossAx val="105975168"/>
        <c:crosses val="autoZero"/>
        <c:auto val="1"/>
        <c:lblAlgn val="ctr"/>
        <c:lblOffset val="100"/>
        <c:tickLblSkip val="1"/>
        <c:tickMarkSkip val="1"/>
        <c:noMultiLvlLbl val="0"/>
      </c:catAx>
      <c:valAx>
        <c:axId val="105975168"/>
        <c:scaling>
          <c:orientation val="minMax"/>
          <c:max val="140000"/>
        </c:scaling>
        <c:delete val="0"/>
        <c:axPos val="l"/>
        <c:majorGridlines>
          <c:spPr>
            <a:ln w="3175">
              <a:solidFill>
                <a:schemeClr val="bg1">
                  <a:lumMod val="75000"/>
                </a:schemeClr>
              </a:solidFill>
              <a:prstDash val="dash"/>
            </a:ln>
          </c:spPr>
        </c:majorGridlines>
        <c:numFmt formatCode="#,##0" sourceLinked="0"/>
        <c:majorTickMark val="out"/>
        <c:minorTickMark val="none"/>
        <c:tickLblPos val="nextTo"/>
        <c:txPr>
          <a:bodyPr rot="0" vert="horz"/>
          <a:lstStyle/>
          <a:p>
            <a:pPr>
              <a:defRPr sz="1100" b="0" i="0" u="none" strike="noStrike" baseline="0">
                <a:solidFill>
                  <a:srgbClr val="000000"/>
                </a:solidFill>
                <a:latin typeface="Arial"/>
                <a:ea typeface="Arial"/>
                <a:cs typeface="Arial"/>
              </a:defRPr>
            </a:pPr>
            <a:endParaRPr lang="en-US"/>
          </a:p>
        </c:txPr>
        <c:crossAx val="105973248"/>
        <c:crosses val="autoZero"/>
        <c:crossBetween val="midCat"/>
      </c:valAx>
      <c:spPr>
        <a:noFill/>
        <a:ln w="25400">
          <a:noFill/>
        </a:ln>
      </c:spPr>
    </c:plotArea>
    <c:legend>
      <c:legendPos val="t"/>
      <c:layout>
        <c:manualLayout>
          <c:xMode val="edge"/>
          <c:yMode val="edge"/>
          <c:x val="0.12535272989224505"/>
          <c:y val="1.9851116625310174E-2"/>
          <c:w val="0.75776539368411222"/>
          <c:h val="0.11524901819034408"/>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12302889019949E-2"/>
          <c:y val="0.10684527725173594"/>
          <c:w val="0.88903116594036857"/>
          <c:h val="0.67939532874846342"/>
        </c:manualLayout>
      </c:layout>
      <c:barChart>
        <c:barDir val="col"/>
        <c:grouping val="stacked"/>
        <c:varyColors val="0"/>
        <c:ser>
          <c:idx val="1"/>
          <c:order val="0"/>
          <c:tx>
            <c:strRef>
              <c:f>Charts!$AE$4</c:f>
              <c:strCache>
                <c:ptCount val="1"/>
                <c:pt idx="0">
                  <c:v>Terminated</c:v>
                </c:pt>
              </c:strCache>
            </c:strRef>
          </c:tx>
          <c:spPr>
            <a:solidFill>
              <a:schemeClr val="accent2">
                <a:lumMod val="75000"/>
              </a:schemeClr>
            </a:solidFill>
            <a:ln w="12700">
              <a:noFill/>
              <a:prstDash val="solid"/>
            </a:ln>
          </c:spPr>
          <c:invertIfNegative val="0"/>
          <c:cat>
            <c:numRef>
              <c:f>'Table 1'!$A$7:$A$32</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'Table 1'!$H$7:$H$32</c:f>
              <c:numCache>
                <c:formatCode>#,##0</c:formatCode>
                <c:ptCount val="26"/>
                <c:pt idx="0">
                  <c:v>549</c:v>
                </c:pt>
                <c:pt idx="1">
                  <c:v>937</c:v>
                </c:pt>
                <c:pt idx="2">
                  <c:v>1364</c:v>
                </c:pt>
                <c:pt idx="3">
                  <c:v>1755</c:v>
                </c:pt>
                <c:pt idx="4">
                  <c:v>1639</c:v>
                </c:pt>
                <c:pt idx="5">
                  <c:v>1454</c:v>
                </c:pt>
                <c:pt idx="6">
                  <c:v>1387</c:v>
                </c:pt>
                <c:pt idx="7">
                  <c:v>1416</c:v>
                </c:pt>
                <c:pt idx="8">
                  <c:v>1515</c:v>
                </c:pt>
                <c:pt idx="9">
                  <c:v>2074</c:v>
                </c:pt>
                <c:pt idx="10">
                  <c:v>2308</c:v>
                </c:pt>
                <c:pt idx="11">
                  <c:v>1760</c:v>
                </c:pt>
                <c:pt idx="12">
                  <c:v>1874</c:v>
                </c:pt>
                <c:pt idx="13">
                  <c:v>2570</c:v>
                </c:pt>
                <c:pt idx="14">
                  <c:v>3876</c:v>
                </c:pt>
                <c:pt idx="15">
                  <c:v>7259</c:v>
                </c:pt>
                <c:pt idx="16">
                  <c:v>17123</c:v>
                </c:pt>
                <c:pt idx="17">
                  <c:v>17141</c:v>
                </c:pt>
                <c:pt idx="18">
                  <c:v>15131</c:v>
                </c:pt>
                <c:pt idx="19">
                  <c:v>15123</c:v>
                </c:pt>
                <c:pt idx="20">
                  <c:v>13465</c:v>
                </c:pt>
                <c:pt idx="21">
                  <c:v>10617</c:v>
                </c:pt>
                <c:pt idx="22">
                  <c:v>9215</c:v>
                </c:pt>
                <c:pt idx="23">
                  <c:v>8065</c:v>
                </c:pt>
                <c:pt idx="24">
                  <c:v>6801</c:v>
                </c:pt>
                <c:pt idx="25">
                  <c:v>3638</c:v>
                </c:pt>
              </c:numCache>
            </c:numRef>
          </c:val>
        </c:ser>
        <c:ser>
          <c:idx val="0"/>
          <c:order val="1"/>
          <c:tx>
            <c:strRef>
              <c:f>Charts!$AE$2</c:f>
              <c:strCache>
                <c:ptCount val="1"/>
                <c:pt idx="0">
                  <c:v>Completed</c:v>
                </c:pt>
              </c:strCache>
            </c:strRef>
          </c:tx>
          <c:spPr>
            <a:solidFill>
              <a:schemeClr val="accent2">
                <a:lumMod val="60000"/>
                <a:lumOff val="40000"/>
              </a:schemeClr>
            </a:solidFill>
            <a:ln w="3175">
              <a:noFill/>
              <a:prstDash val="solid"/>
            </a:ln>
          </c:spPr>
          <c:invertIfNegative val="0"/>
          <c:cat>
            <c:numRef>
              <c:f>'Table 1'!$A$7:$A$32</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'Table 1'!$B$7:$B$32</c:f>
              <c:numCache>
                <c:formatCode>#,##0</c:formatCode>
                <c:ptCount val="26"/>
                <c:pt idx="0">
                  <c:v>1379</c:v>
                </c:pt>
                <c:pt idx="1">
                  <c:v>2128</c:v>
                </c:pt>
                <c:pt idx="2">
                  <c:v>3326</c:v>
                </c:pt>
                <c:pt idx="3">
                  <c:v>3879</c:v>
                </c:pt>
                <c:pt idx="4">
                  <c:v>3442</c:v>
                </c:pt>
                <c:pt idx="5">
                  <c:v>2916</c:v>
                </c:pt>
                <c:pt idx="6">
                  <c:v>3083</c:v>
                </c:pt>
                <c:pt idx="7">
                  <c:v>3091</c:v>
                </c:pt>
                <c:pt idx="8">
                  <c:v>3376</c:v>
                </c:pt>
                <c:pt idx="9">
                  <c:v>5108</c:v>
                </c:pt>
                <c:pt idx="10">
                  <c:v>5642</c:v>
                </c:pt>
                <c:pt idx="11">
                  <c:v>4513</c:v>
                </c:pt>
                <c:pt idx="12">
                  <c:v>4407</c:v>
                </c:pt>
                <c:pt idx="13">
                  <c:v>4987</c:v>
                </c:pt>
                <c:pt idx="14">
                  <c:v>6678</c:v>
                </c:pt>
                <c:pt idx="15">
                  <c:v>12473</c:v>
                </c:pt>
                <c:pt idx="16">
                  <c:v>25727</c:v>
                </c:pt>
                <c:pt idx="17">
                  <c:v>23221</c:v>
                </c:pt>
                <c:pt idx="18">
                  <c:v>21588</c:v>
                </c:pt>
                <c:pt idx="19">
                  <c:v>27484</c:v>
                </c:pt>
                <c:pt idx="20">
                  <c:v>24606</c:v>
                </c:pt>
                <c:pt idx="21">
                  <c:v>14507</c:v>
                </c:pt>
                <c:pt idx="22">
                  <c:v>6146</c:v>
                </c:pt>
                <c:pt idx="23">
                  <c:v>4446</c:v>
                </c:pt>
                <c:pt idx="24">
                  <c:v>2746</c:v>
                </c:pt>
                <c:pt idx="25">
                  <c:v>1103</c:v>
                </c:pt>
              </c:numCache>
            </c:numRef>
          </c:val>
        </c:ser>
        <c:ser>
          <c:idx val="2"/>
          <c:order val="2"/>
          <c:tx>
            <c:strRef>
              <c:f>Charts!$AE$3</c:f>
              <c:strCache>
                <c:ptCount val="1"/>
                <c:pt idx="0">
                  <c:v>Ongoing</c:v>
                </c:pt>
              </c:strCache>
            </c:strRef>
          </c:tx>
          <c:spPr>
            <a:solidFill>
              <a:schemeClr val="accent5"/>
            </a:solidFill>
            <a:ln w="3175">
              <a:noFill/>
              <a:prstDash val="solid"/>
            </a:ln>
          </c:spPr>
          <c:invertIfNegative val="0"/>
          <c:cat>
            <c:numRef>
              <c:f>'Table 1'!$A$7:$A$32</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'Table 1'!$E$7:$E$32</c:f>
              <c:numCache>
                <c:formatCode>#,##0</c:formatCode>
                <c:ptCount val="26"/>
                <c:pt idx="0">
                  <c:v>0</c:v>
                </c:pt>
                <c:pt idx="1">
                  <c:v>0</c:v>
                </c:pt>
                <c:pt idx="2">
                  <c:v>0</c:v>
                </c:pt>
                <c:pt idx="3">
                  <c:v>0</c:v>
                </c:pt>
                <c:pt idx="4">
                  <c:v>0</c:v>
                </c:pt>
                <c:pt idx="5">
                  <c:v>0</c:v>
                </c:pt>
                <c:pt idx="6">
                  <c:v>0</c:v>
                </c:pt>
                <c:pt idx="7">
                  <c:v>0</c:v>
                </c:pt>
                <c:pt idx="8">
                  <c:v>2</c:v>
                </c:pt>
                <c:pt idx="9">
                  <c:v>0</c:v>
                </c:pt>
                <c:pt idx="10">
                  <c:v>1</c:v>
                </c:pt>
                <c:pt idx="11">
                  <c:v>1</c:v>
                </c:pt>
                <c:pt idx="12">
                  <c:v>0</c:v>
                </c:pt>
                <c:pt idx="13">
                  <c:v>17</c:v>
                </c:pt>
                <c:pt idx="14">
                  <c:v>170</c:v>
                </c:pt>
                <c:pt idx="15">
                  <c:v>524</c:v>
                </c:pt>
                <c:pt idx="16">
                  <c:v>1228</c:v>
                </c:pt>
                <c:pt idx="17">
                  <c:v>1565</c:v>
                </c:pt>
                <c:pt idx="18">
                  <c:v>2140</c:v>
                </c:pt>
                <c:pt idx="19">
                  <c:v>4956</c:v>
                </c:pt>
                <c:pt idx="20">
                  <c:v>12560</c:v>
                </c:pt>
                <c:pt idx="21">
                  <c:v>23900</c:v>
                </c:pt>
                <c:pt idx="22">
                  <c:v>31263</c:v>
                </c:pt>
                <c:pt idx="23">
                  <c:v>36348</c:v>
                </c:pt>
                <c:pt idx="24">
                  <c:v>41732</c:v>
                </c:pt>
                <c:pt idx="25">
                  <c:v>35397</c:v>
                </c:pt>
              </c:numCache>
            </c:numRef>
          </c:val>
        </c:ser>
        <c:dLbls>
          <c:showLegendKey val="0"/>
          <c:showVal val="0"/>
          <c:showCatName val="0"/>
          <c:showSerName val="0"/>
          <c:showPercent val="0"/>
          <c:showBubbleSize val="0"/>
        </c:dLbls>
        <c:gapWidth val="20"/>
        <c:overlap val="100"/>
        <c:axId val="106017536"/>
        <c:axId val="106019456"/>
      </c:barChart>
      <c:catAx>
        <c:axId val="106017536"/>
        <c:scaling>
          <c:orientation val="minMax"/>
        </c:scaling>
        <c:delete val="0"/>
        <c:axPos val="b"/>
        <c:title>
          <c:tx>
            <c:rich>
              <a:bodyPr/>
              <a:lstStyle/>
              <a:p>
                <a:pPr>
                  <a:defRPr sz="1200"/>
                </a:pPr>
                <a:r>
                  <a:rPr lang="en-US" sz="1200"/>
                  <a:t>Year of registration</a:t>
                </a:r>
              </a:p>
            </c:rich>
          </c:tx>
          <c:layout>
            <c:manualLayout>
              <c:xMode val="edge"/>
              <c:yMode val="edge"/>
              <c:x val="0.44654386710658595"/>
              <c:y val="0.93288521213329345"/>
            </c:manualLayout>
          </c:layout>
          <c:overlay val="0"/>
        </c:title>
        <c:numFmt formatCode="General" sourceLinked="1"/>
        <c:majorTickMark val="out"/>
        <c:minorTickMark val="none"/>
        <c:tickLblPos val="nextTo"/>
        <c:spPr>
          <a:ln w="3175">
            <a:solidFill>
              <a:srgbClr val="808080"/>
            </a:solidFill>
            <a:prstDash val="solid"/>
          </a:ln>
        </c:spPr>
        <c:txPr>
          <a:bodyPr rot="-5400000" vert="horz"/>
          <a:lstStyle/>
          <a:p>
            <a:pPr>
              <a:defRPr sz="1200" b="0" i="0" u="none" strike="noStrike" baseline="0">
                <a:solidFill>
                  <a:srgbClr val="333333"/>
                </a:solidFill>
                <a:latin typeface="Arial"/>
                <a:ea typeface="Arial"/>
                <a:cs typeface="Arial"/>
              </a:defRPr>
            </a:pPr>
            <a:endParaRPr lang="en-US"/>
          </a:p>
        </c:txPr>
        <c:crossAx val="106019456"/>
        <c:crosses val="autoZero"/>
        <c:auto val="1"/>
        <c:lblAlgn val="ctr"/>
        <c:lblOffset val="100"/>
        <c:tickLblSkip val="1"/>
        <c:tickMarkSkip val="1"/>
        <c:noMultiLvlLbl val="0"/>
      </c:catAx>
      <c:valAx>
        <c:axId val="106019456"/>
        <c:scaling>
          <c:orientation val="minMax"/>
        </c:scaling>
        <c:delete val="0"/>
        <c:axPos val="l"/>
        <c:majorGridlines>
          <c:spPr>
            <a:ln w="12700">
              <a:solidFill>
                <a:schemeClr val="bg1">
                  <a:lumMod val="75000"/>
                </a:schemeClr>
              </a:solidFill>
              <a:prstDash val="dash"/>
            </a:ln>
          </c:spPr>
        </c:majorGridlines>
        <c:title>
          <c:tx>
            <c:rich>
              <a:bodyPr rot="-5400000" vert="horz"/>
              <a:lstStyle/>
              <a:p>
                <a:pPr>
                  <a:defRPr sz="1200" b="0"/>
                </a:pPr>
                <a:r>
                  <a:rPr lang="en-US" sz="1200" b="0"/>
                  <a:t>Number of IVAs registered (Thousands)</a:t>
                </a:r>
              </a:p>
            </c:rich>
          </c:tx>
          <c:layout/>
          <c:overlay val="0"/>
        </c:title>
        <c:numFmt formatCode="#,##0" sourceLinked="1"/>
        <c:majorTickMark val="out"/>
        <c:minorTickMark val="none"/>
        <c:tickLblPos val="nextTo"/>
        <c:spPr>
          <a:ln w="3175">
            <a:solidFill>
              <a:srgbClr val="808080"/>
            </a:solidFill>
            <a:prstDash val="solid"/>
          </a:ln>
        </c:spPr>
        <c:txPr>
          <a:bodyPr rot="0" vert="horz"/>
          <a:lstStyle/>
          <a:p>
            <a:pPr>
              <a:defRPr sz="1200" b="0" i="0" u="none" strike="noStrike" baseline="0">
                <a:solidFill>
                  <a:srgbClr val="333333"/>
                </a:solidFill>
                <a:latin typeface="Arial"/>
                <a:ea typeface="Arial"/>
                <a:cs typeface="Arial"/>
              </a:defRPr>
            </a:pPr>
            <a:endParaRPr lang="en-US"/>
          </a:p>
        </c:txPr>
        <c:crossAx val="106017536"/>
        <c:crosses val="autoZero"/>
        <c:crossBetween val="between"/>
        <c:dispUnits>
          <c:builtInUnit val="thousands"/>
        </c:dispUnits>
      </c:valAx>
      <c:spPr>
        <a:solidFill>
          <a:srgbClr val="FFFFFF"/>
        </a:solidFill>
        <a:ln w="25400">
          <a:noFill/>
        </a:ln>
      </c:spPr>
    </c:plotArea>
    <c:legend>
      <c:legendPos val="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59230320856881E-2"/>
          <c:y val="6.6176628984348632E-2"/>
          <c:w val="0.88260634301328522"/>
          <c:h val="0.74963580185388223"/>
        </c:manualLayout>
      </c:layout>
      <c:barChart>
        <c:barDir val="col"/>
        <c:grouping val="stacked"/>
        <c:varyColors val="0"/>
        <c:ser>
          <c:idx val="1"/>
          <c:order val="0"/>
          <c:tx>
            <c:strRef>
              <c:f>Charts!$AE$4</c:f>
              <c:strCache>
                <c:ptCount val="1"/>
                <c:pt idx="0">
                  <c:v>Terminated</c:v>
                </c:pt>
              </c:strCache>
            </c:strRef>
          </c:tx>
          <c:spPr>
            <a:solidFill>
              <a:schemeClr val="accent2">
                <a:lumMod val="75000"/>
              </a:schemeClr>
            </a:solidFill>
            <a:ln w="25400">
              <a:noFill/>
            </a:ln>
          </c:spPr>
          <c:invertIfNegative val="0"/>
          <c:dPt>
            <c:idx val="0"/>
            <c:invertIfNegative val="0"/>
            <c:bubble3D val="0"/>
            <c:spPr>
              <a:solidFill>
                <a:schemeClr val="accent2">
                  <a:lumMod val="75000"/>
                </a:schemeClr>
              </a:solidFill>
              <a:ln w="25400">
                <a:noFill/>
              </a:ln>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Pt>
            <c:idx val="18"/>
            <c:invertIfNegative val="0"/>
            <c:bubble3D val="0"/>
            <c:spPr>
              <a:solidFill>
                <a:schemeClr val="accent2">
                  <a:lumMod val="60000"/>
                  <a:lumOff val="40000"/>
                </a:schemeClr>
              </a:solidFill>
              <a:ln w="25400">
                <a:noFill/>
              </a:ln>
            </c:spPr>
          </c:dPt>
          <c:dPt>
            <c:idx val="19"/>
            <c:invertIfNegative val="0"/>
            <c:bubble3D val="0"/>
            <c:spPr>
              <a:solidFill>
                <a:schemeClr val="accent2">
                  <a:lumMod val="60000"/>
                  <a:lumOff val="40000"/>
                </a:schemeClr>
              </a:solidFill>
              <a:ln w="25400">
                <a:noFill/>
              </a:ln>
            </c:spPr>
          </c:dPt>
          <c:dPt>
            <c:idx val="20"/>
            <c:invertIfNegative val="0"/>
            <c:bubble3D val="0"/>
            <c:spPr>
              <a:solidFill>
                <a:schemeClr val="accent2">
                  <a:lumMod val="60000"/>
                  <a:lumOff val="40000"/>
                </a:schemeClr>
              </a:solidFill>
              <a:ln w="25400">
                <a:noFill/>
              </a:ln>
            </c:spPr>
          </c:dPt>
          <c:dPt>
            <c:idx val="21"/>
            <c:invertIfNegative val="0"/>
            <c:bubble3D val="0"/>
            <c:spPr>
              <a:solidFill>
                <a:schemeClr val="accent2">
                  <a:lumMod val="60000"/>
                  <a:lumOff val="40000"/>
                </a:schemeClr>
              </a:solidFill>
              <a:ln w="25400">
                <a:noFill/>
              </a:ln>
            </c:spPr>
          </c:dPt>
          <c:dPt>
            <c:idx val="22"/>
            <c:invertIfNegative val="0"/>
            <c:bubble3D val="0"/>
            <c:spPr>
              <a:solidFill>
                <a:schemeClr val="accent2">
                  <a:lumMod val="60000"/>
                  <a:lumOff val="40000"/>
                </a:schemeClr>
              </a:solidFill>
              <a:ln w="25400">
                <a:noFill/>
              </a:ln>
            </c:spPr>
          </c:dPt>
          <c:dPt>
            <c:idx val="23"/>
            <c:invertIfNegative val="0"/>
            <c:bubble3D val="0"/>
            <c:spPr>
              <a:solidFill>
                <a:schemeClr val="accent2">
                  <a:lumMod val="60000"/>
                  <a:lumOff val="40000"/>
                </a:schemeClr>
              </a:solidFill>
              <a:ln w="25400">
                <a:noFill/>
              </a:ln>
            </c:spPr>
          </c:dPt>
          <c:dPt>
            <c:idx val="24"/>
            <c:invertIfNegative val="0"/>
            <c:bubble3D val="0"/>
            <c:spPr>
              <a:solidFill>
                <a:schemeClr val="accent2">
                  <a:lumMod val="60000"/>
                  <a:lumOff val="40000"/>
                </a:schemeClr>
              </a:solidFill>
              <a:ln w="25400">
                <a:noFill/>
              </a:ln>
            </c:spPr>
          </c:dPt>
          <c:dPt>
            <c:idx val="25"/>
            <c:invertIfNegative val="0"/>
            <c:bubble3D val="0"/>
            <c:spPr>
              <a:solidFill>
                <a:schemeClr val="accent2">
                  <a:lumMod val="60000"/>
                  <a:lumOff val="40000"/>
                </a:schemeClr>
              </a:solidFill>
              <a:ln w="25400">
                <a:noFill/>
              </a:ln>
            </c:spPr>
          </c:dPt>
          <c:dPt>
            <c:idx val="26"/>
            <c:invertIfNegative val="0"/>
            <c:bubble3D val="0"/>
            <c:spPr>
              <a:solidFill>
                <a:schemeClr val="accent2">
                  <a:lumMod val="60000"/>
                  <a:lumOff val="40000"/>
                </a:schemeClr>
              </a:solidFill>
              <a:ln w="25400">
                <a:noFill/>
              </a:ln>
            </c:spPr>
          </c:dPt>
          <c:cat>
            <c:numRef>
              <c:f>'Table 1'!$A$7:$A$32</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'Table 1'!$I$7:$I$32</c:f>
              <c:numCache>
                <c:formatCode>0.0%</c:formatCode>
                <c:ptCount val="26"/>
                <c:pt idx="0">
                  <c:v>0.28475103734439833</c:v>
                </c:pt>
                <c:pt idx="1">
                  <c:v>0.30570962479608482</c:v>
                </c:pt>
                <c:pt idx="2">
                  <c:v>0.29083155650319831</c:v>
                </c:pt>
                <c:pt idx="3">
                  <c:v>0.31150159744408945</c:v>
                </c:pt>
                <c:pt idx="4">
                  <c:v>0.32257429639834678</c:v>
                </c:pt>
                <c:pt idx="5">
                  <c:v>0.33272311212814643</c:v>
                </c:pt>
                <c:pt idx="6">
                  <c:v>0.31029082774049216</c:v>
                </c:pt>
                <c:pt idx="7">
                  <c:v>0.31417794541823829</c:v>
                </c:pt>
                <c:pt idx="8">
                  <c:v>0.3096259963212753</c:v>
                </c:pt>
                <c:pt idx="9">
                  <c:v>0.28877749930381508</c:v>
                </c:pt>
                <c:pt idx="10">
                  <c:v>0.29027795245881022</c:v>
                </c:pt>
                <c:pt idx="11">
                  <c:v>0.28052279247688877</c:v>
                </c:pt>
                <c:pt idx="12">
                  <c:v>0.29836013373666614</c:v>
                </c:pt>
                <c:pt idx="13">
                  <c:v>0.33931872194349089</c:v>
                </c:pt>
                <c:pt idx="14">
                  <c:v>0.36143230138008203</c:v>
                </c:pt>
                <c:pt idx="15">
                  <c:v>0.3583629541864139</c:v>
                </c:pt>
                <c:pt idx="16">
                  <c:v>0.3884704387676392</c:v>
                </c:pt>
                <c:pt idx="17">
                  <c:v>0.40882963245641235</c:v>
                </c:pt>
                <c:pt idx="18">
                  <c:v>0.38938212511902004</c:v>
                </c:pt>
                <c:pt idx="19">
                  <c:v>0.31795723566637935</c:v>
                </c:pt>
                <c:pt idx="20">
                  <c:v>0.26594378937804902</c:v>
                </c:pt>
                <c:pt idx="21">
                  <c:v>0.21656739556135771</c:v>
                </c:pt>
                <c:pt idx="22">
                  <c:v>0.19764498970487301</c:v>
                </c:pt>
                <c:pt idx="23">
                  <c:v>0.16506682494525063</c:v>
                </c:pt>
                <c:pt idx="24">
                  <c:v>0.13262739132978413</c:v>
                </c:pt>
                <c:pt idx="25">
                  <c:v>9.0637301310478854E-2</c:v>
                </c:pt>
              </c:numCache>
            </c:numRef>
          </c:val>
        </c:ser>
        <c:dLbls>
          <c:showLegendKey val="0"/>
          <c:showVal val="0"/>
          <c:showCatName val="0"/>
          <c:showSerName val="0"/>
          <c:showPercent val="0"/>
          <c:showBubbleSize val="0"/>
        </c:dLbls>
        <c:gapWidth val="20"/>
        <c:overlap val="100"/>
        <c:axId val="108479232"/>
        <c:axId val="108481152"/>
      </c:barChart>
      <c:catAx>
        <c:axId val="108479232"/>
        <c:scaling>
          <c:orientation val="minMax"/>
        </c:scaling>
        <c:delete val="0"/>
        <c:axPos val="b"/>
        <c:title>
          <c:tx>
            <c:rich>
              <a:bodyPr/>
              <a:lstStyle/>
              <a:p>
                <a:pPr>
                  <a:defRPr sz="1200"/>
                </a:pPr>
                <a:r>
                  <a:rPr lang="en-US" sz="1200"/>
                  <a:t>Year of registration</a:t>
                </a:r>
              </a:p>
            </c:rich>
          </c:tx>
          <c:overlay val="0"/>
        </c:title>
        <c:numFmt formatCode="General" sourceLinked="1"/>
        <c:majorTickMark val="out"/>
        <c:minorTickMark val="none"/>
        <c:tickLblPos val="nextTo"/>
        <c:spPr>
          <a:ln w="3175">
            <a:solidFill>
              <a:srgbClr val="80808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8481152"/>
        <c:crosses val="autoZero"/>
        <c:auto val="1"/>
        <c:lblAlgn val="ctr"/>
        <c:lblOffset val="100"/>
        <c:tickLblSkip val="1"/>
        <c:tickMarkSkip val="1"/>
        <c:noMultiLvlLbl val="0"/>
      </c:catAx>
      <c:valAx>
        <c:axId val="108481152"/>
        <c:scaling>
          <c:orientation val="minMax"/>
        </c:scaling>
        <c:delete val="0"/>
        <c:axPos val="l"/>
        <c:majorGridlines>
          <c:spPr>
            <a:ln w="12700">
              <a:solidFill>
                <a:schemeClr val="bg1">
                  <a:lumMod val="75000"/>
                </a:schemeClr>
              </a:solidFill>
              <a:prstDash val="dash"/>
            </a:ln>
          </c:spPr>
        </c:majorGridlines>
        <c:title>
          <c:tx>
            <c:rich>
              <a:bodyPr rot="-5400000" vert="horz"/>
              <a:lstStyle/>
              <a:p>
                <a:pPr>
                  <a:defRPr sz="1200"/>
                </a:pPr>
                <a:r>
                  <a:rPr lang="en-US" sz="1200"/>
                  <a:t>% of IVAs terminated</a:t>
                </a:r>
              </a:p>
            </c:rich>
          </c:tx>
          <c:overlay val="0"/>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847923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4"/>
          <c:order val="0"/>
          <c:tx>
            <c:v>Terminated within 1 year</c:v>
          </c:tx>
          <c:spPr>
            <a:ln w="38100">
              <a:solidFill>
                <a:sysClr val="windowText" lastClr="000000"/>
              </a:solidFill>
            </a:ln>
          </c:spPr>
          <c:marker>
            <c:symbol val="triangle"/>
            <c:size val="5"/>
            <c:spPr>
              <a:solidFill>
                <a:sysClr val="windowText" lastClr="000000"/>
              </a:solidFill>
              <a:ln>
                <a:solidFill>
                  <a:sysClr val="windowText" lastClr="000000"/>
                </a:solidFill>
              </a:ln>
            </c:spPr>
          </c:marker>
          <c:cat>
            <c:numRef>
              <c:f>'Table 2'!$L$5:$AA$5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'Table 2'!$L$14:$AA$14</c:f>
              <c:numCache>
                <c:formatCode>0.0%</c:formatCode>
                <c:ptCount val="16"/>
                <c:pt idx="0">
                  <c:v>8.7536158973714001E-2</c:v>
                </c:pt>
                <c:pt idx="1">
                  <c:v>9.7067261715014341E-2</c:v>
                </c:pt>
                <c:pt idx="2">
                  <c:v>8.8520936156662941E-2</c:v>
                </c:pt>
                <c:pt idx="3">
                  <c:v>7.5917612886189603E-2</c:v>
                </c:pt>
                <c:pt idx="4">
                  <c:v>6.6952629615814996E-2</c:v>
                </c:pt>
                <c:pt idx="5">
                  <c:v>5.6625197472353866E-2</c:v>
                </c:pt>
                <c:pt idx="6">
                  <c:v>5.8759471845365036E-2</c:v>
                </c:pt>
                <c:pt idx="7">
                  <c:v>6.408758079519164E-2</c:v>
                </c:pt>
                <c:pt idx="8">
                  <c:v>7.3264880722612516E-2</c:v>
                </c:pt>
                <c:pt idx="10">
                  <c:v>5.4373802611048572E-2</c:v>
                </c:pt>
                <c:pt idx="11">
                  <c:v>4.1551077023498695E-2</c:v>
                </c:pt>
                <c:pt idx="12">
                  <c:v>4.4354838709677422E-2</c:v>
                </c:pt>
                <c:pt idx="13">
                  <c:v>3.9992631859022902E-2</c:v>
                </c:pt>
                <c:pt idx="14">
                  <c:v>4.670527896409836E-2</c:v>
                </c:pt>
                <c:pt idx="15">
                  <c:v>6.2434600627833972E-2</c:v>
                </c:pt>
              </c:numCache>
            </c:numRef>
          </c:val>
          <c:smooth val="0"/>
        </c:ser>
        <c:ser>
          <c:idx val="0"/>
          <c:order val="1"/>
          <c:tx>
            <c:v>Terminated within 2 years</c:v>
          </c:tx>
          <c:spPr>
            <a:ln>
              <a:solidFill>
                <a:srgbClr val="B10700">
                  <a:lumMod val="60000"/>
                  <a:lumOff val="40000"/>
                </a:srgbClr>
              </a:solidFill>
            </a:ln>
          </c:spPr>
          <c:marker>
            <c:spPr>
              <a:solidFill>
                <a:srgbClr val="B10700">
                  <a:lumMod val="60000"/>
                  <a:lumOff val="40000"/>
                </a:srgbClr>
              </a:solidFill>
              <a:ln>
                <a:solidFill>
                  <a:srgbClr val="B10700">
                    <a:lumMod val="60000"/>
                    <a:lumOff val="40000"/>
                  </a:srgbClr>
                </a:solidFill>
              </a:ln>
            </c:spPr>
          </c:marker>
          <c:cat>
            <c:numRef>
              <c:f>'Table 2'!$L$5:$AA$5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'Table 2'!$L$18:$Z$18</c:f>
              <c:numCache>
                <c:formatCode>0.0%</c:formatCode>
                <c:ptCount val="15"/>
                <c:pt idx="0">
                  <c:v>0.17557539932084013</c:v>
                </c:pt>
                <c:pt idx="1">
                  <c:v>0.17883328020401659</c:v>
                </c:pt>
                <c:pt idx="2">
                  <c:v>0.16971819773921348</c:v>
                </c:pt>
                <c:pt idx="3">
                  <c:v>0.16688671771851071</c:v>
                </c:pt>
                <c:pt idx="4">
                  <c:v>0.16906005221932116</c:v>
                </c:pt>
                <c:pt idx="5">
                  <c:v>0.16247037914691945</c:v>
                </c:pt>
                <c:pt idx="6">
                  <c:v>0.18276691319932847</c:v>
                </c:pt>
                <c:pt idx="7">
                  <c:v>0.21391943139265868</c:v>
                </c:pt>
                <c:pt idx="9">
                  <c:v>0.1769022139057671</c:v>
                </c:pt>
                <c:pt idx="10">
                  <c:v>0.12997965673204165</c:v>
                </c:pt>
                <c:pt idx="11">
                  <c:v>0.10839588772845953</c:v>
                </c:pt>
                <c:pt idx="12">
                  <c:v>0.11058682223747426</c:v>
                </c:pt>
                <c:pt idx="13">
                  <c:v>0.1078613970813975</c:v>
                </c:pt>
                <c:pt idx="14">
                  <c:v>0.1059498040133388</c:v>
                </c:pt>
              </c:numCache>
            </c:numRef>
          </c:val>
          <c:smooth val="0"/>
        </c:ser>
        <c:ser>
          <c:idx val="1"/>
          <c:order val="2"/>
          <c:tx>
            <c:v>Terminated within 3 years</c:v>
          </c:tx>
          <c:spPr>
            <a:ln>
              <a:solidFill>
                <a:srgbClr val="FCC705"/>
              </a:solidFill>
            </a:ln>
          </c:spPr>
          <c:marker>
            <c:spPr>
              <a:solidFill>
                <a:srgbClr val="FCC705"/>
              </a:solidFill>
              <a:ln>
                <a:solidFill>
                  <a:srgbClr val="FCC705">
                    <a:lumMod val="75000"/>
                  </a:srgbClr>
                </a:solidFill>
              </a:ln>
            </c:spPr>
          </c:marker>
          <c:cat>
            <c:numRef>
              <c:f>'Table 2'!$L$5:$AA$5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'Table 2'!$L$22:$Y$22</c:f>
              <c:numCache>
                <c:formatCode>0.0%</c:formatCode>
                <c:ptCount val="14"/>
                <c:pt idx="0">
                  <c:v>0.22575776631870204</c:v>
                </c:pt>
                <c:pt idx="1">
                  <c:v>0.21915843162256934</c:v>
                </c:pt>
                <c:pt idx="2">
                  <c:v>0.22018786817385766</c:v>
                </c:pt>
                <c:pt idx="3">
                  <c:v>0.23052548191180355</c:v>
                </c:pt>
                <c:pt idx="4">
                  <c:v>0.24571055576277506</c:v>
                </c:pt>
                <c:pt idx="5">
                  <c:v>0.24846958925750398</c:v>
                </c:pt>
                <c:pt idx="6">
                  <c:v>0.28556195834656745</c:v>
                </c:pt>
                <c:pt idx="8">
                  <c:v>0.3011142849790267</c:v>
                </c:pt>
                <c:pt idx="9">
                  <c:v>0.22721443138574104</c:v>
                </c:pt>
                <c:pt idx="10">
                  <c:v>0.17909976101597838</c:v>
                </c:pt>
                <c:pt idx="11">
                  <c:v>0.15212956919060053</c:v>
                </c:pt>
                <c:pt idx="12">
                  <c:v>0.15622855181880577</c:v>
                </c:pt>
                <c:pt idx="13">
                  <c:v>0.15037147710759532</c:v>
                </c:pt>
              </c:numCache>
            </c:numRef>
          </c:val>
          <c:smooth val="0"/>
        </c:ser>
        <c:ser>
          <c:idx val="2"/>
          <c:order val="3"/>
          <c:spPr>
            <a:ln>
              <a:solidFill>
                <a:srgbClr val="FCC705"/>
              </a:solidFill>
              <a:prstDash val="sysDash"/>
            </a:ln>
          </c:spPr>
          <c:marker>
            <c:symbol val="none"/>
          </c:marker>
          <c:cat>
            <c:numRef>
              <c:f>'Table 2'!$L$5:$AA$5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'Table 2'!$L$57:$AA$57</c:f>
              <c:numCache>
                <c:formatCode>General</c:formatCode>
                <c:ptCount val="16"/>
                <c:pt idx="6" formatCode="0.0%">
                  <c:v>0.28556195834656745</c:v>
                </c:pt>
                <c:pt idx="7" formatCode="0.0%">
                  <c:v>0.29333812166279705</c:v>
                </c:pt>
                <c:pt idx="8" formatCode="0.0%">
                  <c:v>0.3011142849790267</c:v>
                </c:pt>
              </c:numCache>
            </c:numRef>
          </c:val>
          <c:smooth val="0"/>
        </c:ser>
        <c:ser>
          <c:idx val="3"/>
          <c:order val="4"/>
          <c:spPr>
            <a:ln>
              <a:solidFill>
                <a:srgbClr val="B10700">
                  <a:lumMod val="60000"/>
                  <a:lumOff val="40000"/>
                </a:srgbClr>
              </a:solidFill>
              <a:prstDash val="sysDash"/>
            </a:ln>
          </c:spPr>
          <c:marker>
            <c:symbol val="none"/>
          </c:marker>
          <c:cat>
            <c:numRef>
              <c:f>'Table 2'!$L$5:$AA$5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'Table 2'!$L$58:$AA$58</c:f>
              <c:numCache>
                <c:formatCode>General</c:formatCode>
                <c:ptCount val="16"/>
                <c:pt idx="7" formatCode="0.0%">
                  <c:v>0.21391943139265868</c:v>
                </c:pt>
                <c:pt idx="8" formatCode="0.0%">
                  <c:v>0.19541082264921289</c:v>
                </c:pt>
                <c:pt idx="9" formatCode="0.0%">
                  <c:v>0.1769022139057671</c:v>
                </c:pt>
              </c:numCache>
            </c:numRef>
          </c:val>
          <c:smooth val="0"/>
        </c:ser>
        <c:ser>
          <c:idx val="5"/>
          <c:order val="5"/>
          <c:spPr>
            <a:ln>
              <a:solidFill>
                <a:sysClr val="windowText" lastClr="000000"/>
              </a:solidFill>
              <a:prstDash val="sysDash"/>
            </a:ln>
          </c:spPr>
          <c:marker>
            <c:symbol val="none"/>
          </c:marker>
          <c:cat>
            <c:numRef>
              <c:f>'Table 2'!$L$5:$AA$5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'Table 2'!$L$59:$AA$59</c:f>
              <c:numCache>
                <c:formatCode>General</c:formatCode>
                <c:ptCount val="16"/>
                <c:pt idx="8" formatCode="0.0%">
                  <c:v>7.3264880722612516E-2</c:v>
                </c:pt>
                <c:pt idx="9" formatCode="0.0%">
                  <c:v>6.3819341666830537E-2</c:v>
                </c:pt>
                <c:pt idx="10" formatCode="0.0%">
                  <c:v>5.4373802611048572E-2</c:v>
                </c:pt>
              </c:numCache>
            </c:numRef>
          </c:val>
          <c:smooth val="0"/>
        </c:ser>
        <c:dLbls>
          <c:showLegendKey val="0"/>
          <c:showVal val="0"/>
          <c:showCatName val="0"/>
          <c:showSerName val="0"/>
          <c:showPercent val="0"/>
          <c:showBubbleSize val="0"/>
        </c:dLbls>
        <c:marker val="1"/>
        <c:smooth val="0"/>
        <c:axId val="110102784"/>
        <c:axId val="110117248"/>
      </c:lineChart>
      <c:catAx>
        <c:axId val="110102784"/>
        <c:scaling>
          <c:orientation val="minMax"/>
        </c:scaling>
        <c:delete val="0"/>
        <c:axPos val="b"/>
        <c:title>
          <c:tx>
            <c:rich>
              <a:bodyPr/>
              <a:lstStyle/>
              <a:p>
                <a:pPr>
                  <a:defRPr sz="1400" b="0" i="0" u="none" strike="noStrike" baseline="0">
                    <a:solidFill>
                      <a:srgbClr val="000000"/>
                    </a:solidFill>
                    <a:latin typeface="Arial"/>
                    <a:ea typeface="Arial"/>
                    <a:cs typeface="Arial"/>
                  </a:defRPr>
                </a:pPr>
                <a:r>
                  <a:rPr lang="en-US" sz="1400"/>
                  <a:t>Registration year</a:t>
                </a:r>
              </a:p>
            </c:rich>
          </c:tx>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10117248"/>
        <c:crosses val="autoZero"/>
        <c:auto val="1"/>
        <c:lblAlgn val="ctr"/>
        <c:lblOffset val="100"/>
        <c:noMultiLvlLbl val="0"/>
      </c:catAx>
      <c:valAx>
        <c:axId val="110117248"/>
        <c:scaling>
          <c:orientation val="minMax"/>
        </c:scaling>
        <c:delete val="0"/>
        <c:axPos val="l"/>
        <c:majorGridlines>
          <c:spPr>
            <a:ln>
              <a:solidFill>
                <a:sysClr val="window" lastClr="FFFFFF">
                  <a:lumMod val="75000"/>
                </a:sysClr>
              </a:solidFill>
              <a:prstDash val="dash"/>
            </a:ln>
          </c:spPr>
        </c:majorGridlines>
        <c:numFmt formatCode="0%" sourceLinked="0"/>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10102784"/>
        <c:crosses val="autoZero"/>
        <c:crossBetween val="midCat"/>
      </c:valAx>
    </c:plotArea>
    <c:legend>
      <c:legendPos val="tr"/>
      <c:legendEntry>
        <c:idx val="3"/>
        <c:delete val="1"/>
      </c:legendEntry>
      <c:legendEntry>
        <c:idx val="4"/>
        <c:delete val="1"/>
      </c:legendEntry>
      <c:legendEntry>
        <c:idx val="5"/>
        <c:delete val="1"/>
      </c:legendEntry>
      <c:layout>
        <c:manualLayout>
          <c:xMode val="edge"/>
          <c:yMode val="edge"/>
          <c:x val="0.71260524252650237"/>
          <c:y val="0.14285714285714285"/>
          <c:w val="0.28739475747349763"/>
          <c:h val="0.21182313749242884"/>
        </c:manualLayout>
      </c:layout>
      <c:overlay val="1"/>
      <c:spPr>
        <a:solidFill>
          <a:sysClr val="window" lastClr="FFFFFF"/>
        </a:solidFill>
        <a:ln>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'Table 3'!$F$6:$G$6</c:f>
              <c:strCache>
                <c:ptCount val="1"/>
                <c:pt idx="0">
                  <c:v>New registrations % of total2</c:v>
                </c:pt>
              </c:strCache>
            </c:strRef>
          </c:tx>
          <c:spPr>
            <a:solidFill>
              <a:schemeClr val="accent2"/>
            </a:solidFill>
          </c:spPr>
          <c:invertIfNegative val="0"/>
          <c:cat>
            <c:strRef>
              <c:f>'Table 3'!$B$8:$B$47</c:f>
              <c:strCache>
                <c:ptCount val="40"/>
                <c:pt idx="0">
                  <c:v>Creditfix</c:v>
                </c:pt>
                <c:pt idx="1">
                  <c:v>One Advice</c:v>
                </c:pt>
                <c:pt idx="2">
                  <c:v>Knightsbridge Insolvency Services</c:v>
                </c:pt>
                <c:pt idx="3">
                  <c:v>Hanover Insolvency</c:v>
                </c:pt>
                <c:pt idx="4">
                  <c:v>Aperture Debt Solutions</c:v>
                </c:pt>
                <c:pt idx="5">
                  <c:v>Harbour Business Group</c:v>
                </c:pt>
                <c:pt idx="6">
                  <c:v>Harrisons Grantham</c:v>
                </c:pt>
                <c:pt idx="7">
                  <c:v>Stepchange Voluntary Arrangements</c:v>
                </c:pt>
                <c:pt idx="8">
                  <c:v>McCambridge Duffy</c:v>
                </c:pt>
                <c:pt idx="9">
                  <c:v>Johnson Geddes</c:v>
                </c:pt>
                <c:pt idx="10">
                  <c:v>Pareto Money Management</c:v>
                </c:pt>
                <c:pt idx="11">
                  <c:v>Hodgsons</c:v>
                </c:pt>
                <c:pt idx="12">
                  <c:v>Bennett Jones Insolvency</c:v>
                </c:pt>
                <c:pt idx="13">
                  <c:v>Unity Corporation</c:v>
                </c:pt>
                <c:pt idx="14">
                  <c:v>Moneyplus Group</c:v>
                </c:pt>
                <c:pt idx="15">
                  <c:v>Payplan Partnership</c:v>
                </c:pt>
                <c:pt idx="16">
                  <c:v>NTF Financial Solutions</c:v>
                </c:pt>
                <c:pt idx="17">
                  <c:v>Lawson Fox Business Recovery</c:v>
                </c:pt>
                <c:pt idx="18">
                  <c:v>Harrington Brooks IVA</c:v>
                </c:pt>
                <c:pt idx="19">
                  <c:v>X-Debt</c:v>
                </c:pt>
                <c:pt idx="20">
                  <c:v>Carrington George</c:v>
                </c:pt>
                <c:pt idx="21">
                  <c:v>Re10 (Finance)</c:v>
                </c:pt>
                <c:pt idx="22">
                  <c:v>Shawcross Williams</c:v>
                </c:pt>
                <c:pt idx="23">
                  <c:v>Debt Free Direct</c:v>
                </c:pt>
                <c:pt idx="24">
                  <c:v>Freeman Jones</c:v>
                </c:pt>
                <c:pt idx="25">
                  <c:v>Carrington Dean</c:v>
                </c:pt>
                <c:pt idx="26">
                  <c:v>Focus Insolvency Group</c:v>
                </c:pt>
                <c:pt idx="27">
                  <c:v>Debtfocus Business Recovery &amp; Insolvency</c:v>
                </c:pt>
                <c:pt idx="28">
                  <c:v>Barrington Shepherd</c:v>
                </c:pt>
                <c:pt idx="29">
                  <c:v>The Debt Advisor</c:v>
                </c:pt>
                <c:pt idx="30">
                  <c:v>Milner Boardman Insolvency</c:v>
                </c:pt>
                <c:pt idx="31">
                  <c:v>Swift Insolvency Solutions</c:v>
                </c:pt>
                <c:pt idx="32">
                  <c:v>Invocas Financial</c:v>
                </c:pt>
                <c:pt idx="33">
                  <c:v>Leonard Curtis Recovery</c:v>
                </c:pt>
                <c:pt idx="34">
                  <c:v>Bridgewood Financial Solutions</c:v>
                </c:pt>
                <c:pt idx="35">
                  <c:v>Bridgestones</c:v>
                </c:pt>
                <c:pt idx="36">
                  <c:v>Inquesta IVA</c:v>
                </c:pt>
                <c:pt idx="37">
                  <c:v>Murray Stewart Fraser</c:v>
                </c:pt>
                <c:pt idx="38">
                  <c:v>Netchwood Finance</c:v>
                </c:pt>
                <c:pt idx="39">
                  <c:v>Other</c:v>
                </c:pt>
              </c:strCache>
            </c:strRef>
          </c:cat>
          <c:val>
            <c:numRef>
              <c:f>'Table 3'!$G$8:$G$47</c:f>
              <c:numCache>
                <c:formatCode>0.0%</c:formatCode>
                <c:ptCount val="40"/>
                <c:pt idx="0">
                  <c:v>0.39059201929842197</c:v>
                </c:pt>
                <c:pt idx="1">
                  <c:v>0.1072268569705498</c:v>
                </c:pt>
                <c:pt idx="2">
                  <c:v>9.510503568197809E-2</c:v>
                </c:pt>
                <c:pt idx="3">
                  <c:v>5.962408282239421E-2</c:v>
                </c:pt>
                <c:pt idx="4">
                  <c:v>5.9041109659262236E-2</c:v>
                </c:pt>
                <c:pt idx="5">
                  <c:v>3.5340235199517539E-2</c:v>
                </c:pt>
                <c:pt idx="6">
                  <c:v>3.1219218011860488E-2</c:v>
                </c:pt>
                <c:pt idx="7">
                  <c:v>2.4846718263142026E-2</c:v>
                </c:pt>
                <c:pt idx="8">
                  <c:v>2.1027238918484271E-2</c:v>
                </c:pt>
                <c:pt idx="9">
                  <c:v>1.8212885717157502E-2</c:v>
                </c:pt>
                <c:pt idx="10">
                  <c:v>1.604181324756257E-2</c:v>
                </c:pt>
                <c:pt idx="11">
                  <c:v>1.2765102020303547E-2</c:v>
                </c:pt>
                <c:pt idx="12">
                  <c:v>1.0312594230575938E-2</c:v>
                </c:pt>
                <c:pt idx="13">
                  <c:v>9.3275706101115692E-3</c:v>
                </c:pt>
                <c:pt idx="14">
                  <c:v>8.3023419439139604E-3</c:v>
                </c:pt>
                <c:pt idx="15">
                  <c:v>8.1013167152477628E-3</c:v>
                </c:pt>
                <c:pt idx="16">
                  <c:v>6.1513719971856467E-3</c:v>
                </c:pt>
                <c:pt idx="17">
                  <c:v>5.8900391999195901E-3</c:v>
                </c:pt>
                <c:pt idx="18">
                  <c:v>5.6689114483867726E-3</c:v>
                </c:pt>
                <c:pt idx="19">
                  <c:v>4.7642979193888834E-3</c:v>
                </c:pt>
                <c:pt idx="20">
                  <c:v>4.3220424163232483E-3</c:v>
                </c:pt>
                <c:pt idx="21">
                  <c:v>4.3220424163232483E-3</c:v>
                </c:pt>
                <c:pt idx="22">
                  <c:v>4.3019398934566284E-3</c:v>
                </c:pt>
                <c:pt idx="23">
                  <c:v>4.0205045733239519E-3</c:v>
                </c:pt>
                <c:pt idx="24">
                  <c:v>3.457633933058599E-3</c:v>
                </c:pt>
                <c:pt idx="25">
                  <c:v>3.1560960900593026E-3</c:v>
                </c:pt>
                <c:pt idx="26">
                  <c:v>2.955070861393105E-3</c:v>
                </c:pt>
                <c:pt idx="27">
                  <c:v>2.8545582470600062E-3</c:v>
                </c:pt>
                <c:pt idx="28">
                  <c:v>2.6133279726605688E-3</c:v>
                </c:pt>
                <c:pt idx="29">
                  <c:v>2.3922002211277517E-3</c:v>
                </c:pt>
                <c:pt idx="30">
                  <c:v>2.0705598552618353E-3</c:v>
                </c:pt>
                <c:pt idx="31">
                  <c:v>1.9499447180621168E-3</c:v>
                </c:pt>
                <c:pt idx="32">
                  <c:v>1.5679967835963413E-3</c:v>
                </c:pt>
                <c:pt idx="33">
                  <c:v>1.5277917378631019E-3</c:v>
                </c:pt>
                <c:pt idx="34">
                  <c:v>1.4674841692632425E-3</c:v>
                </c:pt>
                <c:pt idx="35">
                  <c:v>1.0654337119308474E-3</c:v>
                </c:pt>
                <c:pt idx="36">
                  <c:v>1.0252286661976077E-3</c:v>
                </c:pt>
                <c:pt idx="37">
                  <c:v>9.8502362046436827E-4</c:v>
                </c:pt>
                <c:pt idx="38">
                  <c:v>9.2471605186450901E-4</c:v>
                </c:pt>
                <c:pt idx="39">
                  <c:v>2.3459644185345262E-2</c:v>
                </c:pt>
              </c:numCache>
            </c:numRef>
          </c:val>
        </c:ser>
        <c:dLbls>
          <c:showLegendKey val="0"/>
          <c:showVal val="0"/>
          <c:showCatName val="0"/>
          <c:showSerName val="0"/>
          <c:showPercent val="0"/>
          <c:showBubbleSize val="0"/>
        </c:dLbls>
        <c:gapWidth val="150"/>
        <c:axId val="110144896"/>
        <c:axId val="110150784"/>
      </c:barChart>
      <c:catAx>
        <c:axId val="110144896"/>
        <c:scaling>
          <c:orientation val="maxMin"/>
        </c:scaling>
        <c:delete val="0"/>
        <c:axPos val="l"/>
        <c:majorTickMark val="out"/>
        <c:minorTickMark val="none"/>
        <c:tickLblPos val="nextTo"/>
        <c:txPr>
          <a:bodyPr/>
          <a:lstStyle/>
          <a:p>
            <a:pPr>
              <a:defRPr sz="1100"/>
            </a:pPr>
            <a:endParaRPr lang="en-US"/>
          </a:p>
        </c:txPr>
        <c:crossAx val="110150784"/>
        <c:crosses val="autoZero"/>
        <c:auto val="1"/>
        <c:lblAlgn val="ctr"/>
        <c:lblOffset val="100"/>
        <c:noMultiLvlLbl val="0"/>
      </c:catAx>
      <c:valAx>
        <c:axId val="110150784"/>
        <c:scaling>
          <c:orientation val="minMax"/>
        </c:scaling>
        <c:delete val="0"/>
        <c:axPos val="t"/>
        <c:majorGridlines>
          <c:spPr>
            <a:ln>
              <a:solidFill>
                <a:schemeClr val="bg1">
                  <a:lumMod val="75000"/>
                </a:schemeClr>
              </a:solidFill>
              <a:prstDash val="dash"/>
            </a:ln>
          </c:spPr>
        </c:majorGridlines>
        <c:numFmt formatCode="0%" sourceLinked="0"/>
        <c:majorTickMark val="out"/>
        <c:minorTickMark val="none"/>
        <c:tickLblPos val="nextTo"/>
        <c:txPr>
          <a:bodyPr/>
          <a:lstStyle/>
          <a:p>
            <a:pPr>
              <a:defRPr sz="1100"/>
            </a:pPr>
            <a:endParaRPr lang="en-US"/>
          </a:p>
        </c:txPr>
        <c:crossAx val="110144896"/>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9525</xdr:rowOff>
    </xdr:from>
    <xdr:to>
      <xdr:col>13</xdr:col>
      <xdr:colOff>180975</xdr:colOff>
      <xdr:row>54</xdr:row>
      <xdr:rowOff>123825</xdr:rowOff>
    </xdr:to>
    <xdr:graphicFrame macro="">
      <xdr:nvGraphicFramePr>
        <xdr:cNvPr id="1977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xdr:row>
      <xdr:rowOff>85725</xdr:rowOff>
    </xdr:from>
    <xdr:to>
      <xdr:col>13</xdr:col>
      <xdr:colOff>123825</xdr:colOff>
      <xdr:row>25</xdr:row>
      <xdr:rowOff>123825</xdr:rowOff>
    </xdr:to>
    <xdr:graphicFrame macro="">
      <xdr:nvGraphicFramePr>
        <xdr:cNvPr id="1977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62</xdr:row>
      <xdr:rowOff>0</xdr:rowOff>
    </xdr:from>
    <xdr:to>
      <xdr:col>13</xdr:col>
      <xdr:colOff>104775</xdr:colOff>
      <xdr:row>85</xdr:row>
      <xdr:rowOff>38100</xdr:rowOff>
    </xdr:to>
    <xdr:graphicFrame macro="">
      <xdr:nvGraphicFramePr>
        <xdr:cNvPr id="1977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93</xdr:row>
      <xdr:rowOff>0</xdr:rowOff>
    </xdr:from>
    <xdr:to>
      <xdr:col>13</xdr:col>
      <xdr:colOff>19050</xdr:colOff>
      <xdr:row>114</xdr:row>
      <xdr:rowOff>66675</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120</xdr:row>
      <xdr:rowOff>161924</xdr:rowOff>
    </xdr:from>
    <xdr:to>
      <xdr:col>11</xdr:col>
      <xdr:colOff>523875</xdr:colOff>
      <xdr:row>169</xdr:row>
      <xdr:rowOff>85724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0.55584</cdr:x>
      <cdr:y>0.04395</cdr:y>
    </cdr:from>
    <cdr:to>
      <cdr:x>0.55584</cdr:x>
      <cdr:y>0.81593</cdr:y>
    </cdr:to>
    <cdr:cxnSp macro="">
      <cdr:nvCxnSpPr>
        <cdr:cNvPr id="3" name="Straight Connector 2"/>
        <cdr:cNvCxnSpPr/>
      </cdr:nvCxnSpPr>
      <cdr:spPr>
        <a:xfrm xmlns:a="http://schemas.openxmlformats.org/drawingml/2006/main" flipV="1">
          <a:off x="4076685" y="152389"/>
          <a:ext cx="0" cy="2676531"/>
        </a:xfrm>
        <a:prstGeom xmlns:a="http://schemas.openxmlformats.org/drawingml/2006/main" prst="line">
          <a:avLst/>
        </a:prstGeom>
        <a:ln xmlns:a="http://schemas.openxmlformats.org/drawingml/2006/main" w="190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0.57403</cdr:x>
      <cdr:y>0.03022</cdr:y>
    </cdr:from>
    <cdr:to>
      <cdr:x>0.71299</cdr:x>
      <cdr:y>0.17033</cdr:y>
    </cdr:to>
    <cdr:sp macro="" textlink="">
      <cdr:nvSpPr>
        <cdr:cNvPr id="4" name="TextBox 3"/>
        <cdr:cNvSpPr txBox="1"/>
      </cdr:nvSpPr>
      <cdr:spPr>
        <a:xfrm xmlns:a="http://schemas.openxmlformats.org/drawingml/2006/main">
          <a:off x="4210050" y="104775"/>
          <a:ext cx="1019175" cy="485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50">
              <a:latin typeface="Arial" panose="020B0604020202020204" pitchFamily="34" charset="0"/>
              <a:cs typeface="Arial" panose="020B0604020202020204" pitchFamily="34" charset="0"/>
            </a:rPr>
            <a:t>IVA protocol</a:t>
          </a:r>
        </a:p>
        <a:p xmlns:a="http://schemas.openxmlformats.org/drawingml/2006/main">
          <a:r>
            <a:rPr lang="en-GB" sz="1050">
              <a:latin typeface="Arial" panose="020B0604020202020204" pitchFamily="34" charset="0"/>
              <a:cs typeface="Arial" panose="020B0604020202020204" pitchFamily="34" charset="0"/>
            </a:rPr>
            <a:t>introduced Feb-08</a:t>
          </a:r>
        </a:p>
      </cdr:txBody>
    </cdr:sp>
  </cdr:relSizeAnchor>
</c:userShapes>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insolvency-service-official-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B38"/>
  <sheetViews>
    <sheetView showGridLines="0" zoomScaleNormal="100" workbookViewId="0"/>
  </sheetViews>
  <sheetFormatPr defaultRowHeight="12.75" x14ac:dyDescent="0.2"/>
  <cols>
    <col min="1" max="1" width="2.7109375" style="99" customWidth="1"/>
    <col min="2" max="2" width="68.42578125" style="103" bestFit="1" customWidth="1"/>
    <col min="3" max="256" width="9.140625" style="99"/>
    <col min="257" max="257" width="2.7109375" style="99" customWidth="1"/>
    <col min="258" max="258" width="68.42578125" style="99" bestFit="1" customWidth="1"/>
    <col min="259" max="512" width="9.140625" style="99"/>
    <col min="513" max="513" width="2.7109375" style="99" customWidth="1"/>
    <col min="514" max="514" width="68.42578125" style="99" bestFit="1" customWidth="1"/>
    <col min="515" max="768" width="9.140625" style="99"/>
    <col min="769" max="769" width="2.7109375" style="99" customWidth="1"/>
    <col min="770" max="770" width="68.42578125" style="99" bestFit="1" customWidth="1"/>
    <col min="771" max="1024" width="9.140625" style="99"/>
    <col min="1025" max="1025" width="2.7109375" style="99" customWidth="1"/>
    <col min="1026" max="1026" width="68.42578125" style="99" bestFit="1" customWidth="1"/>
    <col min="1027" max="1280" width="9.140625" style="99"/>
    <col min="1281" max="1281" width="2.7109375" style="99" customWidth="1"/>
    <col min="1282" max="1282" width="68.42578125" style="99" bestFit="1" customWidth="1"/>
    <col min="1283" max="1536" width="9.140625" style="99"/>
    <col min="1537" max="1537" width="2.7109375" style="99" customWidth="1"/>
    <col min="1538" max="1538" width="68.42578125" style="99" bestFit="1" customWidth="1"/>
    <col min="1539" max="1792" width="9.140625" style="99"/>
    <col min="1793" max="1793" width="2.7109375" style="99" customWidth="1"/>
    <col min="1794" max="1794" width="68.42578125" style="99" bestFit="1" customWidth="1"/>
    <col min="1795" max="2048" width="9.140625" style="99"/>
    <col min="2049" max="2049" width="2.7109375" style="99" customWidth="1"/>
    <col min="2050" max="2050" width="68.42578125" style="99" bestFit="1" customWidth="1"/>
    <col min="2051" max="2304" width="9.140625" style="99"/>
    <col min="2305" max="2305" width="2.7109375" style="99" customWidth="1"/>
    <col min="2306" max="2306" width="68.42578125" style="99" bestFit="1" customWidth="1"/>
    <col min="2307" max="2560" width="9.140625" style="99"/>
    <col min="2561" max="2561" width="2.7109375" style="99" customWidth="1"/>
    <col min="2562" max="2562" width="68.42578125" style="99" bestFit="1" customWidth="1"/>
    <col min="2563" max="2816" width="9.140625" style="99"/>
    <col min="2817" max="2817" width="2.7109375" style="99" customWidth="1"/>
    <col min="2818" max="2818" width="68.42578125" style="99" bestFit="1" customWidth="1"/>
    <col min="2819" max="3072" width="9.140625" style="99"/>
    <col min="3073" max="3073" width="2.7109375" style="99" customWidth="1"/>
    <col min="3074" max="3074" width="68.42578125" style="99" bestFit="1" customWidth="1"/>
    <col min="3075" max="3328" width="9.140625" style="99"/>
    <col min="3329" max="3329" width="2.7109375" style="99" customWidth="1"/>
    <col min="3330" max="3330" width="68.42578125" style="99" bestFit="1" customWidth="1"/>
    <col min="3331" max="3584" width="9.140625" style="99"/>
    <col min="3585" max="3585" width="2.7109375" style="99" customWidth="1"/>
    <col min="3586" max="3586" width="68.42578125" style="99" bestFit="1" customWidth="1"/>
    <col min="3587" max="3840" width="9.140625" style="99"/>
    <col min="3841" max="3841" width="2.7109375" style="99" customWidth="1"/>
    <col min="3842" max="3842" width="68.42578125" style="99" bestFit="1" customWidth="1"/>
    <col min="3843" max="4096" width="9.140625" style="99"/>
    <col min="4097" max="4097" width="2.7109375" style="99" customWidth="1"/>
    <col min="4098" max="4098" width="68.42578125" style="99" bestFit="1" customWidth="1"/>
    <col min="4099" max="4352" width="9.140625" style="99"/>
    <col min="4353" max="4353" width="2.7109375" style="99" customWidth="1"/>
    <col min="4354" max="4354" width="68.42578125" style="99" bestFit="1" customWidth="1"/>
    <col min="4355" max="4608" width="9.140625" style="99"/>
    <col min="4609" max="4609" width="2.7109375" style="99" customWidth="1"/>
    <col min="4610" max="4610" width="68.42578125" style="99" bestFit="1" customWidth="1"/>
    <col min="4611" max="4864" width="9.140625" style="99"/>
    <col min="4865" max="4865" width="2.7109375" style="99" customWidth="1"/>
    <col min="4866" max="4866" width="68.42578125" style="99" bestFit="1" customWidth="1"/>
    <col min="4867" max="5120" width="9.140625" style="99"/>
    <col min="5121" max="5121" width="2.7109375" style="99" customWidth="1"/>
    <col min="5122" max="5122" width="68.42578125" style="99" bestFit="1" customWidth="1"/>
    <col min="5123" max="5376" width="9.140625" style="99"/>
    <col min="5377" max="5377" width="2.7109375" style="99" customWidth="1"/>
    <col min="5378" max="5378" width="68.42578125" style="99" bestFit="1" customWidth="1"/>
    <col min="5379" max="5632" width="9.140625" style="99"/>
    <col min="5633" max="5633" width="2.7109375" style="99" customWidth="1"/>
    <col min="5634" max="5634" width="68.42578125" style="99" bestFit="1" customWidth="1"/>
    <col min="5635" max="5888" width="9.140625" style="99"/>
    <col min="5889" max="5889" width="2.7109375" style="99" customWidth="1"/>
    <col min="5890" max="5890" width="68.42578125" style="99" bestFit="1" customWidth="1"/>
    <col min="5891" max="6144" width="9.140625" style="99"/>
    <col min="6145" max="6145" width="2.7109375" style="99" customWidth="1"/>
    <col min="6146" max="6146" width="68.42578125" style="99" bestFit="1" customWidth="1"/>
    <col min="6147" max="6400" width="9.140625" style="99"/>
    <col min="6401" max="6401" width="2.7109375" style="99" customWidth="1"/>
    <col min="6402" max="6402" width="68.42578125" style="99" bestFit="1" customWidth="1"/>
    <col min="6403" max="6656" width="9.140625" style="99"/>
    <col min="6657" max="6657" width="2.7109375" style="99" customWidth="1"/>
    <col min="6658" max="6658" width="68.42578125" style="99" bestFit="1" customWidth="1"/>
    <col min="6659" max="6912" width="9.140625" style="99"/>
    <col min="6913" max="6913" width="2.7109375" style="99" customWidth="1"/>
    <col min="6914" max="6914" width="68.42578125" style="99" bestFit="1" customWidth="1"/>
    <col min="6915" max="7168" width="9.140625" style="99"/>
    <col min="7169" max="7169" width="2.7109375" style="99" customWidth="1"/>
    <col min="7170" max="7170" width="68.42578125" style="99" bestFit="1" customWidth="1"/>
    <col min="7171" max="7424" width="9.140625" style="99"/>
    <col min="7425" max="7425" width="2.7109375" style="99" customWidth="1"/>
    <col min="7426" max="7426" width="68.42578125" style="99" bestFit="1" customWidth="1"/>
    <col min="7427" max="7680" width="9.140625" style="99"/>
    <col min="7681" max="7681" width="2.7109375" style="99" customWidth="1"/>
    <col min="7682" max="7682" width="68.42578125" style="99" bestFit="1" customWidth="1"/>
    <col min="7683" max="7936" width="9.140625" style="99"/>
    <col min="7937" max="7937" width="2.7109375" style="99" customWidth="1"/>
    <col min="7938" max="7938" width="68.42578125" style="99" bestFit="1" customWidth="1"/>
    <col min="7939" max="8192" width="9.140625" style="99"/>
    <col min="8193" max="8193" width="2.7109375" style="99" customWidth="1"/>
    <col min="8194" max="8194" width="68.42578125" style="99" bestFit="1" customWidth="1"/>
    <col min="8195" max="8448" width="9.140625" style="99"/>
    <col min="8449" max="8449" width="2.7109375" style="99" customWidth="1"/>
    <col min="8450" max="8450" width="68.42578125" style="99" bestFit="1" customWidth="1"/>
    <col min="8451" max="8704" width="9.140625" style="99"/>
    <col min="8705" max="8705" width="2.7109375" style="99" customWidth="1"/>
    <col min="8706" max="8706" width="68.42578125" style="99" bestFit="1" customWidth="1"/>
    <col min="8707" max="8960" width="9.140625" style="99"/>
    <col min="8961" max="8961" width="2.7109375" style="99" customWidth="1"/>
    <col min="8962" max="8962" width="68.42578125" style="99" bestFit="1" customWidth="1"/>
    <col min="8963" max="9216" width="9.140625" style="99"/>
    <col min="9217" max="9217" width="2.7109375" style="99" customWidth="1"/>
    <col min="9218" max="9218" width="68.42578125" style="99" bestFit="1" customWidth="1"/>
    <col min="9219" max="9472" width="9.140625" style="99"/>
    <col min="9473" max="9473" width="2.7109375" style="99" customWidth="1"/>
    <col min="9474" max="9474" width="68.42578125" style="99" bestFit="1" customWidth="1"/>
    <col min="9475" max="9728" width="9.140625" style="99"/>
    <col min="9729" max="9729" width="2.7109375" style="99" customWidth="1"/>
    <col min="9730" max="9730" width="68.42578125" style="99" bestFit="1" customWidth="1"/>
    <col min="9731" max="9984" width="9.140625" style="99"/>
    <col min="9985" max="9985" width="2.7109375" style="99" customWidth="1"/>
    <col min="9986" max="9986" width="68.42578125" style="99" bestFit="1" customWidth="1"/>
    <col min="9987" max="10240" width="9.140625" style="99"/>
    <col min="10241" max="10241" width="2.7109375" style="99" customWidth="1"/>
    <col min="10242" max="10242" width="68.42578125" style="99" bestFit="1" customWidth="1"/>
    <col min="10243" max="10496" width="9.140625" style="99"/>
    <col min="10497" max="10497" width="2.7109375" style="99" customWidth="1"/>
    <col min="10498" max="10498" width="68.42578125" style="99" bestFit="1" customWidth="1"/>
    <col min="10499" max="10752" width="9.140625" style="99"/>
    <col min="10753" max="10753" width="2.7109375" style="99" customWidth="1"/>
    <col min="10754" max="10754" width="68.42578125" style="99" bestFit="1" customWidth="1"/>
    <col min="10755" max="11008" width="9.140625" style="99"/>
    <col min="11009" max="11009" width="2.7109375" style="99" customWidth="1"/>
    <col min="11010" max="11010" width="68.42578125" style="99" bestFit="1" customWidth="1"/>
    <col min="11011" max="11264" width="9.140625" style="99"/>
    <col min="11265" max="11265" width="2.7109375" style="99" customWidth="1"/>
    <col min="11266" max="11266" width="68.42578125" style="99" bestFit="1" customWidth="1"/>
    <col min="11267" max="11520" width="9.140625" style="99"/>
    <col min="11521" max="11521" width="2.7109375" style="99" customWidth="1"/>
    <col min="11522" max="11522" width="68.42578125" style="99" bestFit="1" customWidth="1"/>
    <col min="11523" max="11776" width="9.140625" style="99"/>
    <col min="11777" max="11777" width="2.7109375" style="99" customWidth="1"/>
    <col min="11778" max="11778" width="68.42578125" style="99" bestFit="1" customWidth="1"/>
    <col min="11779" max="12032" width="9.140625" style="99"/>
    <col min="12033" max="12033" width="2.7109375" style="99" customWidth="1"/>
    <col min="12034" max="12034" width="68.42578125" style="99" bestFit="1" customWidth="1"/>
    <col min="12035" max="12288" width="9.140625" style="99"/>
    <col min="12289" max="12289" width="2.7109375" style="99" customWidth="1"/>
    <col min="12290" max="12290" width="68.42578125" style="99" bestFit="1" customWidth="1"/>
    <col min="12291" max="12544" width="9.140625" style="99"/>
    <col min="12545" max="12545" width="2.7109375" style="99" customWidth="1"/>
    <col min="12546" max="12546" width="68.42578125" style="99" bestFit="1" customWidth="1"/>
    <col min="12547" max="12800" width="9.140625" style="99"/>
    <col min="12801" max="12801" width="2.7109375" style="99" customWidth="1"/>
    <col min="12802" max="12802" width="68.42578125" style="99" bestFit="1" customWidth="1"/>
    <col min="12803" max="13056" width="9.140625" style="99"/>
    <col min="13057" max="13057" width="2.7109375" style="99" customWidth="1"/>
    <col min="13058" max="13058" width="68.42578125" style="99" bestFit="1" customWidth="1"/>
    <col min="13059" max="13312" width="9.140625" style="99"/>
    <col min="13313" max="13313" width="2.7109375" style="99" customWidth="1"/>
    <col min="13314" max="13314" width="68.42578125" style="99" bestFit="1" customWidth="1"/>
    <col min="13315" max="13568" width="9.140625" style="99"/>
    <col min="13569" max="13569" width="2.7109375" style="99" customWidth="1"/>
    <col min="13570" max="13570" width="68.42578125" style="99" bestFit="1" customWidth="1"/>
    <col min="13571" max="13824" width="9.140625" style="99"/>
    <col min="13825" max="13825" width="2.7109375" style="99" customWidth="1"/>
    <col min="13826" max="13826" width="68.42578125" style="99" bestFit="1" customWidth="1"/>
    <col min="13827" max="14080" width="9.140625" style="99"/>
    <col min="14081" max="14081" width="2.7109375" style="99" customWidth="1"/>
    <col min="14082" max="14082" width="68.42578125" style="99" bestFit="1" customWidth="1"/>
    <col min="14083" max="14336" width="9.140625" style="99"/>
    <col min="14337" max="14337" width="2.7109375" style="99" customWidth="1"/>
    <col min="14338" max="14338" width="68.42578125" style="99" bestFit="1" customWidth="1"/>
    <col min="14339" max="14592" width="9.140625" style="99"/>
    <col min="14593" max="14593" width="2.7109375" style="99" customWidth="1"/>
    <col min="14594" max="14594" width="68.42578125" style="99" bestFit="1" customWidth="1"/>
    <col min="14595" max="14848" width="9.140625" style="99"/>
    <col min="14849" max="14849" width="2.7109375" style="99" customWidth="1"/>
    <col min="14850" max="14850" width="68.42578125" style="99" bestFit="1" customWidth="1"/>
    <col min="14851" max="15104" width="9.140625" style="99"/>
    <col min="15105" max="15105" width="2.7109375" style="99" customWidth="1"/>
    <col min="15106" max="15106" width="68.42578125" style="99" bestFit="1" customWidth="1"/>
    <col min="15107" max="15360" width="9.140625" style="99"/>
    <col min="15361" max="15361" width="2.7109375" style="99" customWidth="1"/>
    <col min="15362" max="15362" width="68.42578125" style="99" bestFit="1" customWidth="1"/>
    <col min="15363" max="15616" width="9.140625" style="99"/>
    <col min="15617" max="15617" width="2.7109375" style="99" customWidth="1"/>
    <col min="15618" max="15618" width="68.42578125" style="99" bestFit="1" customWidth="1"/>
    <col min="15619" max="15872" width="9.140625" style="99"/>
    <col min="15873" max="15873" width="2.7109375" style="99" customWidth="1"/>
    <col min="15874" max="15874" width="68.42578125" style="99" bestFit="1" customWidth="1"/>
    <col min="15875" max="16128" width="9.140625" style="99"/>
    <col min="16129" max="16129" width="2.7109375" style="99" customWidth="1"/>
    <col min="16130" max="16130" width="68.42578125" style="99" bestFit="1" customWidth="1"/>
    <col min="16131" max="16384" width="9.140625" style="99"/>
  </cols>
  <sheetData>
    <row r="7" spans="1:2" ht="26.25" customHeight="1" x14ac:dyDescent="0.55000000000000004">
      <c r="A7" s="98"/>
      <c r="B7" s="112" t="s">
        <v>174</v>
      </c>
    </row>
    <row r="9" spans="1:2" x14ac:dyDescent="0.2">
      <c r="B9" s="104" t="s">
        <v>124</v>
      </c>
    </row>
    <row r="10" spans="1:2" x14ac:dyDescent="0.2">
      <c r="B10" s="103" t="s">
        <v>11</v>
      </c>
    </row>
    <row r="12" spans="1:2" x14ac:dyDescent="0.2">
      <c r="B12" s="104" t="s">
        <v>125</v>
      </c>
    </row>
    <row r="13" spans="1:2" x14ac:dyDescent="0.2">
      <c r="B13" s="108">
        <v>42762</v>
      </c>
    </row>
    <row r="14" spans="1:2" s="100" customFormat="1" x14ac:dyDescent="0.2">
      <c r="B14" s="103"/>
    </row>
    <row r="15" spans="1:2" s="100" customFormat="1" x14ac:dyDescent="0.2">
      <c r="B15" s="104" t="s">
        <v>126</v>
      </c>
    </row>
    <row r="16" spans="1:2" s="100" customFormat="1" x14ac:dyDescent="0.2">
      <c r="B16" s="108" t="s">
        <v>144</v>
      </c>
    </row>
    <row r="17" spans="1:2" s="100" customFormat="1" x14ac:dyDescent="0.2">
      <c r="B17" s="108"/>
    </row>
    <row r="18" spans="1:2" s="100" customFormat="1" x14ac:dyDescent="0.2">
      <c r="B18" s="104" t="s">
        <v>127</v>
      </c>
    </row>
    <row r="19" spans="1:2" s="100" customFormat="1" x14ac:dyDescent="0.2">
      <c r="B19" s="108" t="s">
        <v>145</v>
      </c>
    </row>
    <row r="20" spans="1:2" s="100" customFormat="1" x14ac:dyDescent="0.2">
      <c r="B20" s="108"/>
    </row>
    <row r="21" spans="1:2" s="100" customFormat="1" x14ac:dyDescent="0.2">
      <c r="B21" s="104" t="s">
        <v>128</v>
      </c>
    </row>
    <row r="22" spans="1:2" s="100" customFormat="1" x14ac:dyDescent="0.2">
      <c r="B22" s="108" t="s">
        <v>129</v>
      </c>
    </row>
    <row r="23" spans="1:2" ht="15" x14ac:dyDescent="0.2">
      <c r="A23" s="101"/>
      <c r="B23" s="103" t="s">
        <v>130</v>
      </c>
    </row>
    <row r="24" spans="1:2" ht="15" x14ac:dyDescent="0.2">
      <c r="A24" s="101"/>
      <c r="B24" s="109" t="s">
        <v>131</v>
      </c>
    </row>
    <row r="25" spans="1:2" ht="15" x14ac:dyDescent="0.2">
      <c r="A25" s="101"/>
      <c r="B25" s="109" t="s">
        <v>132</v>
      </c>
    </row>
    <row r="26" spans="1:2" ht="15" x14ac:dyDescent="0.2">
      <c r="A26" s="101"/>
    </row>
    <row r="27" spans="1:2" ht="15" x14ac:dyDescent="0.2">
      <c r="A27" s="101"/>
      <c r="B27" s="110" t="s">
        <v>186</v>
      </c>
    </row>
    <row r="28" spans="1:2" ht="15" x14ac:dyDescent="0.2">
      <c r="A28" s="101"/>
      <c r="B28" s="103" t="s">
        <v>146</v>
      </c>
    </row>
    <row r="29" spans="1:2" ht="15" x14ac:dyDescent="0.2">
      <c r="A29" s="101"/>
      <c r="B29" s="103" t="s">
        <v>147</v>
      </c>
    </row>
    <row r="30" spans="1:2" ht="15" x14ac:dyDescent="0.2">
      <c r="A30" s="101"/>
      <c r="B30" s="111" t="s">
        <v>134</v>
      </c>
    </row>
    <row r="31" spans="1:2" x14ac:dyDescent="0.2">
      <c r="B31" s="109"/>
    </row>
    <row r="32" spans="1:2" x14ac:dyDescent="0.2">
      <c r="B32" s="104" t="s">
        <v>175</v>
      </c>
    </row>
    <row r="33" spans="2:2" x14ac:dyDescent="0.2">
      <c r="B33" s="109" t="s">
        <v>133</v>
      </c>
    </row>
    <row r="34" spans="2:2" x14ac:dyDescent="0.2">
      <c r="B34" s="111" t="s">
        <v>134</v>
      </c>
    </row>
    <row r="37" spans="2:2" x14ac:dyDescent="0.2">
      <c r="B37" s="104" t="s">
        <v>135</v>
      </c>
    </row>
    <row r="38" spans="2:2" x14ac:dyDescent="0.2">
      <c r="B38" s="3" t="s">
        <v>136</v>
      </c>
    </row>
  </sheetData>
  <hyperlinks>
    <hyperlink ref="B34" r:id="rId1" display="https://www.gov.uk/government/collections/insolvency-service-official-statistics"/>
    <hyperlink ref="B7" r:id="rId2" display="Insolvency Statistics - January to March 2015 (Q1 2015)"/>
    <hyperlink ref="B38" r:id="rId3"/>
    <hyperlink ref="B30" r:id="rId4" display="https://www.gov.uk/government/collections/insolvency-service-official-statistics"/>
  </hyperlinks>
  <pageMargins left="0.75" right="0.75" top="1" bottom="1" header="0.5" footer="0.5"/>
  <pageSetup paperSize="9" scale="86"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44"/>
  <sheetViews>
    <sheetView workbookViewId="0"/>
  </sheetViews>
  <sheetFormatPr defaultRowHeight="12.75" x14ac:dyDescent="0.2"/>
  <cols>
    <col min="1" max="1" width="2.5703125" style="100" customWidth="1"/>
    <col min="2" max="2" width="9.140625" style="1"/>
    <col min="3" max="3" width="48.7109375" style="1" customWidth="1"/>
    <col min="4" max="4" width="21.7109375" style="1" customWidth="1"/>
    <col min="5" max="5" width="23.7109375" style="1" bestFit="1" customWidth="1"/>
    <col min="6" max="16384" width="9.140625" style="100"/>
  </cols>
  <sheetData>
    <row r="2" spans="2:4" ht="19.5" x14ac:dyDescent="0.3">
      <c r="B2" s="102" t="s">
        <v>143</v>
      </c>
    </row>
    <row r="4" spans="2:4" x14ac:dyDescent="0.2">
      <c r="B4" s="103" t="s">
        <v>137</v>
      </c>
    </row>
    <row r="5" spans="2:4" x14ac:dyDescent="0.2">
      <c r="B5" s="103" t="s">
        <v>138</v>
      </c>
    </row>
    <row r="7" spans="2:4" ht="15.75" x14ac:dyDescent="0.25">
      <c r="B7" s="113" t="s">
        <v>139</v>
      </c>
      <c r="C7" s="113" t="s">
        <v>140</v>
      </c>
      <c r="D7" s="113" t="s">
        <v>148</v>
      </c>
    </row>
    <row r="8" spans="2:4" x14ac:dyDescent="0.2">
      <c r="B8" s="114" t="s">
        <v>149</v>
      </c>
      <c r="C8" s="115" t="s">
        <v>150</v>
      </c>
      <c r="D8" s="114" t="s">
        <v>151</v>
      </c>
    </row>
    <row r="9" spans="2:4" x14ac:dyDescent="0.2">
      <c r="B9" s="107" t="s">
        <v>141</v>
      </c>
      <c r="C9" s="116" t="s">
        <v>152</v>
      </c>
      <c r="D9" s="107" t="s">
        <v>151</v>
      </c>
    </row>
    <row r="10" spans="2:4" x14ac:dyDescent="0.2">
      <c r="B10" s="107" t="s">
        <v>142</v>
      </c>
      <c r="C10" s="116" t="s">
        <v>153</v>
      </c>
      <c r="D10" s="107" t="s">
        <v>154</v>
      </c>
    </row>
    <row r="11" spans="2:4" x14ac:dyDescent="0.2">
      <c r="B11" s="107"/>
      <c r="C11" s="116" t="s">
        <v>155</v>
      </c>
      <c r="D11" s="107" t="s">
        <v>156</v>
      </c>
    </row>
    <row r="12" spans="2:4" ht="13.5" thickBot="1" x14ac:dyDescent="0.25">
      <c r="B12" s="117"/>
      <c r="C12" s="118" t="s">
        <v>157</v>
      </c>
      <c r="D12" s="117" t="s">
        <v>156</v>
      </c>
    </row>
    <row r="13" spans="2:4" ht="4.5" customHeight="1" thickTop="1" x14ac:dyDescent="0.2"/>
    <row r="16" spans="2:4" ht="4.5" customHeight="1" x14ac:dyDescent="0.2"/>
    <row r="20" spans="2:5" s="105" customFormat="1" ht="15.75" x14ac:dyDescent="0.25">
      <c r="B20" s="1"/>
      <c r="C20" s="1"/>
      <c r="D20" s="1"/>
      <c r="E20" s="1"/>
    </row>
    <row r="21" spans="2:5" s="106" customFormat="1" ht="19.5" customHeight="1" x14ac:dyDescent="0.2">
      <c r="B21" s="1"/>
      <c r="C21" s="1"/>
      <c r="D21" s="1"/>
      <c r="E21" s="1"/>
    </row>
    <row r="26" spans="2:5" s="106" customFormat="1" ht="19.5" customHeight="1" x14ac:dyDescent="0.2">
      <c r="B26" s="1"/>
      <c r="C26" s="1"/>
      <c r="D26" s="1"/>
      <c r="E26" s="1"/>
    </row>
    <row r="36" spans="2:5" s="106" customFormat="1" ht="19.5" customHeight="1" x14ac:dyDescent="0.2">
      <c r="B36" s="1"/>
      <c r="C36" s="1"/>
      <c r="D36" s="1"/>
      <c r="E36" s="1"/>
    </row>
    <row r="39" spans="2:5" s="106" customFormat="1" ht="19.5" customHeight="1" x14ac:dyDescent="0.2">
      <c r="B39" s="1"/>
      <c r="C39" s="1"/>
      <c r="D39" s="1"/>
      <c r="E39" s="1"/>
    </row>
    <row r="41" spans="2:5" s="106" customFormat="1" ht="19.5" customHeight="1" x14ac:dyDescent="0.2">
      <c r="B41" s="1"/>
      <c r="C41" s="1"/>
      <c r="D41" s="1"/>
      <c r="E41" s="1"/>
    </row>
    <row r="44" spans="2:5" s="106" customFormat="1" ht="19.5" customHeight="1" x14ac:dyDescent="0.2">
      <c r="B44" s="1"/>
      <c r="C44" s="1"/>
      <c r="D44" s="1"/>
      <c r="E44" s="1"/>
    </row>
  </sheetData>
  <hyperlinks>
    <hyperlink ref="C8" location="'Table 1'!A1" display="IVA Outcome Statistics"/>
    <hyperlink ref="C9" location="'Table 2'!A1" display="IVA Termination by Elapsed Time"/>
    <hyperlink ref="C10" location="'Table 3'!A1" display="IVA registrations by Insolvency Practioner firm"/>
    <hyperlink ref="C11" location="Charts!A1" display="Charts"/>
    <hyperlink ref="C12" location="Notes!A1" display="Note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zoomScaleNormal="100" workbookViewId="0"/>
  </sheetViews>
  <sheetFormatPr defaultRowHeight="12.75" x14ac:dyDescent="0.2"/>
  <cols>
    <col min="1" max="1" width="9.5703125" style="6" customWidth="1"/>
    <col min="2" max="2" width="9.28515625" style="6" customWidth="1"/>
    <col min="3" max="3" width="9.7109375" style="6" customWidth="1"/>
    <col min="4" max="4" width="1.7109375" style="6" customWidth="1"/>
    <col min="5" max="5" width="10" style="6" customWidth="1"/>
    <col min="6" max="6" width="9.85546875" style="6" customWidth="1"/>
    <col min="7" max="7" width="1.7109375" style="6" customWidth="1"/>
    <col min="8" max="8" width="9.7109375" style="6" customWidth="1"/>
    <col min="9" max="9" width="9.85546875" style="6" customWidth="1"/>
    <col min="10" max="10" width="1.7109375" style="6" customWidth="1"/>
    <col min="11" max="11" width="9.85546875" style="6" customWidth="1"/>
    <col min="12" max="16384" width="9.140625" style="6"/>
  </cols>
  <sheetData>
    <row r="2" spans="1:13" ht="15" x14ac:dyDescent="0.25">
      <c r="A2" s="144" t="s">
        <v>44</v>
      </c>
      <c r="B2" s="7" t="s">
        <v>46</v>
      </c>
      <c r="C2" s="8"/>
      <c r="D2" s="8"/>
      <c r="E2" s="8"/>
      <c r="F2" s="8"/>
      <c r="G2" s="8"/>
      <c r="H2" s="8"/>
      <c r="I2" s="8"/>
      <c r="J2" s="8"/>
      <c r="K2" s="8"/>
      <c r="L2" s="8"/>
    </row>
    <row r="3" spans="1:13" ht="17.25" x14ac:dyDescent="0.25">
      <c r="A3" s="144"/>
      <c r="B3" s="7" t="s">
        <v>163</v>
      </c>
      <c r="C3" s="8"/>
      <c r="D3" s="8"/>
      <c r="E3" s="9"/>
      <c r="F3" s="8"/>
      <c r="G3" s="8"/>
      <c r="H3" s="10"/>
      <c r="I3" s="10"/>
      <c r="J3" s="10"/>
      <c r="K3" s="10"/>
      <c r="L3" s="10"/>
    </row>
    <row r="4" spans="1:13" ht="15" x14ac:dyDescent="0.25">
      <c r="A4" s="7"/>
      <c r="B4" s="8"/>
      <c r="C4" s="9"/>
      <c r="D4" s="9"/>
      <c r="E4" s="8"/>
      <c r="F4" s="10"/>
      <c r="G4" s="10"/>
      <c r="H4" s="10"/>
      <c r="I4" s="10"/>
      <c r="J4" s="10"/>
      <c r="K4" s="10"/>
      <c r="L4" s="11"/>
      <c r="M4" s="11"/>
    </row>
    <row r="5" spans="1:13" ht="13.5" x14ac:dyDescent="0.2">
      <c r="A5" s="149" t="s">
        <v>3</v>
      </c>
      <c r="B5" s="147" t="s">
        <v>0</v>
      </c>
      <c r="C5" s="147"/>
      <c r="D5" s="12"/>
      <c r="E5" s="147" t="s">
        <v>1</v>
      </c>
      <c r="F5" s="147"/>
      <c r="G5" s="12"/>
      <c r="H5" s="147" t="s">
        <v>2</v>
      </c>
      <c r="I5" s="147"/>
      <c r="J5" s="12"/>
      <c r="K5" s="13" t="s">
        <v>47</v>
      </c>
      <c r="L5" s="14"/>
      <c r="M5" s="14"/>
    </row>
    <row r="6" spans="1:13" ht="24" x14ac:dyDescent="0.2">
      <c r="A6" s="150"/>
      <c r="B6" s="15" t="s">
        <v>4</v>
      </c>
      <c r="C6" s="15" t="s">
        <v>5</v>
      </c>
      <c r="D6" s="15"/>
      <c r="E6" s="15" t="s">
        <v>4</v>
      </c>
      <c r="F6" s="15" t="s">
        <v>5</v>
      </c>
      <c r="G6" s="15"/>
      <c r="H6" s="15" t="s">
        <v>4</v>
      </c>
      <c r="I6" s="15" t="s">
        <v>5</v>
      </c>
      <c r="J6" s="15"/>
      <c r="K6" s="15" t="s">
        <v>4</v>
      </c>
      <c r="L6" s="15"/>
      <c r="M6" s="15"/>
    </row>
    <row r="7" spans="1:13" x14ac:dyDescent="0.2">
      <c r="A7" s="16">
        <v>1990</v>
      </c>
      <c r="B7" s="17">
        <v>1379</v>
      </c>
      <c r="C7" s="18">
        <v>0.71524896265560167</v>
      </c>
      <c r="D7" s="19"/>
      <c r="E7" s="17">
        <v>0</v>
      </c>
      <c r="F7" s="18">
        <v>0</v>
      </c>
      <c r="G7" s="19"/>
      <c r="H7" s="17">
        <v>549</v>
      </c>
      <c r="I7" s="18">
        <v>0.28475103734439833</v>
      </c>
      <c r="J7" s="19"/>
      <c r="K7" s="17">
        <v>1928</v>
      </c>
      <c r="L7" s="20"/>
      <c r="M7" s="20"/>
    </row>
    <row r="8" spans="1:13" x14ac:dyDescent="0.2">
      <c r="A8" s="21">
        <v>1991</v>
      </c>
      <c r="B8" s="22">
        <v>2128</v>
      </c>
      <c r="C8" s="19">
        <v>0.69429037520391512</v>
      </c>
      <c r="D8" s="19"/>
      <c r="E8" s="22">
        <v>0</v>
      </c>
      <c r="F8" s="19">
        <v>0</v>
      </c>
      <c r="G8" s="19"/>
      <c r="H8" s="22">
        <v>937</v>
      </c>
      <c r="I8" s="19">
        <v>0.30570962479608482</v>
      </c>
      <c r="J8" s="19"/>
      <c r="K8" s="22">
        <v>3065</v>
      </c>
      <c r="L8" s="20"/>
      <c r="M8" s="20"/>
    </row>
    <row r="9" spans="1:13" x14ac:dyDescent="0.2">
      <c r="A9" s="21">
        <v>1992</v>
      </c>
      <c r="B9" s="22">
        <v>3326</v>
      </c>
      <c r="C9" s="19">
        <v>0.70916844349680175</v>
      </c>
      <c r="D9" s="19"/>
      <c r="E9" s="22">
        <v>0</v>
      </c>
      <c r="F9" s="19">
        <v>0</v>
      </c>
      <c r="G9" s="19"/>
      <c r="H9" s="22">
        <v>1364</v>
      </c>
      <c r="I9" s="19">
        <v>0.29083155650319831</v>
      </c>
      <c r="J9" s="19"/>
      <c r="K9" s="22">
        <v>4690</v>
      </c>
      <c r="L9" s="23"/>
      <c r="M9" s="23"/>
    </row>
    <row r="10" spans="1:13" x14ac:dyDescent="0.2">
      <c r="A10" s="21">
        <v>1993</v>
      </c>
      <c r="B10" s="22">
        <v>3879</v>
      </c>
      <c r="C10" s="19">
        <v>0.68849840255591055</v>
      </c>
      <c r="D10" s="19"/>
      <c r="E10" s="22">
        <v>0</v>
      </c>
      <c r="F10" s="19">
        <v>0</v>
      </c>
      <c r="G10" s="19"/>
      <c r="H10" s="22">
        <v>1755</v>
      </c>
      <c r="I10" s="19">
        <v>0.31150159744408945</v>
      </c>
      <c r="J10" s="19"/>
      <c r="K10" s="22">
        <v>5634</v>
      </c>
      <c r="L10" s="23"/>
      <c r="M10" s="23"/>
    </row>
    <row r="11" spans="1:13" x14ac:dyDescent="0.2">
      <c r="A11" s="21">
        <v>1994</v>
      </c>
      <c r="B11" s="22">
        <v>3442</v>
      </c>
      <c r="C11" s="19">
        <v>0.67742570360165322</v>
      </c>
      <c r="D11" s="19"/>
      <c r="E11" s="22">
        <v>0</v>
      </c>
      <c r="F11" s="19">
        <v>0</v>
      </c>
      <c r="G11" s="19"/>
      <c r="H11" s="22">
        <v>1639</v>
      </c>
      <c r="I11" s="19">
        <v>0.32257429639834678</v>
      </c>
      <c r="J11" s="19"/>
      <c r="K11" s="22">
        <v>5081</v>
      </c>
      <c r="L11" s="23"/>
      <c r="M11" s="23"/>
    </row>
    <row r="12" spans="1:13" x14ac:dyDescent="0.2">
      <c r="A12" s="21">
        <v>1995</v>
      </c>
      <c r="B12" s="22">
        <v>2916</v>
      </c>
      <c r="C12" s="19">
        <v>0.66727688787185357</v>
      </c>
      <c r="D12" s="19"/>
      <c r="E12" s="22">
        <v>0</v>
      </c>
      <c r="F12" s="19">
        <v>0</v>
      </c>
      <c r="G12" s="19"/>
      <c r="H12" s="22">
        <v>1454</v>
      </c>
      <c r="I12" s="19">
        <v>0.33272311212814643</v>
      </c>
      <c r="J12" s="19"/>
      <c r="K12" s="22">
        <v>4370</v>
      </c>
      <c r="L12" s="23"/>
      <c r="M12" s="23"/>
    </row>
    <row r="13" spans="1:13" x14ac:dyDescent="0.2">
      <c r="A13" s="21">
        <v>1996</v>
      </c>
      <c r="B13" s="22">
        <v>3083</v>
      </c>
      <c r="C13" s="19">
        <v>0.68970917225950779</v>
      </c>
      <c r="D13" s="19"/>
      <c r="E13" s="22">
        <v>0</v>
      </c>
      <c r="F13" s="19">
        <v>0</v>
      </c>
      <c r="G13" s="19"/>
      <c r="H13" s="22">
        <v>1387</v>
      </c>
      <c r="I13" s="19">
        <v>0.31029082774049216</v>
      </c>
      <c r="J13" s="19"/>
      <c r="K13" s="22">
        <v>4470</v>
      </c>
      <c r="L13" s="23"/>
      <c r="M13" s="23"/>
    </row>
    <row r="14" spans="1:13" x14ac:dyDescent="0.2">
      <c r="A14" s="21">
        <v>1997</v>
      </c>
      <c r="B14" s="22">
        <v>3091</v>
      </c>
      <c r="C14" s="19">
        <v>0.68582205458176171</v>
      </c>
      <c r="D14" s="19"/>
      <c r="E14" s="22">
        <v>0</v>
      </c>
      <c r="F14" s="19">
        <v>0</v>
      </c>
      <c r="G14" s="19"/>
      <c r="H14" s="22">
        <v>1416</v>
      </c>
      <c r="I14" s="19">
        <v>0.31417794541823829</v>
      </c>
      <c r="J14" s="19"/>
      <c r="K14" s="22">
        <v>4507</v>
      </c>
      <c r="L14" s="23"/>
      <c r="M14" s="23"/>
    </row>
    <row r="15" spans="1:13" x14ac:dyDescent="0.2">
      <c r="A15" s="21">
        <v>1998</v>
      </c>
      <c r="B15" s="22">
        <v>3376</v>
      </c>
      <c r="C15" s="19">
        <v>0.68996525648886164</v>
      </c>
      <c r="D15" s="19"/>
      <c r="E15" s="22">
        <v>2</v>
      </c>
      <c r="F15" s="19">
        <v>4.0874718986306971E-4</v>
      </c>
      <c r="G15" s="19"/>
      <c r="H15" s="22">
        <v>1515</v>
      </c>
      <c r="I15" s="19">
        <v>0.3096259963212753</v>
      </c>
      <c r="J15" s="19"/>
      <c r="K15" s="22">
        <v>4893</v>
      </c>
      <c r="L15" s="23"/>
      <c r="M15" s="23"/>
    </row>
    <row r="16" spans="1:13" x14ac:dyDescent="0.2">
      <c r="A16" s="21">
        <v>1999</v>
      </c>
      <c r="B16" s="22">
        <v>5108</v>
      </c>
      <c r="C16" s="19">
        <v>0.71122250069618487</v>
      </c>
      <c r="D16" s="19"/>
      <c r="E16" s="22">
        <v>0</v>
      </c>
      <c r="F16" s="19">
        <v>0</v>
      </c>
      <c r="G16" s="19"/>
      <c r="H16" s="22">
        <v>2074</v>
      </c>
      <c r="I16" s="19">
        <v>0.28877749930381508</v>
      </c>
      <c r="J16" s="19"/>
      <c r="K16" s="22">
        <v>7182</v>
      </c>
      <c r="L16" s="23"/>
      <c r="M16" s="23"/>
    </row>
    <row r="17" spans="1:13" x14ac:dyDescent="0.2">
      <c r="A17" s="21">
        <v>2000</v>
      </c>
      <c r="B17" s="22">
        <v>5642</v>
      </c>
      <c r="C17" s="19">
        <v>0.7095962771978368</v>
      </c>
      <c r="D17" s="19"/>
      <c r="E17" s="22">
        <v>1</v>
      </c>
      <c r="F17" s="19">
        <v>1.2577034335303736E-4</v>
      </c>
      <c r="G17" s="19"/>
      <c r="H17" s="22">
        <v>2308</v>
      </c>
      <c r="I17" s="19">
        <v>0.29027795245881022</v>
      </c>
      <c r="J17" s="19"/>
      <c r="K17" s="22">
        <v>7951</v>
      </c>
      <c r="L17" s="23"/>
      <c r="M17" s="23"/>
    </row>
    <row r="18" spans="1:13" x14ac:dyDescent="0.2">
      <c r="A18" s="21">
        <v>2001</v>
      </c>
      <c r="B18" s="22">
        <v>4513</v>
      </c>
      <c r="C18" s="19">
        <v>0.71931781957284024</v>
      </c>
      <c r="D18" s="19"/>
      <c r="E18" s="22">
        <v>1</v>
      </c>
      <c r="F18" s="19">
        <v>1.5938795027095951E-4</v>
      </c>
      <c r="G18" s="19"/>
      <c r="H18" s="22">
        <v>1760</v>
      </c>
      <c r="I18" s="19">
        <v>0.28052279247688877</v>
      </c>
      <c r="J18" s="19"/>
      <c r="K18" s="22">
        <v>6274</v>
      </c>
      <c r="L18" s="23"/>
      <c r="M18" s="23"/>
    </row>
    <row r="19" spans="1:13" x14ac:dyDescent="0.2">
      <c r="A19" s="21">
        <v>2002</v>
      </c>
      <c r="B19" s="22">
        <v>4407</v>
      </c>
      <c r="C19" s="19">
        <v>0.70163986626333386</v>
      </c>
      <c r="D19" s="19"/>
      <c r="E19" s="22">
        <v>0</v>
      </c>
      <c r="F19" s="19">
        <v>0</v>
      </c>
      <c r="G19" s="19"/>
      <c r="H19" s="22">
        <v>1874</v>
      </c>
      <c r="I19" s="19">
        <v>0.29836013373666614</v>
      </c>
      <c r="J19" s="19"/>
      <c r="K19" s="22">
        <v>6281</v>
      </c>
      <c r="L19" s="23"/>
      <c r="M19" s="23"/>
    </row>
    <row r="20" spans="1:13" x14ac:dyDescent="0.2">
      <c r="A20" s="21">
        <v>2003</v>
      </c>
      <c r="B20" s="22">
        <v>4987</v>
      </c>
      <c r="C20" s="19">
        <v>0.65843675732770002</v>
      </c>
      <c r="D20" s="19"/>
      <c r="E20" s="22">
        <v>17</v>
      </c>
      <c r="F20" s="19">
        <v>2.2445207288090837E-3</v>
      </c>
      <c r="G20" s="19"/>
      <c r="H20" s="22">
        <v>2570</v>
      </c>
      <c r="I20" s="19">
        <v>0.33931872194349089</v>
      </c>
      <c r="J20" s="19"/>
      <c r="K20" s="22">
        <v>7574</v>
      </c>
      <c r="L20" s="23"/>
      <c r="M20" s="23"/>
    </row>
    <row r="21" spans="1:13" x14ac:dyDescent="0.2">
      <c r="A21" s="21">
        <v>2004</v>
      </c>
      <c r="B21" s="22">
        <v>6678</v>
      </c>
      <c r="C21" s="19">
        <v>0.62271540469973885</v>
      </c>
      <c r="D21" s="19"/>
      <c r="E21" s="22">
        <v>170</v>
      </c>
      <c r="F21" s="19">
        <v>1.5852293920179037E-2</v>
      </c>
      <c r="G21" s="19"/>
      <c r="H21" s="22">
        <v>3876</v>
      </c>
      <c r="I21" s="19">
        <v>0.36143230138008203</v>
      </c>
      <c r="J21" s="19"/>
      <c r="K21" s="22">
        <v>10724</v>
      </c>
      <c r="L21" s="23"/>
      <c r="M21" s="23"/>
    </row>
    <row r="22" spans="1:13" x14ac:dyDescent="0.2">
      <c r="A22" s="21">
        <v>2005</v>
      </c>
      <c r="B22" s="22">
        <v>12473</v>
      </c>
      <c r="C22" s="19">
        <v>0.61576816745655605</v>
      </c>
      <c r="D22" s="19"/>
      <c r="E22" s="22">
        <v>524</v>
      </c>
      <c r="F22" s="19">
        <v>2.5868878357030015E-2</v>
      </c>
      <c r="G22" s="19"/>
      <c r="H22" s="22">
        <v>7259</v>
      </c>
      <c r="I22" s="19">
        <v>0.3583629541864139</v>
      </c>
      <c r="J22" s="19"/>
      <c r="K22" s="22">
        <v>20256</v>
      </c>
      <c r="L22" s="23"/>
      <c r="M22" s="23"/>
    </row>
    <row r="23" spans="1:13" x14ac:dyDescent="0.2">
      <c r="A23" s="21">
        <v>2006</v>
      </c>
      <c r="B23" s="22">
        <v>25727</v>
      </c>
      <c r="C23" s="19">
        <v>0.58366985797903714</v>
      </c>
      <c r="D23" s="19"/>
      <c r="E23" s="22">
        <v>1228</v>
      </c>
      <c r="F23" s="19">
        <v>2.7859703253323653E-2</v>
      </c>
      <c r="G23" s="19"/>
      <c r="H23" s="22">
        <v>17123</v>
      </c>
      <c r="I23" s="19">
        <v>0.3884704387676392</v>
      </c>
      <c r="J23" s="19"/>
      <c r="K23" s="22">
        <v>44078</v>
      </c>
      <c r="L23" s="23"/>
      <c r="M23" s="23"/>
    </row>
    <row r="24" spans="1:13" x14ac:dyDescent="0.2">
      <c r="A24" s="21">
        <v>2007</v>
      </c>
      <c r="B24" s="22">
        <v>23221</v>
      </c>
      <c r="C24" s="19">
        <v>0.55384358527917577</v>
      </c>
      <c r="D24" s="19"/>
      <c r="E24" s="22">
        <v>1565</v>
      </c>
      <c r="F24" s="19">
        <v>3.7326782264411953E-2</v>
      </c>
      <c r="G24" s="19"/>
      <c r="H24" s="22">
        <v>17141</v>
      </c>
      <c r="I24" s="19">
        <v>0.40882963245641235</v>
      </c>
      <c r="J24" s="19"/>
      <c r="K24" s="22">
        <v>41927</v>
      </c>
      <c r="L24" s="23"/>
      <c r="M24" s="23"/>
    </row>
    <row r="25" spans="1:13" x14ac:dyDescent="0.2">
      <c r="A25" s="21">
        <v>2008</v>
      </c>
      <c r="B25" s="22">
        <v>21588</v>
      </c>
      <c r="C25" s="19">
        <v>0.55554697753416193</v>
      </c>
      <c r="D25" s="19"/>
      <c r="E25" s="22">
        <v>2140</v>
      </c>
      <c r="F25" s="19">
        <v>5.5070897346817985E-2</v>
      </c>
      <c r="G25" s="19"/>
      <c r="H25" s="22">
        <v>15131</v>
      </c>
      <c r="I25" s="19">
        <v>0.38938212511902004</v>
      </c>
      <c r="J25" s="19"/>
      <c r="K25" s="22">
        <v>38859</v>
      </c>
      <c r="L25" s="23"/>
      <c r="M25" s="23"/>
    </row>
    <row r="26" spans="1:13" x14ac:dyDescent="0.2">
      <c r="A26" s="21">
        <v>2009</v>
      </c>
      <c r="B26" s="22">
        <v>27484</v>
      </c>
      <c r="C26" s="19">
        <v>0.57784412253222039</v>
      </c>
      <c r="D26" s="19"/>
      <c r="E26" s="22">
        <v>4956</v>
      </c>
      <c r="F26" s="19">
        <v>0.10419864180140025</v>
      </c>
      <c r="G26" s="19"/>
      <c r="H26" s="22">
        <v>15123</v>
      </c>
      <c r="I26" s="19">
        <v>0.31795723566637935</v>
      </c>
      <c r="J26" s="19"/>
      <c r="K26" s="22">
        <v>47563</v>
      </c>
      <c r="L26" s="23"/>
      <c r="M26" s="23"/>
    </row>
    <row r="27" spans="1:13" x14ac:dyDescent="0.2">
      <c r="A27" s="21">
        <v>2010</v>
      </c>
      <c r="B27" s="22">
        <v>24606</v>
      </c>
      <c r="C27" s="19">
        <v>0.48598684600343661</v>
      </c>
      <c r="D27" s="19"/>
      <c r="E27" s="22">
        <v>12560</v>
      </c>
      <c r="F27" s="19">
        <v>0.24806936461851434</v>
      </c>
      <c r="G27" s="19"/>
      <c r="H27" s="22">
        <v>13465</v>
      </c>
      <c r="I27" s="19">
        <v>0.26594378937804902</v>
      </c>
      <c r="J27" s="19"/>
      <c r="K27" s="22">
        <v>50631</v>
      </c>
      <c r="L27" s="23"/>
      <c r="M27" s="23"/>
    </row>
    <row r="28" spans="1:13" x14ac:dyDescent="0.2">
      <c r="A28" s="21">
        <v>2011</v>
      </c>
      <c r="B28" s="22">
        <v>14507</v>
      </c>
      <c r="C28" s="19">
        <v>0.29591628590078328</v>
      </c>
      <c r="D28" s="19"/>
      <c r="E28" s="22">
        <v>23900</v>
      </c>
      <c r="F28" s="19">
        <v>0.48751631853785898</v>
      </c>
      <c r="G28" s="19"/>
      <c r="H28" s="22">
        <v>10617</v>
      </c>
      <c r="I28" s="19">
        <v>0.21656739556135771</v>
      </c>
      <c r="J28" s="19"/>
      <c r="K28" s="22">
        <v>49024</v>
      </c>
      <c r="L28" s="23"/>
      <c r="M28" s="23"/>
    </row>
    <row r="29" spans="1:13" x14ac:dyDescent="0.2">
      <c r="A29" s="21">
        <v>2012</v>
      </c>
      <c r="B29" s="22">
        <v>6146</v>
      </c>
      <c r="C29" s="19">
        <v>0.13182052161976665</v>
      </c>
      <c r="D29" s="19"/>
      <c r="E29" s="22">
        <v>31263</v>
      </c>
      <c r="F29" s="19">
        <v>0.67053448867536036</v>
      </c>
      <c r="G29" s="19"/>
      <c r="H29" s="22">
        <v>9215</v>
      </c>
      <c r="I29" s="19">
        <v>0.19764498970487301</v>
      </c>
      <c r="J29" s="19"/>
      <c r="K29" s="22">
        <v>46624</v>
      </c>
      <c r="L29" s="23"/>
      <c r="M29" s="23"/>
    </row>
    <row r="30" spans="1:13" x14ac:dyDescent="0.2">
      <c r="A30" s="21">
        <v>2013</v>
      </c>
      <c r="B30" s="22">
        <v>4446</v>
      </c>
      <c r="C30" s="19">
        <v>9.0996541067152423E-2</v>
      </c>
      <c r="D30" s="19"/>
      <c r="E30" s="22">
        <v>36348</v>
      </c>
      <c r="F30" s="19">
        <v>0.74393663398759702</v>
      </c>
      <c r="G30" s="19"/>
      <c r="H30" s="22">
        <v>8065</v>
      </c>
      <c r="I30" s="19">
        <v>0.16506682494525063</v>
      </c>
      <c r="J30" s="19"/>
      <c r="K30" s="22">
        <v>48859</v>
      </c>
    </row>
    <row r="31" spans="1:13" x14ac:dyDescent="0.2">
      <c r="A31" s="21">
        <v>2014</v>
      </c>
      <c r="B31" s="22">
        <v>2746</v>
      </c>
      <c r="C31" s="19">
        <v>5.355018623608105E-2</v>
      </c>
      <c r="D31" s="19"/>
      <c r="E31" s="22">
        <v>41732</v>
      </c>
      <c r="F31" s="19">
        <v>0.81382242243413483</v>
      </c>
      <c r="G31" s="19"/>
      <c r="H31" s="22">
        <v>6801</v>
      </c>
      <c r="I31" s="19">
        <v>0.13262739132978413</v>
      </c>
      <c r="J31" s="19"/>
      <c r="K31" s="22">
        <v>51279</v>
      </c>
    </row>
    <row r="32" spans="1:13" ht="13.5" thickBot="1" x14ac:dyDescent="0.25">
      <c r="A32" s="25">
        <v>2015</v>
      </c>
      <c r="B32" s="26">
        <v>1103</v>
      </c>
      <c r="C32" s="27">
        <v>2.7480193333001147E-2</v>
      </c>
      <c r="D32" s="27"/>
      <c r="E32" s="26">
        <v>35397</v>
      </c>
      <c r="F32" s="27">
        <v>0.88188250535652002</v>
      </c>
      <c r="G32" s="27"/>
      <c r="H32" s="26">
        <v>3638</v>
      </c>
      <c r="I32" s="27">
        <v>9.0637301310478854E-2</v>
      </c>
      <c r="J32" s="27"/>
      <c r="K32" s="26">
        <v>40138</v>
      </c>
    </row>
    <row r="33" spans="1:11" ht="13.5" thickTop="1" x14ac:dyDescent="0.2">
      <c r="A33" s="21"/>
      <c r="B33" s="22"/>
      <c r="C33" s="19"/>
      <c r="D33" s="19"/>
      <c r="E33" s="22"/>
      <c r="F33" s="19"/>
      <c r="G33" s="19"/>
      <c r="H33" s="22"/>
      <c r="I33" s="19"/>
      <c r="J33" s="19"/>
      <c r="K33" s="24"/>
    </row>
    <row r="34" spans="1:11" x14ac:dyDescent="0.2">
      <c r="A34" s="21"/>
      <c r="B34" s="22"/>
      <c r="C34" s="19"/>
      <c r="D34" s="19"/>
      <c r="E34" s="22"/>
      <c r="F34" s="19"/>
      <c r="G34" s="19"/>
      <c r="H34" s="22"/>
      <c r="I34" s="19"/>
      <c r="J34" s="19"/>
      <c r="K34" s="24"/>
    </row>
    <row r="35" spans="1:11" x14ac:dyDescent="0.2">
      <c r="A35" s="30" t="s">
        <v>45</v>
      </c>
      <c r="B35" s="31"/>
      <c r="C35" s="32"/>
      <c r="D35" s="32"/>
      <c r="E35" s="31"/>
      <c r="F35" s="32"/>
      <c r="G35" s="32"/>
      <c r="H35" s="31"/>
      <c r="I35" s="32"/>
      <c r="J35" s="32"/>
      <c r="K35" s="33"/>
    </row>
    <row r="36" spans="1:11" ht="33" customHeight="1" x14ac:dyDescent="0.2">
      <c r="A36" s="148" t="s">
        <v>48</v>
      </c>
      <c r="B36" s="148"/>
      <c r="C36" s="148"/>
      <c r="D36" s="148"/>
      <c r="E36" s="148"/>
      <c r="F36" s="148"/>
      <c r="G36" s="148"/>
      <c r="H36" s="148"/>
      <c r="I36" s="148"/>
      <c r="J36" s="148"/>
      <c r="K36" s="148"/>
    </row>
    <row r="37" spans="1:11" x14ac:dyDescent="0.2">
      <c r="A37" s="145" t="s">
        <v>54</v>
      </c>
      <c r="B37" s="146"/>
      <c r="C37" s="146"/>
      <c r="D37" s="146"/>
      <c r="E37" s="146"/>
      <c r="F37" s="146"/>
      <c r="G37" s="146"/>
      <c r="H37" s="146"/>
      <c r="I37" s="146"/>
      <c r="J37" s="146"/>
      <c r="K37" s="146"/>
    </row>
    <row r="38" spans="1:11" x14ac:dyDescent="0.2">
      <c r="A38" s="34" t="s">
        <v>49</v>
      </c>
      <c r="B38" s="35"/>
      <c r="C38" s="35"/>
      <c r="D38" s="35"/>
      <c r="E38" s="35"/>
      <c r="F38" s="35"/>
      <c r="G38" s="35"/>
      <c r="H38" s="35"/>
      <c r="I38" s="35"/>
      <c r="J38" s="35"/>
      <c r="K38" s="35"/>
    </row>
    <row r="39" spans="1:11" ht="40.5" customHeight="1" x14ac:dyDescent="0.2">
      <c r="A39" s="28" t="s">
        <v>6</v>
      </c>
      <c r="B39" s="29"/>
      <c r="C39" s="29"/>
      <c r="D39" s="29"/>
      <c r="E39" s="29"/>
      <c r="F39" s="29"/>
      <c r="G39" s="29"/>
      <c r="H39" s="29"/>
      <c r="I39" s="29"/>
      <c r="J39" s="29"/>
      <c r="K39" s="29"/>
    </row>
  </sheetData>
  <mergeCells count="7">
    <mergeCell ref="A2:A3"/>
    <mergeCell ref="A37:K37"/>
    <mergeCell ref="B5:C5"/>
    <mergeCell ref="E5:F5"/>
    <mergeCell ref="H5:I5"/>
    <mergeCell ref="A36:K36"/>
    <mergeCell ref="A5:A6"/>
  </mergeCells>
  <phoneticPr fontId="4" type="noConversion"/>
  <pageMargins left="0.75" right="0.75" top="1" bottom="1" header="0.5" footer="0.5"/>
  <pageSetup paperSize="9" scale="95"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9"/>
  <sheetViews>
    <sheetView zoomScaleNormal="100" workbookViewId="0">
      <pane xSplit="1" ySplit="10" topLeftCell="B11" activePane="bottomRight" state="frozen"/>
      <selection activeCell="AB4" sqref="AB4"/>
      <selection pane="topRight" activeCell="AB4" sqref="AB4"/>
      <selection pane="bottomLeft" activeCell="AB4" sqref="AB4"/>
      <selection pane="bottomRight" activeCell="B11" sqref="B11"/>
    </sheetView>
  </sheetViews>
  <sheetFormatPr defaultRowHeight="12.75" x14ac:dyDescent="0.2"/>
  <cols>
    <col min="1" max="1" width="22.85546875" style="43" bestFit="1" customWidth="1"/>
    <col min="2" max="15" width="9.7109375" style="53" customWidth="1"/>
    <col min="16" max="16" width="9.7109375" style="2" customWidth="1"/>
    <col min="17" max="27" width="9.7109375" style="53" customWidth="1"/>
    <col min="28" max="16384" width="9.140625" style="53"/>
  </cols>
  <sheetData>
    <row r="1" spans="1:35" s="41" customFormat="1" ht="12.75" customHeight="1" x14ac:dyDescent="0.2">
      <c r="A1" s="39"/>
      <c r="B1" s="40"/>
      <c r="C1" s="40"/>
      <c r="D1" s="40"/>
      <c r="E1" s="40"/>
      <c r="F1" s="40"/>
      <c r="G1" s="40"/>
      <c r="H1" s="40"/>
      <c r="I1" s="39"/>
      <c r="J1" s="40"/>
      <c r="K1" s="40"/>
      <c r="L1" s="40"/>
      <c r="M1" s="40"/>
      <c r="N1" s="40"/>
      <c r="O1" s="40"/>
      <c r="P1" s="40"/>
      <c r="Q1" s="40"/>
      <c r="R1" s="40"/>
    </row>
    <row r="2" spans="1:35" s="42" customFormat="1" ht="18" customHeight="1" x14ac:dyDescent="0.2">
      <c r="A2" s="151" t="s">
        <v>10</v>
      </c>
      <c r="B2" s="40" t="s">
        <v>164</v>
      </c>
      <c r="C2" s="40"/>
      <c r="D2" s="40"/>
      <c r="E2" s="40"/>
      <c r="F2" s="40"/>
      <c r="G2" s="40"/>
      <c r="H2" s="40"/>
      <c r="I2" s="40"/>
      <c r="J2" s="40"/>
      <c r="K2" s="40"/>
      <c r="L2" s="40"/>
      <c r="M2" s="40"/>
      <c r="N2" s="40"/>
      <c r="O2" s="40"/>
      <c r="P2" s="40"/>
      <c r="Q2" s="40"/>
      <c r="R2" s="40"/>
      <c r="S2" s="40"/>
      <c r="T2" s="40"/>
      <c r="U2" s="40"/>
    </row>
    <row r="3" spans="1:35" s="42" customFormat="1" ht="18" customHeight="1" x14ac:dyDescent="0.2">
      <c r="A3" s="151"/>
      <c r="B3" s="152" t="s">
        <v>11</v>
      </c>
      <c r="C3" s="152"/>
      <c r="D3" s="152"/>
      <c r="E3" s="152"/>
      <c r="F3" s="152"/>
      <c r="G3" s="152"/>
      <c r="H3" s="152"/>
      <c r="I3" s="152"/>
      <c r="J3" s="152"/>
      <c r="K3" s="152"/>
      <c r="L3" s="152"/>
      <c r="M3" s="152"/>
      <c r="N3" s="152"/>
      <c r="O3" s="152"/>
      <c r="P3" s="152"/>
      <c r="Q3" s="152"/>
      <c r="R3" s="152"/>
      <c r="S3" s="152"/>
      <c r="T3" s="152"/>
      <c r="U3" s="152"/>
    </row>
    <row r="4" spans="1:35" s="41" customFormat="1" ht="10.5" customHeight="1" x14ac:dyDescent="0.2">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35" s="46" customFormat="1" x14ac:dyDescent="0.2">
      <c r="A5" s="63" t="s">
        <v>12</v>
      </c>
      <c r="B5" s="64">
        <v>1990</v>
      </c>
      <c r="C5" s="64">
        <v>1991</v>
      </c>
      <c r="D5" s="64">
        <v>1992</v>
      </c>
      <c r="E5" s="64">
        <v>1993</v>
      </c>
      <c r="F5" s="64">
        <v>1994</v>
      </c>
      <c r="G5" s="64">
        <v>1995</v>
      </c>
      <c r="H5" s="64">
        <v>1996</v>
      </c>
      <c r="I5" s="64">
        <v>1997</v>
      </c>
      <c r="J5" s="64">
        <v>1998</v>
      </c>
      <c r="K5" s="64">
        <v>1999</v>
      </c>
      <c r="L5" s="64">
        <v>2000</v>
      </c>
      <c r="M5" s="64">
        <v>2001</v>
      </c>
      <c r="N5" s="64">
        <v>2002</v>
      </c>
      <c r="O5" s="64">
        <v>2003</v>
      </c>
      <c r="P5" s="64">
        <v>2004</v>
      </c>
      <c r="Q5" s="64">
        <v>2005</v>
      </c>
      <c r="R5" s="64">
        <v>2006</v>
      </c>
      <c r="S5" s="64">
        <v>2007</v>
      </c>
      <c r="T5" s="64">
        <v>2008</v>
      </c>
      <c r="U5" s="65">
        <v>2009</v>
      </c>
      <c r="V5" s="65">
        <v>2010</v>
      </c>
      <c r="W5" s="64">
        <v>2011</v>
      </c>
      <c r="X5" s="64">
        <v>2012</v>
      </c>
      <c r="Y5" s="64">
        <v>2013</v>
      </c>
      <c r="Z5" s="64">
        <v>2014</v>
      </c>
      <c r="AA5" s="64">
        <v>2015</v>
      </c>
      <c r="AB5" s="66"/>
    </row>
    <row r="6" spans="1:35" s="46" customFormat="1" x14ac:dyDescent="0.2">
      <c r="A6" s="45" t="s">
        <v>13</v>
      </c>
      <c r="B6" s="37">
        <v>1928</v>
      </c>
      <c r="C6" s="38">
        <v>3065</v>
      </c>
      <c r="D6" s="38">
        <v>4690</v>
      </c>
      <c r="E6" s="38">
        <v>5634</v>
      </c>
      <c r="F6" s="38">
        <v>5081</v>
      </c>
      <c r="G6" s="38">
        <v>4370</v>
      </c>
      <c r="H6" s="38">
        <v>4470</v>
      </c>
      <c r="I6" s="38">
        <v>4507</v>
      </c>
      <c r="J6" s="38">
        <v>4893</v>
      </c>
      <c r="K6" s="38">
        <v>7182</v>
      </c>
      <c r="L6" s="38">
        <v>7951</v>
      </c>
      <c r="M6" s="38">
        <v>6274</v>
      </c>
      <c r="N6" s="38">
        <v>6281</v>
      </c>
      <c r="O6" s="38">
        <v>7574</v>
      </c>
      <c r="P6" s="37">
        <v>10724</v>
      </c>
      <c r="Q6" s="38">
        <v>20256</v>
      </c>
      <c r="R6" s="38">
        <v>44078</v>
      </c>
      <c r="S6" s="38">
        <v>41927</v>
      </c>
      <c r="T6" s="38">
        <v>38859</v>
      </c>
      <c r="U6" s="38">
        <v>47563</v>
      </c>
      <c r="V6" s="38">
        <v>50631</v>
      </c>
      <c r="W6" s="38">
        <v>49024</v>
      </c>
      <c r="X6" s="38">
        <v>46624</v>
      </c>
      <c r="Y6" s="38">
        <v>48859</v>
      </c>
      <c r="Z6" s="38">
        <v>51279</v>
      </c>
      <c r="AA6" s="38">
        <v>40138</v>
      </c>
      <c r="AB6" s="36"/>
    </row>
    <row r="7" spans="1:35" s="46" customFormat="1" x14ac:dyDescent="0.2">
      <c r="A7" s="45" t="s">
        <v>14</v>
      </c>
      <c r="B7" s="37">
        <v>549</v>
      </c>
      <c r="C7" s="38">
        <v>937</v>
      </c>
      <c r="D7" s="38">
        <v>1364</v>
      </c>
      <c r="E7" s="38">
        <v>1755</v>
      </c>
      <c r="F7" s="38">
        <v>1639</v>
      </c>
      <c r="G7" s="38">
        <v>1454</v>
      </c>
      <c r="H7" s="38">
        <v>1387</v>
      </c>
      <c r="I7" s="38">
        <v>1416</v>
      </c>
      <c r="J7" s="38">
        <v>1515</v>
      </c>
      <c r="K7" s="38">
        <v>2074</v>
      </c>
      <c r="L7" s="38">
        <v>2308</v>
      </c>
      <c r="M7" s="38">
        <v>1760</v>
      </c>
      <c r="N7" s="38">
        <v>1874</v>
      </c>
      <c r="O7" s="38">
        <v>2570</v>
      </c>
      <c r="P7" s="37">
        <v>3876</v>
      </c>
      <c r="Q7" s="38">
        <v>7259</v>
      </c>
      <c r="R7" s="38">
        <v>17123</v>
      </c>
      <c r="S7" s="38">
        <v>17141</v>
      </c>
      <c r="T7" s="38">
        <v>15131</v>
      </c>
      <c r="U7" s="38">
        <v>15123</v>
      </c>
      <c r="V7" s="38">
        <v>13465</v>
      </c>
      <c r="W7" s="38">
        <v>10617</v>
      </c>
      <c r="X7" s="38">
        <v>9215</v>
      </c>
      <c r="Y7" s="38">
        <v>8065</v>
      </c>
      <c r="Z7" s="38">
        <v>6801</v>
      </c>
      <c r="AA7" s="38">
        <v>3638</v>
      </c>
      <c r="AB7" s="36"/>
    </row>
    <row r="8" spans="1:35" s="46" customFormat="1" ht="14.25" x14ac:dyDescent="0.2">
      <c r="A8" s="47" t="s">
        <v>50</v>
      </c>
      <c r="B8" s="48">
        <v>0.28475103734439833</v>
      </c>
      <c r="C8" s="49">
        <v>0.30570962479608482</v>
      </c>
      <c r="D8" s="49">
        <v>0.29083155650319831</v>
      </c>
      <c r="E8" s="49">
        <v>0.31150159744408945</v>
      </c>
      <c r="F8" s="49">
        <v>0.32257429639834678</v>
      </c>
      <c r="G8" s="49">
        <v>0.33272311212814643</v>
      </c>
      <c r="H8" s="49">
        <v>0.31029082774049216</v>
      </c>
      <c r="I8" s="49">
        <v>0.31417794541823829</v>
      </c>
      <c r="J8" s="49">
        <v>0.3096259963212753</v>
      </c>
      <c r="K8" s="49">
        <v>0.28877749930381508</v>
      </c>
      <c r="L8" s="49">
        <v>0.29027795245881022</v>
      </c>
      <c r="M8" s="49">
        <v>0.28052279247688877</v>
      </c>
      <c r="N8" s="49">
        <v>0.29836013373666614</v>
      </c>
      <c r="O8" s="49">
        <v>0.33931872194349089</v>
      </c>
      <c r="P8" s="48">
        <v>0.36143230138008203</v>
      </c>
      <c r="Q8" s="49">
        <v>0.3583629541864139</v>
      </c>
      <c r="R8" s="49">
        <v>0.3884704387676392</v>
      </c>
      <c r="S8" s="49">
        <v>0.40882963245641235</v>
      </c>
      <c r="T8" s="49">
        <v>0.38938212511902004</v>
      </c>
      <c r="U8" s="49">
        <v>0.31795723566637935</v>
      </c>
      <c r="V8" s="49">
        <v>0.26594378937804902</v>
      </c>
      <c r="W8" s="49">
        <v>0.21656739556135771</v>
      </c>
      <c r="X8" s="49">
        <v>0.19764498970487301</v>
      </c>
      <c r="Y8" s="49">
        <v>0.16506682494525063</v>
      </c>
      <c r="Z8" s="49">
        <v>0.13262739132978413</v>
      </c>
      <c r="AA8" s="49">
        <v>9.0637301310478854E-2</v>
      </c>
      <c r="AB8" s="50"/>
    </row>
    <row r="9" spans="1:35" s="46" customFormat="1" x14ac:dyDescent="0.2">
      <c r="A9" s="45"/>
      <c r="B9" s="50"/>
      <c r="C9" s="50"/>
      <c r="D9" s="50"/>
      <c r="E9" s="50"/>
      <c r="F9" s="50"/>
      <c r="G9" s="50"/>
      <c r="H9" s="50"/>
      <c r="I9" s="50"/>
      <c r="J9" s="50"/>
      <c r="K9" s="50"/>
      <c r="L9" s="50"/>
      <c r="M9" s="50"/>
      <c r="N9" s="50"/>
      <c r="O9" s="50"/>
      <c r="P9" s="51"/>
      <c r="Q9" s="50"/>
      <c r="R9" s="50"/>
      <c r="S9" s="50"/>
      <c r="T9" s="50"/>
      <c r="U9" s="50"/>
      <c r="V9" s="50"/>
      <c r="W9" s="50"/>
      <c r="X9" s="50"/>
      <c r="Y9" s="50"/>
      <c r="Z9" s="50"/>
    </row>
    <row r="10" spans="1:35" ht="27" x14ac:dyDescent="0.2">
      <c r="A10" s="52" t="s">
        <v>51</v>
      </c>
    </row>
    <row r="11" spans="1:35" x14ac:dyDescent="0.2">
      <c r="A11" s="54">
        <v>1</v>
      </c>
      <c r="B11" s="124">
        <v>6.7427385892116186E-3</v>
      </c>
      <c r="C11" s="124">
        <v>6.5252854812398045E-3</v>
      </c>
      <c r="D11" s="124">
        <v>7.2494669509594887E-3</v>
      </c>
      <c r="E11" s="124">
        <v>8.3422080227192053E-3</v>
      </c>
      <c r="F11" s="124">
        <v>1.0037394213737453E-2</v>
      </c>
      <c r="G11" s="124">
        <v>1.7162471395881007E-2</v>
      </c>
      <c r="H11" s="124">
        <v>1.3870246085011185E-2</v>
      </c>
      <c r="I11" s="124">
        <v>1.3534501885955182E-2</v>
      </c>
      <c r="J11" s="124">
        <v>9.8099325567136721E-3</v>
      </c>
      <c r="K11" s="124">
        <v>8.3542188805346695E-3</v>
      </c>
      <c r="L11" s="124">
        <v>1.1570871588479437E-2</v>
      </c>
      <c r="M11" s="124">
        <v>1.3069811922218681E-2</v>
      </c>
      <c r="N11" s="124">
        <v>8.9157777423977073E-3</v>
      </c>
      <c r="O11" s="124">
        <v>1.0298389226300502E-2</v>
      </c>
      <c r="P11" s="124">
        <v>3.7299515106303618E-3</v>
      </c>
      <c r="Q11" s="124">
        <v>3.4557661927330174E-3</v>
      </c>
      <c r="R11" s="124">
        <v>2.1098960932891694E-3</v>
      </c>
      <c r="S11" s="124">
        <v>3.1483292389152574E-3</v>
      </c>
      <c r="T11" s="124">
        <v>6.4077819810082603E-3</v>
      </c>
      <c r="U11" s="128"/>
      <c r="V11" s="128"/>
      <c r="W11" s="124">
        <v>2.6517624020887727E-3</v>
      </c>
      <c r="X11" s="124">
        <v>2.8740562800274537E-3</v>
      </c>
      <c r="Y11" s="124">
        <v>2.333244642747498E-3</v>
      </c>
      <c r="Z11" s="124">
        <v>2.8081670859416135E-3</v>
      </c>
      <c r="AA11" s="124">
        <v>6.1288554487019782E-3</v>
      </c>
      <c r="AB11" s="55"/>
      <c r="AC11" s="56"/>
      <c r="AD11" s="56"/>
      <c r="AE11" s="56"/>
      <c r="AF11" s="56"/>
      <c r="AG11" s="55"/>
      <c r="AH11" s="55"/>
      <c r="AI11" s="55"/>
    </row>
    <row r="12" spans="1:35" x14ac:dyDescent="0.2">
      <c r="A12" s="45">
        <v>2</v>
      </c>
      <c r="B12" s="57">
        <v>1.6078838174273857E-2</v>
      </c>
      <c r="C12" s="57">
        <v>1.6639477977161501E-2</v>
      </c>
      <c r="D12" s="57">
        <v>1.6417910447761194E-2</v>
      </c>
      <c r="E12" s="57">
        <v>2.0234291799787009E-2</v>
      </c>
      <c r="F12" s="57">
        <v>2.3420586498720725E-2</v>
      </c>
      <c r="G12" s="57">
        <v>3.6613272311212815E-2</v>
      </c>
      <c r="H12" s="57">
        <v>3.2214765100671144E-2</v>
      </c>
      <c r="I12" s="57">
        <v>3.7275349456401152E-2</v>
      </c>
      <c r="J12" s="57">
        <v>2.9634171265072552E-2</v>
      </c>
      <c r="K12" s="57">
        <v>2.9518240044555832E-2</v>
      </c>
      <c r="L12" s="57">
        <v>3.4083763048673124E-2</v>
      </c>
      <c r="M12" s="57">
        <v>3.729678036340453E-2</v>
      </c>
      <c r="N12" s="57">
        <v>3.5185480019105236E-2</v>
      </c>
      <c r="O12" s="57">
        <v>2.5085819910219173E-2</v>
      </c>
      <c r="P12" s="57">
        <v>1.8929503916449087E-2</v>
      </c>
      <c r="Q12" s="57">
        <v>1.3625592417061612E-2</v>
      </c>
      <c r="R12" s="57">
        <v>1.1751894369073007E-2</v>
      </c>
      <c r="S12" s="57">
        <v>1.29510816419014E-2</v>
      </c>
      <c r="T12" s="57">
        <v>1.778223834890244E-2</v>
      </c>
      <c r="U12" s="127"/>
      <c r="V12" s="127"/>
      <c r="W12" s="57">
        <v>1.1606560052219321E-2</v>
      </c>
      <c r="X12" s="57">
        <v>1.1045813315030887E-2</v>
      </c>
      <c r="Y12" s="57">
        <v>1.0253996193127161E-2</v>
      </c>
      <c r="Z12" s="57">
        <v>1.3007273932799001E-2</v>
      </c>
      <c r="AA12" s="57">
        <v>2.267178235088943E-2</v>
      </c>
      <c r="AB12" s="55"/>
      <c r="AC12" s="56"/>
      <c r="AD12" s="56"/>
      <c r="AE12" s="56"/>
      <c r="AG12" s="55"/>
      <c r="AH12" s="55"/>
      <c r="AI12" s="55"/>
    </row>
    <row r="13" spans="1:35" x14ac:dyDescent="0.2">
      <c r="A13" s="45">
        <v>3</v>
      </c>
      <c r="B13" s="57">
        <v>2.7489626556016597E-2</v>
      </c>
      <c r="C13" s="57">
        <v>3.230016313213703E-2</v>
      </c>
      <c r="D13" s="57">
        <v>3.3475479744136463E-2</v>
      </c>
      <c r="E13" s="57">
        <v>3.6563720269790559E-2</v>
      </c>
      <c r="F13" s="57">
        <v>4.5069868136193666E-2</v>
      </c>
      <c r="G13" s="57">
        <v>6.1327231121281467E-2</v>
      </c>
      <c r="H13" s="57">
        <v>5.5033557046979868E-2</v>
      </c>
      <c r="I13" s="57">
        <v>6.634124694919015E-2</v>
      </c>
      <c r="J13" s="57">
        <v>5.9063968935213568E-2</v>
      </c>
      <c r="K13" s="57">
        <v>5.4580896686159841E-2</v>
      </c>
      <c r="L13" s="57">
        <v>6.0998616526223119E-2</v>
      </c>
      <c r="M13" s="57">
        <v>6.5827223461906281E-2</v>
      </c>
      <c r="N13" s="57">
        <v>6.2410444196783946E-2</v>
      </c>
      <c r="O13" s="57">
        <v>4.6738843411671512E-2</v>
      </c>
      <c r="P13" s="57">
        <v>4.3920179037672508E-2</v>
      </c>
      <c r="Q13" s="57">
        <v>3.1200631911532384E-2</v>
      </c>
      <c r="R13" s="57">
        <v>3.1512319070738239E-2</v>
      </c>
      <c r="S13" s="57">
        <v>3.5681064707706253E-2</v>
      </c>
      <c r="T13" s="57">
        <v>4.0299544507063995E-2</v>
      </c>
      <c r="U13" s="127"/>
      <c r="V13" s="57">
        <v>2.8855839307933874E-2</v>
      </c>
      <c r="W13" s="57">
        <v>2.5844484334203655E-2</v>
      </c>
      <c r="X13" s="57">
        <v>2.5652024708304737E-2</v>
      </c>
      <c r="Y13" s="57">
        <v>2.3925991117296711E-2</v>
      </c>
      <c r="Z13" s="57">
        <v>2.8842216111858655E-2</v>
      </c>
      <c r="AA13" s="57">
        <v>4.2802331954756093E-2</v>
      </c>
      <c r="AB13" s="55"/>
      <c r="AC13" s="56"/>
      <c r="AD13" s="56"/>
      <c r="AE13" s="56"/>
      <c r="AG13" s="55"/>
      <c r="AH13" s="55"/>
      <c r="AI13" s="55"/>
    </row>
    <row r="14" spans="1:35" x14ac:dyDescent="0.2">
      <c r="A14" s="45">
        <v>4</v>
      </c>
      <c r="B14" s="57">
        <v>4.7717842323651449E-2</v>
      </c>
      <c r="C14" s="57">
        <v>5.0570962479608482E-2</v>
      </c>
      <c r="D14" s="57">
        <v>5.2238805970149252E-2</v>
      </c>
      <c r="E14" s="57">
        <v>5.7685481008164716E-2</v>
      </c>
      <c r="F14" s="57">
        <v>6.9868136193662667E-2</v>
      </c>
      <c r="G14" s="57">
        <v>8.8787185354691073E-2</v>
      </c>
      <c r="H14" s="57">
        <v>8.5011185682326629E-2</v>
      </c>
      <c r="I14" s="57">
        <v>9.6294652762369648E-2</v>
      </c>
      <c r="J14" s="57">
        <v>8.6858777845902305E-2</v>
      </c>
      <c r="K14" s="57">
        <v>8.1453634085213028E-2</v>
      </c>
      <c r="L14" s="57">
        <v>8.7536158973714001E-2</v>
      </c>
      <c r="M14" s="57">
        <v>9.7067261715014341E-2</v>
      </c>
      <c r="N14" s="57">
        <v>8.8520936156662941E-2</v>
      </c>
      <c r="O14" s="57">
        <v>7.5917612886189603E-2</v>
      </c>
      <c r="P14" s="57">
        <v>6.6952629615814996E-2</v>
      </c>
      <c r="Q14" s="57">
        <v>5.6625197472353866E-2</v>
      </c>
      <c r="R14" s="57">
        <v>5.8759471845365036E-2</v>
      </c>
      <c r="S14" s="57">
        <v>6.408758079519164E-2</v>
      </c>
      <c r="T14" s="57">
        <v>7.3264880722612516E-2</v>
      </c>
      <c r="U14" s="127"/>
      <c r="V14" s="57">
        <v>5.4373802611048572E-2</v>
      </c>
      <c r="W14" s="57">
        <v>4.1551077023498695E-2</v>
      </c>
      <c r="X14" s="57">
        <v>4.4354838709677422E-2</v>
      </c>
      <c r="Y14" s="57">
        <v>3.9992631859022902E-2</v>
      </c>
      <c r="Z14" s="57">
        <v>4.670527896409836E-2</v>
      </c>
      <c r="AA14" s="57">
        <v>6.2434600627833972E-2</v>
      </c>
      <c r="AB14" s="55"/>
      <c r="AC14" s="56"/>
      <c r="AD14" s="56"/>
      <c r="AE14" s="56"/>
      <c r="AG14" s="55"/>
      <c r="AH14" s="55"/>
      <c r="AI14" s="55"/>
    </row>
    <row r="15" spans="1:35" x14ac:dyDescent="0.2">
      <c r="A15" s="45">
        <v>5</v>
      </c>
      <c r="B15" s="57">
        <v>6.2759336099585061E-2</v>
      </c>
      <c r="C15" s="57">
        <v>7.3409461663947795E-2</v>
      </c>
      <c r="D15" s="57">
        <v>7.6119402985074622E-2</v>
      </c>
      <c r="E15" s="57">
        <v>8.4842030528931495E-2</v>
      </c>
      <c r="F15" s="57">
        <v>0.10391655185987012</v>
      </c>
      <c r="G15" s="57">
        <v>0.12540045766590388</v>
      </c>
      <c r="H15" s="57">
        <v>0.11588366890380314</v>
      </c>
      <c r="I15" s="57">
        <v>0.13024184601730643</v>
      </c>
      <c r="J15" s="57">
        <v>0.11731044349070099</v>
      </c>
      <c r="K15" s="57">
        <v>0.11292119186856028</v>
      </c>
      <c r="L15" s="57">
        <v>0.1218714627090932</v>
      </c>
      <c r="M15" s="57">
        <v>0.12448198916161937</v>
      </c>
      <c r="N15" s="57">
        <v>0.11574590033434165</v>
      </c>
      <c r="O15" s="57">
        <v>0.10958542381832587</v>
      </c>
      <c r="P15" s="57">
        <v>9.9030212607236101E-2</v>
      </c>
      <c r="Q15" s="57">
        <v>8.8911927330173779E-2</v>
      </c>
      <c r="R15" s="57">
        <v>9.6896410907935937E-2</v>
      </c>
      <c r="S15" s="57">
        <v>0.10103274739428053</v>
      </c>
      <c r="T15" s="57">
        <v>0.11235492421318098</v>
      </c>
      <c r="U15" s="127"/>
      <c r="V15" s="57">
        <v>8.2084098674724978E-2</v>
      </c>
      <c r="W15" s="57">
        <v>6.1194516971279374E-2</v>
      </c>
      <c r="X15" s="57">
        <v>6.7583218943033638E-2</v>
      </c>
      <c r="Y15" s="57">
        <v>6.1851450091078411E-2</v>
      </c>
      <c r="Z15" s="57">
        <v>6.6947483375260824E-2</v>
      </c>
      <c r="AA15" s="57" t="s">
        <v>43</v>
      </c>
      <c r="AB15" s="55"/>
      <c r="AC15" s="56"/>
      <c r="AD15" s="56"/>
      <c r="AG15" s="55"/>
      <c r="AH15" s="57"/>
      <c r="AI15" s="58"/>
    </row>
    <row r="16" spans="1:35" x14ac:dyDescent="0.2">
      <c r="A16" s="45">
        <v>6</v>
      </c>
      <c r="B16" s="57">
        <v>7.7282157676348551E-2</v>
      </c>
      <c r="C16" s="57">
        <v>9.2006525285481242E-2</v>
      </c>
      <c r="D16" s="57">
        <v>9.4456289978678026E-2</v>
      </c>
      <c r="E16" s="57">
        <v>0.11004614838480654</v>
      </c>
      <c r="F16" s="57">
        <v>0.12733713835859084</v>
      </c>
      <c r="G16" s="57">
        <v>0.14508009153318077</v>
      </c>
      <c r="H16" s="57">
        <v>0.14026845637583893</v>
      </c>
      <c r="I16" s="57">
        <v>0.15398269358775241</v>
      </c>
      <c r="J16" s="57">
        <v>0.14367463723686899</v>
      </c>
      <c r="K16" s="57">
        <v>0.13171818434976329</v>
      </c>
      <c r="L16" s="57">
        <v>0.14224625833228524</v>
      </c>
      <c r="M16" s="57">
        <v>0.14839018170226331</v>
      </c>
      <c r="N16" s="57">
        <v>0.13723929310619326</v>
      </c>
      <c r="O16" s="57">
        <v>0.12978611037760762</v>
      </c>
      <c r="P16" s="57">
        <v>0.12271540469973891</v>
      </c>
      <c r="Q16" s="57">
        <v>0.11255924170616113</v>
      </c>
      <c r="R16" s="57">
        <v>0.12520985525659059</v>
      </c>
      <c r="S16" s="57">
        <v>0.13948052567557898</v>
      </c>
      <c r="T16" s="57">
        <v>0.15051854139324222</v>
      </c>
      <c r="U16" s="127"/>
      <c r="V16" s="57">
        <v>0.1022496099227746</v>
      </c>
      <c r="W16" s="57">
        <v>7.6085182767624021E-2</v>
      </c>
      <c r="X16" s="57">
        <v>8.396962937542897E-2</v>
      </c>
      <c r="Y16" s="57">
        <v>7.7795288483186315E-2</v>
      </c>
      <c r="Z16" s="57">
        <v>8.0695801400183315E-2</v>
      </c>
      <c r="AA16" s="57" t="s">
        <v>43</v>
      </c>
      <c r="AB16" s="55"/>
      <c r="AC16" s="56"/>
      <c r="AD16" s="56"/>
      <c r="AG16" s="55"/>
      <c r="AH16" s="57"/>
      <c r="AI16" s="58"/>
    </row>
    <row r="17" spans="1:35" x14ac:dyDescent="0.2">
      <c r="A17" s="45">
        <v>7</v>
      </c>
      <c r="B17" s="57">
        <v>9.180497925311204E-2</v>
      </c>
      <c r="C17" s="57">
        <v>0.10962479608482871</v>
      </c>
      <c r="D17" s="57">
        <v>0.11236673773987206</v>
      </c>
      <c r="E17" s="57">
        <v>0.1276180333688321</v>
      </c>
      <c r="F17" s="57">
        <v>0.14701830348356623</v>
      </c>
      <c r="G17" s="57">
        <v>0.16292906178489702</v>
      </c>
      <c r="H17" s="57">
        <v>0.16017897091722597</v>
      </c>
      <c r="I17" s="57">
        <v>0.17794541823829602</v>
      </c>
      <c r="J17" s="57">
        <v>0.16779072143879009</v>
      </c>
      <c r="K17" s="57">
        <v>0.15218602060707323</v>
      </c>
      <c r="L17" s="57">
        <v>0.15922525468494528</v>
      </c>
      <c r="M17" s="57">
        <v>0.16480714058017215</v>
      </c>
      <c r="N17" s="57">
        <v>0.15347874542270337</v>
      </c>
      <c r="O17" s="57">
        <v>0.14998679693688938</v>
      </c>
      <c r="P17" s="57">
        <v>0.14677359194330475</v>
      </c>
      <c r="Q17" s="57">
        <v>0.13832938388625593</v>
      </c>
      <c r="R17" s="57">
        <v>0.15495258405553791</v>
      </c>
      <c r="S17" s="57">
        <v>0.17723662556347938</v>
      </c>
      <c r="T17" s="127"/>
      <c r="U17" s="57">
        <v>0.15146227109307656</v>
      </c>
      <c r="V17" s="57">
        <v>0.11645039600244911</v>
      </c>
      <c r="W17" s="57">
        <v>9.1954960835509136E-2</v>
      </c>
      <c r="X17" s="57">
        <v>9.7610672614962257E-2</v>
      </c>
      <c r="Y17" s="57">
        <v>9.4189402157227944E-2</v>
      </c>
      <c r="Z17" s="57">
        <v>9.3859084615534633E-2</v>
      </c>
      <c r="AA17" s="57" t="s">
        <v>43</v>
      </c>
      <c r="AB17" s="55"/>
      <c r="AC17" s="56"/>
      <c r="AD17" s="56"/>
      <c r="AG17" s="55"/>
      <c r="AH17" s="57"/>
      <c r="AI17" s="58"/>
    </row>
    <row r="18" spans="1:35" x14ac:dyDescent="0.2">
      <c r="A18" s="45">
        <v>8</v>
      </c>
      <c r="B18" s="57">
        <v>0.1099585062240664</v>
      </c>
      <c r="C18" s="57">
        <v>0.1367047308319739</v>
      </c>
      <c r="D18" s="57">
        <v>0.12878464818763324</v>
      </c>
      <c r="E18" s="57">
        <v>0.1455449059282925</v>
      </c>
      <c r="F18" s="57">
        <v>0.17339106475103327</v>
      </c>
      <c r="G18" s="57">
        <v>0.17871853546910754</v>
      </c>
      <c r="H18" s="57">
        <v>0.17695749440715886</v>
      </c>
      <c r="I18" s="57">
        <v>0.19369869092522746</v>
      </c>
      <c r="J18" s="57">
        <v>0.18884120171673818</v>
      </c>
      <c r="K18" s="57">
        <v>0.17028682818156501</v>
      </c>
      <c r="L18" s="57">
        <v>0.17557539932084013</v>
      </c>
      <c r="M18" s="57">
        <v>0.17883328020401659</v>
      </c>
      <c r="N18" s="57">
        <v>0.16971819773921348</v>
      </c>
      <c r="O18" s="57">
        <v>0.16688671771851071</v>
      </c>
      <c r="P18" s="57">
        <v>0.16906005221932116</v>
      </c>
      <c r="Q18" s="57">
        <v>0.16247037914691945</v>
      </c>
      <c r="R18" s="57">
        <v>0.18276691319932847</v>
      </c>
      <c r="S18" s="57">
        <v>0.21391943139265868</v>
      </c>
      <c r="T18" s="127"/>
      <c r="U18" s="57">
        <v>0.1769022139057671</v>
      </c>
      <c r="V18" s="57">
        <v>0.12997965673204165</v>
      </c>
      <c r="W18" s="57">
        <v>0.10839588772845953</v>
      </c>
      <c r="X18" s="57">
        <v>0.11058682223747426</v>
      </c>
      <c r="Y18" s="57">
        <v>0.1078613970813975</v>
      </c>
      <c r="Z18" s="57">
        <v>0.1059498040133388</v>
      </c>
      <c r="AA18" s="57" t="s">
        <v>43</v>
      </c>
      <c r="AB18" s="55"/>
      <c r="AC18" s="56"/>
      <c r="AD18" s="56"/>
      <c r="AG18" s="59"/>
      <c r="AH18" s="57"/>
      <c r="AI18" s="58"/>
    </row>
    <row r="19" spans="1:35" x14ac:dyDescent="0.2">
      <c r="A19" s="45">
        <v>9</v>
      </c>
      <c r="B19" s="57">
        <v>0.12811203319502076</v>
      </c>
      <c r="C19" s="57">
        <v>0.16247960848287113</v>
      </c>
      <c r="D19" s="57">
        <v>0.1554371002132196</v>
      </c>
      <c r="E19" s="57">
        <v>0.1650692225772098</v>
      </c>
      <c r="F19" s="57">
        <v>0.19582759299350522</v>
      </c>
      <c r="G19" s="57">
        <v>0.20114416475972538</v>
      </c>
      <c r="H19" s="57">
        <v>0.20044742729306489</v>
      </c>
      <c r="I19" s="57">
        <v>0.20967384069225653</v>
      </c>
      <c r="J19" s="57">
        <v>0.21070917637441242</v>
      </c>
      <c r="K19" s="57">
        <v>0.19061542745753271</v>
      </c>
      <c r="L19" s="57">
        <v>0.19393786945038358</v>
      </c>
      <c r="M19" s="57">
        <v>0.19413452343002871</v>
      </c>
      <c r="N19" s="57">
        <v>0.18786817385766597</v>
      </c>
      <c r="O19" s="57">
        <v>0.19065223131766573</v>
      </c>
      <c r="P19" s="57">
        <v>0.19106676613204029</v>
      </c>
      <c r="Q19" s="57">
        <v>0.19214060031595578</v>
      </c>
      <c r="R19" s="57">
        <v>0.21423385816053361</v>
      </c>
      <c r="S19" s="57">
        <v>0.24919502945595917</v>
      </c>
      <c r="T19" s="127"/>
      <c r="U19" s="57">
        <v>0.20040788007484811</v>
      </c>
      <c r="V19" s="57">
        <v>0.14414094132053487</v>
      </c>
      <c r="W19" s="57">
        <v>0.1240820822454308</v>
      </c>
      <c r="X19" s="57">
        <v>0.12637268359643103</v>
      </c>
      <c r="Y19" s="57">
        <v>0.12163572729691562</v>
      </c>
      <c r="Z19" s="57" t="s">
        <v>43</v>
      </c>
      <c r="AA19" s="57" t="s">
        <v>43</v>
      </c>
      <c r="AB19" s="55"/>
      <c r="AC19" s="56"/>
      <c r="AG19" s="60"/>
      <c r="AH19" s="58"/>
      <c r="AI19" s="58"/>
    </row>
    <row r="20" spans="1:35" x14ac:dyDescent="0.2">
      <c r="A20" s="45">
        <v>10</v>
      </c>
      <c r="B20" s="57">
        <v>0.14522821576763487</v>
      </c>
      <c r="C20" s="57">
        <v>0.17585644371941273</v>
      </c>
      <c r="D20" s="57">
        <v>0.17270788912579957</v>
      </c>
      <c r="E20" s="57">
        <v>0.18601348952786653</v>
      </c>
      <c r="F20" s="57">
        <v>0.2117693367447353</v>
      </c>
      <c r="G20" s="57">
        <v>0.21784897025171623</v>
      </c>
      <c r="H20" s="57">
        <v>0.21364653243847875</v>
      </c>
      <c r="I20" s="57">
        <v>0.22609274461948084</v>
      </c>
      <c r="J20" s="57">
        <v>0.22746781115879827</v>
      </c>
      <c r="K20" s="57">
        <v>0.20203285992759676</v>
      </c>
      <c r="L20" s="57">
        <v>0.20387372657527353</v>
      </c>
      <c r="M20" s="57">
        <v>0.20290086069493149</v>
      </c>
      <c r="N20" s="57">
        <v>0.20171947142174812</v>
      </c>
      <c r="O20" s="57">
        <v>0.20464747821494589</v>
      </c>
      <c r="P20" s="57">
        <v>0.20663931368892205</v>
      </c>
      <c r="Q20" s="57">
        <v>0.21386255924170619</v>
      </c>
      <c r="R20" s="57">
        <v>0.24086846045646357</v>
      </c>
      <c r="S20" s="57">
        <v>0.2739046437856274</v>
      </c>
      <c r="T20" s="127"/>
      <c r="U20" s="57">
        <v>0.21184534196749577</v>
      </c>
      <c r="V20" s="57">
        <v>0.15381880665995143</v>
      </c>
      <c r="W20" s="57">
        <v>0.13534187336814621</v>
      </c>
      <c r="X20" s="57">
        <v>0.13675360329444064</v>
      </c>
      <c r="Y20" s="57">
        <v>0.13313821404449538</v>
      </c>
      <c r="Z20" s="57" t="s">
        <v>43</v>
      </c>
      <c r="AA20" s="57" t="s">
        <v>43</v>
      </c>
      <c r="AB20" s="55"/>
      <c r="AC20" s="56"/>
      <c r="AG20" s="60"/>
      <c r="AH20" s="58"/>
      <c r="AI20" s="58"/>
    </row>
    <row r="21" spans="1:35" x14ac:dyDescent="0.2">
      <c r="A21" s="45">
        <v>11</v>
      </c>
      <c r="B21" s="57">
        <v>0.15819502074688799</v>
      </c>
      <c r="C21" s="57">
        <v>0.18923327895595432</v>
      </c>
      <c r="D21" s="57">
        <v>0.18592750533049041</v>
      </c>
      <c r="E21" s="57">
        <v>0.19684061057862975</v>
      </c>
      <c r="F21" s="57">
        <v>0.22377484747097029</v>
      </c>
      <c r="G21" s="57">
        <v>0.22906178489702517</v>
      </c>
      <c r="H21" s="57">
        <v>0.22841163310961971</v>
      </c>
      <c r="I21" s="57">
        <v>0.23696472154426451</v>
      </c>
      <c r="J21" s="57">
        <v>0.24136521561414265</v>
      </c>
      <c r="K21" s="57">
        <v>0.21136173767752714</v>
      </c>
      <c r="L21" s="57">
        <v>0.21607344988051816</v>
      </c>
      <c r="M21" s="57">
        <v>0.21087025820847946</v>
      </c>
      <c r="N21" s="57">
        <v>0.21270498328291673</v>
      </c>
      <c r="O21" s="57">
        <v>0.21903881700554531</v>
      </c>
      <c r="P21" s="57">
        <v>0.22650130548302871</v>
      </c>
      <c r="Q21" s="57">
        <v>0.23395537124802532</v>
      </c>
      <c r="R21" s="57">
        <v>0.26546122782340398</v>
      </c>
      <c r="S21" s="127"/>
      <c r="T21" s="57">
        <v>0.28603412336910367</v>
      </c>
      <c r="U21" s="57">
        <v>0.22082290856337913</v>
      </c>
      <c r="V21" s="57">
        <v>0.16616302265410521</v>
      </c>
      <c r="W21" s="57">
        <v>0.14401109660574413</v>
      </c>
      <c r="X21" s="57">
        <v>0.14657687028140015</v>
      </c>
      <c r="Y21" s="57">
        <v>0.14240979144067623</v>
      </c>
      <c r="Z21" s="57" t="s">
        <v>43</v>
      </c>
      <c r="AA21" s="57" t="s">
        <v>43</v>
      </c>
      <c r="AB21" s="55"/>
      <c r="AC21" s="56"/>
      <c r="AG21" s="60"/>
      <c r="AH21" s="58"/>
      <c r="AI21" s="58"/>
    </row>
    <row r="22" spans="1:35" x14ac:dyDescent="0.2">
      <c r="A22" s="45">
        <v>12</v>
      </c>
      <c r="B22" s="57">
        <v>0.17375518672199172</v>
      </c>
      <c r="C22" s="57">
        <v>0.20587275693311582</v>
      </c>
      <c r="D22" s="57">
        <v>0.20341151385927506</v>
      </c>
      <c r="E22" s="57">
        <v>0.2119275825346113</v>
      </c>
      <c r="F22" s="57">
        <v>0.23578035819720528</v>
      </c>
      <c r="G22" s="57">
        <v>0.23958810068649886</v>
      </c>
      <c r="H22" s="57">
        <v>0.24004474272930651</v>
      </c>
      <c r="I22" s="57">
        <v>0.24672731306856005</v>
      </c>
      <c r="J22" s="57">
        <v>0.25281013693030863</v>
      </c>
      <c r="K22" s="57">
        <v>0.22263993316624894</v>
      </c>
      <c r="L22" s="57">
        <v>0.22575776631870204</v>
      </c>
      <c r="M22" s="57">
        <v>0.21915843162256934</v>
      </c>
      <c r="N22" s="57">
        <v>0.22018786817385766</v>
      </c>
      <c r="O22" s="57">
        <v>0.23052548191180355</v>
      </c>
      <c r="P22" s="57">
        <v>0.24571055576277506</v>
      </c>
      <c r="Q22" s="57">
        <v>0.24846958925750398</v>
      </c>
      <c r="R22" s="57">
        <v>0.28556195834656745</v>
      </c>
      <c r="S22" s="127"/>
      <c r="T22" s="57">
        <v>0.3011142849790267</v>
      </c>
      <c r="U22" s="57">
        <v>0.22721443138574104</v>
      </c>
      <c r="V22" s="57">
        <v>0.17909976101597838</v>
      </c>
      <c r="W22" s="57">
        <v>0.15212956919060053</v>
      </c>
      <c r="X22" s="57">
        <v>0.15622855181880577</v>
      </c>
      <c r="Y22" s="57">
        <v>0.15037147710759532</v>
      </c>
      <c r="Z22" s="57" t="s">
        <v>43</v>
      </c>
      <c r="AA22" s="57" t="s">
        <v>43</v>
      </c>
      <c r="AB22" s="55"/>
      <c r="AC22" s="56"/>
      <c r="AG22" s="60"/>
      <c r="AH22" s="58"/>
      <c r="AI22" s="58"/>
    </row>
    <row r="23" spans="1:35" x14ac:dyDescent="0.2">
      <c r="A23" s="45">
        <v>13</v>
      </c>
      <c r="B23" s="57">
        <v>0.19087136929460582</v>
      </c>
      <c r="C23" s="57">
        <v>0.2169657422512235</v>
      </c>
      <c r="D23" s="57">
        <v>0.21577825159914713</v>
      </c>
      <c r="E23" s="57">
        <v>0.22665956691515798</v>
      </c>
      <c r="F23" s="57">
        <v>0.24896673883093878</v>
      </c>
      <c r="G23" s="57">
        <v>0.2553775743707094</v>
      </c>
      <c r="H23" s="57">
        <v>0.25212527964205816</v>
      </c>
      <c r="I23" s="57">
        <v>0.26070556911471049</v>
      </c>
      <c r="J23" s="57">
        <v>0.26262006948702232</v>
      </c>
      <c r="K23" s="57">
        <v>0.23489278752436646</v>
      </c>
      <c r="L23" s="57">
        <v>0.23544208275688591</v>
      </c>
      <c r="M23" s="57">
        <v>0.2287217086388269</v>
      </c>
      <c r="N23" s="57">
        <v>0.22814838401528417</v>
      </c>
      <c r="O23" s="57">
        <v>0.24531291259572222</v>
      </c>
      <c r="P23" s="57">
        <v>0.26314807907497201</v>
      </c>
      <c r="Q23" s="57">
        <v>0.26688388625592419</v>
      </c>
      <c r="R23" s="57">
        <v>0.3018058895594174</v>
      </c>
      <c r="S23" s="127"/>
      <c r="T23" s="57">
        <v>0.31413572145448926</v>
      </c>
      <c r="U23" s="57">
        <v>0.23484641422954822</v>
      </c>
      <c r="V23" s="57">
        <v>0.19158223222926668</v>
      </c>
      <c r="W23" s="57">
        <v>0.16255303524804177</v>
      </c>
      <c r="X23" s="57">
        <v>0.16783201784488674</v>
      </c>
      <c r="Y23" s="57" t="s">
        <v>43</v>
      </c>
      <c r="Z23" s="57" t="s">
        <v>43</v>
      </c>
      <c r="AA23" s="57" t="s">
        <v>43</v>
      </c>
      <c r="AB23" s="55"/>
      <c r="AC23" s="56"/>
    </row>
    <row r="24" spans="1:35" x14ac:dyDescent="0.2">
      <c r="A24" s="45">
        <v>14</v>
      </c>
      <c r="B24" s="57">
        <v>0.2095435684647303</v>
      </c>
      <c r="C24" s="57">
        <v>0.22805872756933118</v>
      </c>
      <c r="D24" s="57">
        <v>0.22750533049040511</v>
      </c>
      <c r="E24" s="57">
        <v>0.2410365637202698</v>
      </c>
      <c r="F24" s="57">
        <v>0.26116906120842354</v>
      </c>
      <c r="G24" s="57">
        <v>0.26521739130434785</v>
      </c>
      <c r="H24" s="57">
        <v>0.26085011185682327</v>
      </c>
      <c r="I24" s="57">
        <v>0.27002440647881076</v>
      </c>
      <c r="J24" s="57">
        <v>0.26834253014510528</v>
      </c>
      <c r="K24" s="57">
        <v>0.24296853244221664</v>
      </c>
      <c r="L24" s="57">
        <v>0.24185637026789081</v>
      </c>
      <c r="M24" s="57">
        <v>0.2354160025502072</v>
      </c>
      <c r="N24" s="57">
        <v>0.23626811017353921</v>
      </c>
      <c r="O24" s="57">
        <v>0.25521520992870345</v>
      </c>
      <c r="P24" s="57">
        <v>0.2736851920925028</v>
      </c>
      <c r="Q24" s="57">
        <v>0.28006516587677727</v>
      </c>
      <c r="R24" s="57">
        <v>0.31673397159580741</v>
      </c>
      <c r="S24" s="127"/>
      <c r="T24" s="57">
        <v>0.32211328135052364</v>
      </c>
      <c r="U24" s="57">
        <v>0.24022874923785298</v>
      </c>
      <c r="V24" s="57">
        <v>0.20045031699946675</v>
      </c>
      <c r="W24" s="57">
        <v>0.17032473890339425</v>
      </c>
      <c r="X24" s="57">
        <v>0.17664722031571722</v>
      </c>
      <c r="Y24" s="57" t="s">
        <v>43</v>
      </c>
      <c r="Z24" s="57" t="s">
        <v>43</v>
      </c>
      <c r="AA24" s="57" t="s">
        <v>43</v>
      </c>
      <c r="AB24" s="55"/>
      <c r="AC24" s="56"/>
    </row>
    <row r="25" spans="1:35" x14ac:dyDescent="0.2">
      <c r="A25" s="45">
        <v>15</v>
      </c>
      <c r="B25" s="57">
        <v>0.22199170124481329</v>
      </c>
      <c r="C25" s="57">
        <v>0.23588907014681895</v>
      </c>
      <c r="D25" s="57">
        <v>0.23560767590618337</v>
      </c>
      <c r="E25" s="57">
        <v>0.25115370962016331</v>
      </c>
      <c r="F25" s="57">
        <v>0.2698287738634127</v>
      </c>
      <c r="G25" s="57">
        <v>0.27414187643020599</v>
      </c>
      <c r="H25" s="57">
        <v>0.27024608501118569</v>
      </c>
      <c r="I25" s="57">
        <v>0.27756822720213004</v>
      </c>
      <c r="J25" s="57">
        <v>0.27365624361332519</v>
      </c>
      <c r="K25" s="57">
        <v>0.24825953773322193</v>
      </c>
      <c r="L25" s="57">
        <v>0.2465098729719532</v>
      </c>
      <c r="M25" s="57">
        <v>0.23987886515779405</v>
      </c>
      <c r="N25" s="57">
        <v>0.2450246775991084</v>
      </c>
      <c r="O25" s="57">
        <v>0.26656984420385527</v>
      </c>
      <c r="P25" s="57">
        <v>0.2842223051100336</v>
      </c>
      <c r="Q25" s="57">
        <v>0.29295023696682465</v>
      </c>
      <c r="R25" s="127"/>
      <c r="S25" s="57">
        <v>0.35273212965392226</v>
      </c>
      <c r="T25" s="57">
        <v>0.32767183921356696</v>
      </c>
      <c r="U25" s="57">
        <v>0.24704076698273872</v>
      </c>
      <c r="V25" s="57">
        <v>0.20884438387549131</v>
      </c>
      <c r="W25" s="57">
        <v>0.17719892297650131</v>
      </c>
      <c r="X25" s="57">
        <v>0.18359643102264928</v>
      </c>
      <c r="Y25" s="57" t="s">
        <v>43</v>
      </c>
      <c r="Z25" s="57" t="s">
        <v>43</v>
      </c>
      <c r="AA25" s="57" t="s">
        <v>43</v>
      </c>
      <c r="AB25" s="55"/>
      <c r="AC25" s="56"/>
    </row>
    <row r="26" spans="1:35" x14ac:dyDescent="0.2">
      <c r="A26" s="45">
        <v>16</v>
      </c>
      <c r="B26" s="57">
        <v>0.22977178423236516</v>
      </c>
      <c r="C26" s="57">
        <v>0.24502446982055467</v>
      </c>
      <c r="D26" s="57">
        <v>0.2417910447761194</v>
      </c>
      <c r="E26" s="57">
        <v>0.26091586794462196</v>
      </c>
      <c r="F26" s="57">
        <v>0.27770123991340284</v>
      </c>
      <c r="G26" s="57">
        <v>0.28100686498855837</v>
      </c>
      <c r="H26" s="57">
        <v>0.27740492170022374</v>
      </c>
      <c r="I26" s="57">
        <v>0.2840026625249612</v>
      </c>
      <c r="J26" s="57">
        <v>0.2779480891068874</v>
      </c>
      <c r="K26" s="57">
        <v>0.25410749094959617</v>
      </c>
      <c r="L26" s="57">
        <v>0.25166645704942775</v>
      </c>
      <c r="M26" s="57">
        <v>0.24434172776538091</v>
      </c>
      <c r="N26" s="57">
        <v>0.25075624900493548</v>
      </c>
      <c r="O26" s="57">
        <v>0.27475574333245312</v>
      </c>
      <c r="P26" s="57">
        <v>0.29326743752331225</v>
      </c>
      <c r="Q26" s="57">
        <v>0.304946682464455</v>
      </c>
      <c r="R26" s="127"/>
      <c r="S26" s="57">
        <v>0.36024518806497002</v>
      </c>
      <c r="T26" s="57">
        <v>0.33235543889446456</v>
      </c>
      <c r="U26" s="57">
        <v>0.25435737863465302</v>
      </c>
      <c r="V26" s="57">
        <v>0.21674468211174974</v>
      </c>
      <c r="W26" s="57">
        <v>0.18554177545691905</v>
      </c>
      <c r="X26" s="57">
        <v>0.1890442690459849</v>
      </c>
      <c r="Y26" s="57" t="s">
        <v>43</v>
      </c>
      <c r="Z26" s="57" t="s">
        <v>43</v>
      </c>
      <c r="AA26" s="57" t="s">
        <v>43</v>
      </c>
      <c r="AB26" s="55"/>
      <c r="AC26" s="56"/>
    </row>
    <row r="27" spans="1:35" x14ac:dyDescent="0.2">
      <c r="A27" s="45">
        <v>17</v>
      </c>
      <c r="B27" s="57">
        <v>0.23755186721991703</v>
      </c>
      <c r="C27" s="57">
        <v>0.25676998368678633</v>
      </c>
      <c r="D27" s="57">
        <v>0.24861407249466952</v>
      </c>
      <c r="E27" s="57">
        <v>0.27085552005679803</v>
      </c>
      <c r="F27" s="57">
        <v>0.28478645935839397</v>
      </c>
      <c r="G27" s="57">
        <v>0.28993135011441651</v>
      </c>
      <c r="H27" s="57">
        <v>0.28478747203579419</v>
      </c>
      <c r="I27" s="57">
        <v>0.28733081872642557</v>
      </c>
      <c r="J27" s="57">
        <v>0.2832618025751073</v>
      </c>
      <c r="K27" s="57">
        <v>0.25758841548315226</v>
      </c>
      <c r="L27" s="57">
        <v>0.25870959627719786</v>
      </c>
      <c r="M27" s="57">
        <v>0.24832642652215489</v>
      </c>
      <c r="N27" s="57">
        <v>0.26014965769781878</v>
      </c>
      <c r="O27" s="57">
        <v>0.28597834697649854</v>
      </c>
      <c r="P27" s="57">
        <v>0.30408429690414029</v>
      </c>
      <c r="Q27" s="57">
        <v>0.31284557661927331</v>
      </c>
      <c r="R27" s="127"/>
      <c r="S27" s="57">
        <v>0.36813986214134087</v>
      </c>
      <c r="T27" s="57">
        <v>0.33739931547389274</v>
      </c>
      <c r="U27" s="57">
        <v>0.26198936147846019</v>
      </c>
      <c r="V27" s="57">
        <v>0.22511899824218368</v>
      </c>
      <c r="W27" s="57">
        <v>0.19557767624020886</v>
      </c>
      <c r="X27" s="57" t="s">
        <v>43</v>
      </c>
      <c r="Y27" s="57" t="s">
        <v>43</v>
      </c>
      <c r="Z27" s="57" t="s">
        <v>43</v>
      </c>
      <c r="AA27" s="57" t="s">
        <v>43</v>
      </c>
      <c r="AB27" s="55"/>
      <c r="AC27" s="56"/>
    </row>
    <row r="28" spans="1:35" x14ac:dyDescent="0.2">
      <c r="A28" s="45">
        <v>18</v>
      </c>
      <c r="B28" s="57">
        <v>0.24221991701244816</v>
      </c>
      <c r="C28" s="57">
        <v>0.26231647634584015</v>
      </c>
      <c r="D28" s="57">
        <v>0.25628997867803838</v>
      </c>
      <c r="E28" s="57">
        <v>0.27511537096201633</v>
      </c>
      <c r="F28" s="57">
        <v>0.2918716788033851</v>
      </c>
      <c r="G28" s="57">
        <v>0.29405034324942797</v>
      </c>
      <c r="H28" s="57">
        <v>0.28993288590604027</v>
      </c>
      <c r="I28" s="57">
        <v>0.29065897492788995</v>
      </c>
      <c r="J28" s="57">
        <v>0.28591865930921728</v>
      </c>
      <c r="K28" s="57">
        <v>0.26065162907268163</v>
      </c>
      <c r="L28" s="57">
        <v>0.26135077348761165</v>
      </c>
      <c r="M28" s="57">
        <v>0.25358622888109655</v>
      </c>
      <c r="N28" s="57">
        <v>0.26349307435121794</v>
      </c>
      <c r="O28" s="57">
        <v>0.29257987853181938</v>
      </c>
      <c r="P28" s="57">
        <v>0.31089145841104071</v>
      </c>
      <c r="Q28" s="57">
        <v>0.32227488151658767</v>
      </c>
      <c r="R28" s="127"/>
      <c r="S28" s="57">
        <v>0.37250459131347341</v>
      </c>
      <c r="T28" s="57">
        <v>0.34125942510100615</v>
      </c>
      <c r="U28" s="57">
        <v>0.2696844185606459</v>
      </c>
      <c r="V28" s="57">
        <v>0.2314787383223717</v>
      </c>
      <c r="W28" s="57">
        <v>0.2020031005221932</v>
      </c>
      <c r="X28" s="57" t="s">
        <v>43</v>
      </c>
      <c r="Y28" s="57" t="s">
        <v>43</v>
      </c>
      <c r="Z28" s="57" t="s">
        <v>43</v>
      </c>
      <c r="AA28" s="57" t="s">
        <v>43</v>
      </c>
      <c r="AB28" s="55"/>
      <c r="AC28" s="56"/>
    </row>
    <row r="29" spans="1:35" x14ac:dyDescent="0.2">
      <c r="A29" s="45">
        <v>19</v>
      </c>
      <c r="B29" s="57">
        <v>0.24688796680497929</v>
      </c>
      <c r="C29" s="57">
        <v>0.26590538336052205</v>
      </c>
      <c r="D29" s="57">
        <v>0.25970149253731345</v>
      </c>
      <c r="E29" s="57">
        <v>0.28186013489527867</v>
      </c>
      <c r="F29" s="57">
        <v>0.29639834678212945</v>
      </c>
      <c r="G29" s="57">
        <v>0.29954233409610992</v>
      </c>
      <c r="H29" s="57">
        <v>0.29239373601789709</v>
      </c>
      <c r="I29" s="57">
        <v>0.29332149988906148</v>
      </c>
      <c r="J29" s="57">
        <v>0.28857551604332726</v>
      </c>
      <c r="K29" s="57">
        <v>0.26468950153160675</v>
      </c>
      <c r="L29" s="57">
        <v>0.26575273550496797</v>
      </c>
      <c r="M29" s="57">
        <v>0.25709276378705764</v>
      </c>
      <c r="N29" s="57">
        <v>0.26635886005413151</v>
      </c>
      <c r="O29" s="57">
        <v>0.29970953261156591</v>
      </c>
      <c r="P29" s="57">
        <v>0.3172323759791123</v>
      </c>
      <c r="Q29" s="127"/>
      <c r="R29" s="57">
        <v>0.36204001996460816</v>
      </c>
      <c r="S29" s="57">
        <v>0.37491354020082523</v>
      </c>
      <c r="T29" s="57">
        <v>0.34519673692066183</v>
      </c>
      <c r="U29" s="57">
        <v>0.27645438681327927</v>
      </c>
      <c r="V29" s="57">
        <v>0.23740396199956551</v>
      </c>
      <c r="W29" s="57">
        <v>0.20644990208877284</v>
      </c>
      <c r="X29" s="57" t="s">
        <v>43</v>
      </c>
      <c r="Y29" s="57" t="s">
        <v>43</v>
      </c>
      <c r="Z29" s="57" t="s">
        <v>43</v>
      </c>
      <c r="AA29" s="57" t="s">
        <v>43</v>
      </c>
      <c r="AB29" s="55"/>
      <c r="AC29" s="56"/>
    </row>
    <row r="30" spans="1:35" x14ac:dyDescent="0.2">
      <c r="A30" s="45">
        <v>20</v>
      </c>
      <c r="B30" s="57">
        <v>0.25259336099585067</v>
      </c>
      <c r="C30" s="57">
        <v>0.27014681892332792</v>
      </c>
      <c r="D30" s="57">
        <v>0.26353944562899789</v>
      </c>
      <c r="E30" s="57">
        <v>0.28594249201277955</v>
      </c>
      <c r="F30" s="57">
        <v>0.2987600865971265</v>
      </c>
      <c r="G30" s="57">
        <v>0.3043478260869566</v>
      </c>
      <c r="H30" s="57">
        <v>0.29642058165548096</v>
      </c>
      <c r="I30" s="57">
        <v>0.29664965609052585</v>
      </c>
      <c r="J30" s="57">
        <v>0.29021050480277955</v>
      </c>
      <c r="K30" s="57">
        <v>0.26747424115845164</v>
      </c>
      <c r="L30" s="57">
        <v>0.26814237202867569</v>
      </c>
      <c r="M30" s="57">
        <v>0.2604399107427478</v>
      </c>
      <c r="N30" s="57">
        <v>0.27065753860850184</v>
      </c>
      <c r="O30" s="57">
        <v>0.30710324795352523</v>
      </c>
      <c r="P30" s="57">
        <v>0.32254755688176057</v>
      </c>
      <c r="Q30" s="127"/>
      <c r="R30" s="57">
        <v>0.36619175098688683</v>
      </c>
      <c r="S30" s="57">
        <v>0.37753714789992127</v>
      </c>
      <c r="T30" s="57">
        <v>0.34964873002393265</v>
      </c>
      <c r="U30" s="57">
        <v>0.28332947879654358</v>
      </c>
      <c r="V30" s="57">
        <v>0.24267741107226801</v>
      </c>
      <c r="W30" s="57">
        <v>0.21057033289817231</v>
      </c>
      <c r="X30" s="57" t="s">
        <v>43</v>
      </c>
      <c r="Y30" s="57" t="s">
        <v>43</v>
      </c>
      <c r="Z30" s="57" t="s">
        <v>43</v>
      </c>
      <c r="AA30" s="57" t="s">
        <v>43</v>
      </c>
      <c r="AB30" s="55"/>
      <c r="AC30" s="56"/>
    </row>
    <row r="31" spans="1:35" x14ac:dyDescent="0.2">
      <c r="A31" s="45">
        <v>21</v>
      </c>
      <c r="B31" s="57">
        <v>0.25726141078838177</v>
      </c>
      <c r="C31" s="57">
        <v>0.27634584013050573</v>
      </c>
      <c r="D31" s="57">
        <v>0.26886993603411519</v>
      </c>
      <c r="E31" s="57">
        <v>0.29073482428115016</v>
      </c>
      <c r="F31" s="57">
        <v>0.30230269631962209</v>
      </c>
      <c r="G31" s="57">
        <v>0.30961098398169346</v>
      </c>
      <c r="H31" s="57">
        <v>0.29977628635346754</v>
      </c>
      <c r="I31" s="57">
        <v>0.30019968937208785</v>
      </c>
      <c r="J31" s="57">
        <v>0.29307173513182105</v>
      </c>
      <c r="K31" s="57">
        <v>0.27262600946811466</v>
      </c>
      <c r="L31" s="57">
        <v>0.27292164507609112</v>
      </c>
      <c r="M31" s="57">
        <v>0.26410583359897988</v>
      </c>
      <c r="N31" s="57">
        <v>0.27638911001432892</v>
      </c>
      <c r="O31" s="57">
        <v>0.31753366781093212</v>
      </c>
      <c r="P31" s="57">
        <v>0.33028720626631858</v>
      </c>
      <c r="Q31" s="127"/>
      <c r="R31" s="57">
        <v>0.36957212214710283</v>
      </c>
      <c r="S31" s="57">
        <v>0.38047081832709229</v>
      </c>
      <c r="T31" s="57">
        <v>0.35528449007951823</v>
      </c>
      <c r="U31" s="57">
        <v>0.29007842230305075</v>
      </c>
      <c r="V31" s="57">
        <v>0.25018269439671348</v>
      </c>
      <c r="W31" s="57" t="s">
        <v>43</v>
      </c>
      <c r="X31" s="57" t="s">
        <v>43</v>
      </c>
      <c r="Y31" s="57" t="s">
        <v>43</v>
      </c>
      <c r="Z31" s="57" t="s">
        <v>43</v>
      </c>
      <c r="AA31" s="57" t="s">
        <v>43</v>
      </c>
      <c r="AB31" s="55"/>
      <c r="AC31" s="56"/>
    </row>
    <row r="32" spans="1:35" x14ac:dyDescent="0.2">
      <c r="A32" s="45">
        <v>22</v>
      </c>
      <c r="B32" s="57">
        <v>0.25933609958506226</v>
      </c>
      <c r="C32" s="57">
        <v>0.27993474714518762</v>
      </c>
      <c r="D32" s="57">
        <v>0.27100213219616209</v>
      </c>
      <c r="E32" s="57">
        <v>0.29410720624778131</v>
      </c>
      <c r="F32" s="57">
        <v>0.30584530604211768</v>
      </c>
      <c r="G32" s="57">
        <v>0.31395881006864995</v>
      </c>
      <c r="H32" s="57">
        <v>0.30044742729306484</v>
      </c>
      <c r="I32" s="57">
        <v>0.30108719769247838</v>
      </c>
      <c r="J32" s="57">
        <v>0.29368485591661564</v>
      </c>
      <c r="K32" s="57">
        <v>0.27582846003898631</v>
      </c>
      <c r="L32" s="57">
        <v>0.27682052572003529</v>
      </c>
      <c r="M32" s="57">
        <v>0.26665604080331523</v>
      </c>
      <c r="N32" s="57">
        <v>0.28100620920235631</v>
      </c>
      <c r="O32" s="57">
        <v>0.32281489305518879</v>
      </c>
      <c r="P32" s="57">
        <v>0.33569563595673263</v>
      </c>
      <c r="Q32" s="127"/>
      <c r="R32" s="57">
        <v>0.37136439947366029</v>
      </c>
      <c r="S32" s="57">
        <v>0.38307057504710562</v>
      </c>
      <c r="T32" s="57">
        <v>0.36104892045600762</v>
      </c>
      <c r="U32" s="57">
        <v>0.29407312406702696</v>
      </c>
      <c r="V32" s="57">
        <v>0.25476486737374338</v>
      </c>
      <c r="W32" s="57" t="s">
        <v>43</v>
      </c>
      <c r="X32" s="57" t="s">
        <v>43</v>
      </c>
      <c r="Y32" s="57" t="s">
        <v>43</v>
      </c>
      <c r="Z32" s="57" t="s">
        <v>43</v>
      </c>
      <c r="AA32" s="57" t="s">
        <v>43</v>
      </c>
      <c r="AB32" s="55"/>
      <c r="AC32" s="56"/>
    </row>
    <row r="33" spans="1:29" x14ac:dyDescent="0.2">
      <c r="A33" s="45">
        <v>23</v>
      </c>
      <c r="B33" s="57">
        <v>0.26452282157676349</v>
      </c>
      <c r="C33" s="57">
        <v>0.28156606851549759</v>
      </c>
      <c r="D33" s="57">
        <v>0.27356076759061837</v>
      </c>
      <c r="E33" s="57">
        <v>0.29588214412495562</v>
      </c>
      <c r="F33" s="57">
        <v>0.30761661090336545</v>
      </c>
      <c r="G33" s="57">
        <v>0.31670480549199093</v>
      </c>
      <c r="H33" s="57">
        <v>0.3020134228187919</v>
      </c>
      <c r="I33" s="57">
        <v>0.30286221433325938</v>
      </c>
      <c r="J33" s="57">
        <v>0.29654608624565715</v>
      </c>
      <c r="K33" s="57">
        <v>0.27819548872180444</v>
      </c>
      <c r="L33" s="57">
        <v>0.27870708087033086</v>
      </c>
      <c r="M33" s="57">
        <v>0.27000318775900539</v>
      </c>
      <c r="N33" s="57">
        <v>0.28355357427161282</v>
      </c>
      <c r="O33" s="57">
        <v>0.32677581198838129</v>
      </c>
      <c r="P33" s="127"/>
      <c r="Q33" s="57">
        <v>0.3483412322274882</v>
      </c>
      <c r="R33" s="57">
        <v>0.37283905803348605</v>
      </c>
      <c r="S33" s="57">
        <v>0.38578958666253244</v>
      </c>
      <c r="T33" s="57">
        <v>0.36719936179520829</v>
      </c>
      <c r="U33" s="57">
        <v>0.29802577633875077</v>
      </c>
      <c r="V33" s="57">
        <v>0.25832000158005969</v>
      </c>
      <c r="W33" s="57" t="s">
        <v>43</v>
      </c>
      <c r="X33" s="57" t="s">
        <v>43</v>
      </c>
      <c r="Y33" s="57" t="s">
        <v>43</v>
      </c>
      <c r="Z33" s="57" t="s">
        <v>43</v>
      </c>
      <c r="AA33" s="57" t="s">
        <v>43</v>
      </c>
      <c r="AB33" s="55"/>
      <c r="AC33" s="56"/>
    </row>
    <row r="34" spans="1:29" x14ac:dyDescent="0.2">
      <c r="A34" s="45">
        <v>24</v>
      </c>
      <c r="B34" s="57">
        <v>0.26556016597510373</v>
      </c>
      <c r="C34" s="57">
        <v>0.28319738988580756</v>
      </c>
      <c r="D34" s="57">
        <v>0.27569296375266528</v>
      </c>
      <c r="E34" s="57">
        <v>0.29765708200212992</v>
      </c>
      <c r="F34" s="57">
        <v>0.30938791576461322</v>
      </c>
      <c r="G34" s="57">
        <v>0.3183066361556065</v>
      </c>
      <c r="H34" s="57">
        <v>0.30290827740492166</v>
      </c>
      <c r="I34" s="57">
        <v>0.30352784557355228</v>
      </c>
      <c r="J34" s="57">
        <v>0.29920294297976713</v>
      </c>
      <c r="K34" s="57">
        <v>0.27889167362851564</v>
      </c>
      <c r="L34" s="57">
        <v>0.28109671739403858</v>
      </c>
      <c r="M34" s="57">
        <v>0.27207523111252785</v>
      </c>
      <c r="N34" s="57">
        <v>0.28721541155866903</v>
      </c>
      <c r="O34" s="57">
        <v>0.33113282281489304</v>
      </c>
      <c r="P34" s="127"/>
      <c r="Q34" s="57">
        <v>0.35041469194312802</v>
      </c>
      <c r="R34" s="57">
        <v>0.3746767094695766</v>
      </c>
      <c r="S34" s="57">
        <v>0.38884251198511693</v>
      </c>
      <c r="T34" s="57">
        <v>0.37198589773282892</v>
      </c>
      <c r="U34" s="57">
        <v>0.30254609675588173</v>
      </c>
      <c r="V34" s="57">
        <v>0.26173688056724148</v>
      </c>
      <c r="W34" s="57" t="s">
        <v>43</v>
      </c>
      <c r="X34" s="57" t="s">
        <v>43</v>
      </c>
      <c r="Y34" s="57" t="s">
        <v>43</v>
      </c>
      <c r="Z34" s="57" t="s">
        <v>43</v>
      </c>
      <c r="AA34" s="57" t="s">
        <v>43</v>
      </c>
      <c r="AB34" s="55"/>
      <c r="AC34" s="56"/>
    </row>
    <row r="35" spans="1:29" x14ac:dyDescent="0.2">
      <c r="A35" s="45">
        <v>25</v>
      </c>
      <c r="B35" s="57">
        <v>0.26659751037344398</v>
      </c>
      <c r="C35" s="57">
        <v>0.28646003262642744</v>
      </c>
      <c r="D35" s="57">
        <v>0.27910447761194035</v>
      </c>
      <c r="E35" s="57">
        <v>0.29960951366702165</v>
      </c>
      <c r="F35" s="57">
        <v>0.31174965557961026</v>
      </c>
      <c r="G35" s="57">
        <v>0.32013729977116717</v>
      </c>
      <c r="H35" s="57">
        <v>0.30447427293064872</v>
      </c>
      <c r="I35" s="57">
        <v>0.30552473929443091</v>
      </c>
      <c r="J35" s="57">
        <v>0.30063355814428788</v>
      </c>
      <c r="K35" s="57">
        <v>0.28111946532999155</v>
      </c>
      <c r="L35" s="57">
        <v>0.28273173185762807</v>
      </c>
      <c r="M35" s="57">
        <v>0.27366911061523747</v>
      </c>
      <c r="N35" s="57">
        <v>0.29087724884572524</v>
      </c>
      <c r="O35" s="57">
        <v>0.33377343543702137</v>
      </c>
      <c r="P35" s="127"/>
      <c r="Q35" s="57">
        <v>0.35130331753554506</v>
      </c>
      <c r="R35" s="57">
        <v>0.37621942919370199</v>
      </c>
      <c r="S35" s="57">
        <v>0.39215779807761103</v>
      </c>
      <c r="T35" s="57">
        <v>0.37648935896446123</v>
      </c>
      <c r="U35" s="57">
        <v>0.30752896158778886</v>
      </c>
      <c r="V35" s="57" t="s">
        <v>43</v>
      </c>
      <c r="W35" s="57" t="s">
        <v>43</v>
      </c>
      <c r="X35" s="57" t="s">
        <v>43</v>
      </c>
      <c r="Y35" s="57" t="s">
        <v>43</v>
      </c>
      <c r="Z35" s="57" t="s">
        <v>43</v>
      </c>
      <c r="AA35" s="57" t="s">
        <v>43</v>
      </c>
      <c r="AB35" s="55"/>
      <c r="AC35" s="56"/>
    </row>
    <row r="36" spans="1:29" x14ac:dyDescent="0.2">
      <c r="A36" s="45">
        <v>26</v>
      </c>
      <c r="B36" s="57">
        <v>0.2671161825726141</v>
      </c>
      <c r="C36" s="57">
        <v>0.28809135399673741</v>
      </c>
      <c r="D36" s="57">
        <v>0.28102345415778257</v>
      </c>
      <c r="E36" s="57">
        <v>0.30102946396876107</v>
      </c>
      <c r="F36" s="57">
        <v>0.31312733713835855</v>
      </c>
      <c r="G36" s="57">
        <v>0.32265446224256306</v>
      </c>
      <c r="H36" s="57">
        <v>0.30536912751677847</v>
      </c>
      <c r="I36" s="57">
        <v>0.30641224761482144</v>
      </c>
      <c r="J36" s="57">
        <v>0.30185979971387711</v>
      </c>
      <c r="K36" s="57">
        <v>0.28251183514341399</v>
      </c>
      <c r="L36" s="57">
        <v>0.28411520563451148</v>
      </c>
      <c r="M36" s="57">
        <v>0.27430666241632129</v>
      </c>
      <c r="N36" s="57">
        <v>0.29199172106352494</v>
      </c>
      <c r="O36" s="57">
        <v>0.33535780301029838</v>
      </c>
      <c r="P36" s="127"/>
      <c r="Q36" s="57">
        <v>0.35219194312796209</v>
      </c>
      <c r="R36" s="57">
        <v>0.37744453015109569</v>
      </c>
      <c r="S36" s="57">
        <v>0.39518687242111283</v>
      </c>
      <c r="T36" s="57">
        <v>0.37929437196016363</v>
      </c>
      <c r="U36" s="57">
        <v>0.31093497046023172</v>
      </c>
      <c r="V36" s="57" t="s">
        <v>43</v>
      </c>
      <c r="W36" s="57" t="s">
        <v>43</v>
      </c>
      <c r="X36" s="57" t="s">
        <v>43</v>
      </c>
      <c r="Y36" s="57" t="s">
        <v>43</v>
      </c>
      <c r="Z36" s="57" t="s">
        <v>43</v>
      </c>
      <c r="AA36" s="57" t="s">
        <v>43</v>
      </c>
      <c r="AB36" s="55"/>
      <c r="AC36" s="56"/>
    </row>
    <row r="37" spans="1:29" x14ac:dyDescent="0.2">
      <c r="A37" s="45">
        <v>27</v>
      </c>
      <c r="B37" s="57">
        <v>0.26763485477178423</v>
      </c>
      <c r="C37" s="57">
        <v>0.28939641109298536</v>
      </c>
      <c r="D37" s="57">
        <v>0.28208955223880605</v>
      </c>
      <c r="E37" s="57">
        <v>0.30191693290734822</v>
      </c>
      <c r="F37" s="57">
        <v>0.31411139539460731</v>
      </c>
      <c r="G37" s="57">
        <v>0.32448512585812372</v>
      </c>
      <c r="H37" s="57">
        <v>0.30693512304250553</v>
      </c>
      <c r="I37" s="57">
        <v>0.30641224761482144</v>
      </c>
      <c r="J37" s="57">
        <v>0.30329041487839786</v>
      </c>
      <c r="K37" s="57">
        <v>0.28320802005012524</v>
      </c>
      <c r="L37" s="57">
        <v>0.28499559803798274</v>
      </c>
      <c r="M37" s="57">
        <v>0.27494421421740511</v>
      </c>
      <c r="N37" s="57">
        <v>0.29358382423181023</v>
      </c>
      <c r="O37" s="127"/>
      <c r="P37" s="57">
        <v>0.35732935471838867</v>
      </c>
      <c r="Q37" s="57">
        <v>0.35322867298578198</v>
      </c>
      <c r="R37" s="57">
        <v>0.37896456282045454</v>
      </c>
      <c r="S37" s="57">
        <v>0.39835905263911076</v>
      </c>
      <c r="T37" s="57">
        <v>0.38130162896626263</v>
      </c>
      <c r="U37" s="57">
        <v>0.31322666778798647</v>
      </c>
      <c r="V37" s="57" t="s">
        <v>43</v>
      </c>
      <c r="W37" s="57" t="s">
        <v>43</v>
      </c>
      <c r="X37" s="57" t="s">
        <v>43</v>
      </c>
      <c r="Y37" s="57" t="s">
        <v>43</v>
      </c>
      <c r="Z37" s="57" t="s">
        <v>43</v>
      </c>
      <c r="AA37" s="57" t="s">
        <v>43</v>
      </c>
      <c r="AB37" s="55"/>
      <c r="AC37" s="56"/>
    </row>
    <row r="38" spans="1:29" x14ac:dyDescent="0.2">
      <c r="A38" s="45">
        <v>28</v>
      </c>
      <c r="B38" s="57">
        <v>0.26815352697095435</v>
      </c>
      <c r="C38" s="57">
        <v>0.29102773246329533</v>
      </c>
      <c r="D38" s="57">
        <v>0.28379530916844359</v>
      </c>
      <c r="E38" s="57">
        <v>0.30280440184593538</v>
      </c>
      <c r="F38" s="57">
        <v>0.31489864199960632</v>
      </c>
      <c r="G38" s="57">
        <v>0.32517162471395894</v>
      </c>
      <c r="H38" s="57">
        <v>0.30738255033557038</v>
      </c>
      <c r="I38" s="57">
        <v>0.30774351009540718</v>
      </c>
      <c r="J38" s="57">
        <v>0.30369916206826092</v>
      </c>
      <c r="K38" s="57">
        <v>0.28446115288220541</v>
      </c>
      <c r="L38" s="57">
        <v>0.2854986794113949</v>
      </c>
      <c r="M38" s="57">
        <v>0.27558176601848894</v>
      </c>
      <c r="N38" s="57">
        <v>0.29485750676643846</v>
      </c>
      <c r="O38" s="127"/>
      <c r="P38" s="57">
        <v>0.35779559865721744</v>
      </c>
      <c r="Q38" s="57">
        <v>0.35382109004739337</v>
      </c>
      <c r="R38" s="57">
        <v>0.38050728254457994</v>
      </c>
      <c r="S38" s="57">
        <v>0.40076800152646258</v>
      </c>
      <c r="T38" s="57">
        <v>0.38346329035744614</v>
      </c>
      <c r="U38" s="57">
        <v>0.31549734036961502</v>
      </c>
      <c r="V38" s="57" t="s">
        <v>43</v>
      </c>
      <c r="W38" s="57" t="s">
        <v>43</v>
      </c>
      <c r="X38" s="57" t="s">
        <v>43</v>
      </c>
      <c r="Y38" s="57" t="s">
        <v>43</v>
      </c>
      <c r="Z38" s="57" t="s">
        <v>43</v>
      </c>
      <c r="AA38" s="57" t="s">
        <v>43</v>
      </c>
      <c r="AB38" s="55"/>
      <c r="AC38" s="56"/>
    </row>
    <row r="39" spans="1:29" x14ac:dyDescent="0.2">
      <c r="A39" s="45">
        <v>29</v>
      </c>
      <c r="B39" s="57">
        <v>0.26970954356846472</v>
      </c>
      <c r="C39" s="57">
        <v>0.29135399673735735</v>
      </c>
      <c r="D39" s="57">
        <v>0.28379530916844359</v>
      </c>
      <c r="E39" s="57">
        <v>0.30422435214767479</v>
      </c>
      <c r="F39" s="57">
        <v>0.31568588860460534</v>
      </c>
      <c r="G39" s="57">
        <v>0.32654462242562943</v>
      </c>
      <c r="H39" s="57">
        <v>0.30760626398210283</v>
      </c>
      <c r="I39" s="57">
        <v>0.30818726425560244</v>
      </c>
      <c r="J39" s="57">
        <v>0.30451665644798703</v>
      </c>
      <c r="K39" s="57">
        <v>0.28557504873294337</v>
      </c>
      <c r="L39" s="57">
        <v>0.2865048421582192</v>
      </c>
      <c r="M39" s="57">
        <v>0.27717564552119855</v>
      </c>
      <c r="N39" s="57">
        <v>0.29597197898423816</v>
      </c>
      <c r="O39" s="127"/>
      <c r="P39" s="57">
        <v>0.35816859380828048</v>
      </c>
      <c r="Q39" s="57">
        <v>0.35466034755134279</v>
      </c>
      <c r="R39" s="57">
        <v>0.38211806343300503</v>
      </c>
      <c r="S39" s="57">
        <v>0.40241371908316831</v>
      </c>
      <c r="T39" s="57">
        <v>0.38559921768444888</v>
      </c>
      <c r="U39" s="57" t="s">
        <v>43</v>
      </c>
      <c r="V39" s="57" t="s">
        <v>43</v>
      </c>
      <c r="W39" s="57" t="s">
        <v>43</v>
      </c>
      <c r="X39" s="57" t="s">
        <v>43</v>
      </c>
      <c r="Y39" s="57" t="s">
        <v>43</v>
      </c>
      <c r="Z39" s="57" t="s">
        <v>43</v>
      </c>
      <c r="AA39" s="57" t="s">
        <v>43</v>
      </c>
      <c r="AB39" s="55"/>
      <c r="AC39" s="56"/>
    </row>
    <row r="40" spans="1:29" x14ac:dyDescent="0.2">
      <c r="A40" s="45">
        <v>30</v>
      </c>
      <c r="B40" s="57">
        <v>0.27178423236514521</v>
      </c>
      <c r="C40" s="57">
        <v>0.29233278955954334</v>
      </c>
      <c r="D40" s="57">
        <v>0.28400852878464827</v>
      </c>
      <c r="E40" s="57">
        <v>0.30475683351082711</v>
      </c>
      <c r="F40" s="57">
        <v>0.31627632355835461</v>
      </c>
      <c r="G40" s="57">
        <v>0.32677345537757452</v>
      </c>
      <c r="H40" s="57">
        <v>0.30805369127516768</v>
      </c>
      <c r="I40" s="57">
        <v>0.30885289549589534</v>
      </c>
      <c r="J40" s="57">
        <v>0.30472103004291856</v>
      </c>
      <c r="K40" s="57">
        <v>0.28571428571428559</v>
      </c>
      <c r="L40" s="57">
        <v>0.28663061250157224</v>
      </c>
      <c r="M40" s="57">
        <v>0.27781319732228238</v>
      </c>
      <c r="N40" s="57">
        <v>0.29660882025155227</v>
      </c>
      <c r="O40" s="127"/>
      <c r="P40" s="57">
        <v>0.35882133532264077</v>
      </c>
      <c r="Q40" s="57">
        <v>0.35490718799368087</v>
      </c>
      <c r="R40" s="57">
        <v>0.38329779028086564</v>
      </c>
      <c r="S40" s="57">
        <v>0.40336775824647597</v>
      </c>
      <c r="T40" s="57">
        <v>0.38729766592037879</v>
      </c>
      <c r="U40" s="57" t="s">
        <v>43</v>
      </c>
      <c r="V40" s="57" t="s">
        <v>43</v>
      </c>
      <c r="W40" s="57" t="s">
        <v>43</v>
      </c>
      <c r="X40" s="57" t="s">
        <v>43</v>
      </c>
      <c r="Y40" s="57" t="s">
        <v>43</v>
      </c>
      <c r="Z40" s="57" t="s">
        <v>43</v>
      </c>
      <c r="AA40" s="57" t="s">
        <v>43</v>
      </c>
      <c r="AB40" s="55"/>
      <c r="AC40" s="56"/>
    </row>
    <row r="41" spans="1:29" x14ac:dyDescent="0.2">
      <c r="A41" s="45">
        <v>31</v>
      </c>
      <c r="B41" s="57">
        <v>0.27334024896265557</v>
      </c>
      <c r="C41" s="57">
        <v>0.29363784665579129</v>
      </c>
      <c r="D41" s="57">
        <v>0.28486140724946701</v>
      </c>
      <c r="E41" s="57">
        <v>0.30564430244941426</v>
      </c>
      <c r="F41" s="57">
        <v>0.31706357016335363</v>
      </c>
      <c r="G41" s="57">
        <v>0.3272311212814647</v>
      </c>
      <c r="H41" s="57">
        <v>0.30872483221476499</v>
      </c>
      <c r="I41" s="57">
        <v>0.31018415797648108</v>
      </c>
      <c r="J41" s="57">
        <v>0.30492540363785009</v>
      </c>
      <c r="K41" s="57">
        <v>0.28599275967697008</v>
      </c>
      <c r="L41" s="57">
        <v>0.28688215318827831</v>
      </c>
      <c r="M41" s="57">
        <v>0.27861013707363719</v>
      </c>
      <c r="N41" s="127"/>
      <c r="O41" s="57">
        <v>0.3386585687879588</v>
      </c>
      <c r="P41" s="57">
        <v>0.35947407683700106</v>
      </c>
      <c r="Q41" s="57">
        <v>0.35545023696682465</v>
      </c>
      <c r="R41" s="57">
        <v>0.38452289123825933</v>
      </c>
      <c r="S41" s="57">
        <v>0.40482266797052013</v>
      </c>
      <c r="T41" s="57">
        <v>0.38804395378162071</v>
      </c>
      <c r="U41" s="57" t="s">
        <v>43</v>
      </c>
      <c r="V41" s="57" t="s">
        <v>43</v>
      </c>
      <c r="W41" s="57" t="s">
        <v>43</v>
      </c>
      <c r="X41" s="57" t="s">
        <v>43</v>
      </c>
      <c r="Y41" s="57" t="s">
        <v>43</v>
      </c>
      <c r="Z41" s="57" t="s">
        <v>43</v>
      </c>
      <c r="AA41" s="57" t="s">
        <v>43</v>
      </c>
      <c r="AB41" s="55"/>
      <c r="AC41" s="56"/>
    </row>
    <row r="42" spans="1:29" x14ac:dyDescent="0.2">
      <c r="A42" s="45">
        <v>32</v>
      </c>
      <c r="B42" s="57">
        <v>0.2738589211618257</v>
      </c>
      <c r="C42" s="57">
        <v>0.29396411092985331</v>
      </c>
      <c r="D42" s="57">
        <v>0.28550106609808107</v>
      </c>
      <c r="E42" s="57">
        <v>0.30706425275115368</v>
      </c>
      <c r="F42" s="57">
        <v>0.31824444007085217</v>
      </c>
      <c r="G42" s="57">
        <v>0.32791762013729991</v>
      </c>
      <c r="H42" s="57">
        <v>0.30872483221476499</v>
      </c>
      <c r="I42" s="57">
        <v>0.31040603505657871</v>
      </c>
      <c r="J42" s="57">
        <v>0.30594727161250779</v>
      </c>
      <c r="K42" s="57">
        <v>0.28641047062099678</v>
      </c>
      <c r="L42" s="57">
        <v>0.28688215318827831</v>
      </c>
      <c r="M42" s="57">
        <v>0.27876952502390817</v>
      </c>
      <c r="N42" s="127"/>
      <c r="O42" s="57">
        <v>0.3386585687879588</v>
      </c>
      <c r="P42" s="57">
        <v>0.35956732562476679</v>
      </c>
      <c r="Q42" s="57">
        <v>0.35614139020537128</v>
      </c>
      <c r="R42" s="57">
        <v>0.38561186986705376</v>
      </c>
      <c r="S42" s="57">
        <v>0.40611062084098548</v>
      </c>
      <c r="T42" s="57">
        <v>0.3888159757070434</v>
      </c>
      <c r="U42" s="57" t="s">
        <v>43</v>
      </c>
      <c r="V42" s="57" t="s">
        <v>43</v>
      </c>
      <c r="W42" s="57" t="s">
        <v>43</v>
      </c>
      <c r="X42" s="57" t="s">
        <v>43</v>
      </c>
      <c r="Y42" s="57" t="s">
        <v>43</v>
      </c>
      <c r="Z42" s="57" t="s">
        <v>43</v>
      </c>
      <c r="AA42" s="57" t="s">
        <v>43</v>
      </c>
      <c r="AB42" s="55"/>
      <c r="AC42" s="56"/>
    </row>
    <row r="43" spans="1:29" x14ac:dyDescent="0.2">
      <c r="A43" s="45">
        <v>33</v>
      </c>
      <c r="B43" s="57">
        <v>0.27437759336099582</v>
      </c>
      <c r="C43" s="57">
        <v>0.29429037520391532</v>
      </c>
      <c r="D43" s="57">
        <v>0.28614072494669512</v>
      </c>
      <c r="E43" s="57">
        <v>0.30830670926517567</v>
      </c>
      <c r="F43" s="57">
        <v>0.31844125172210191</v>
      </c>
      <c r="G43" s="57">
        <v>0.32883295194508022</v>
      </c>
      <c r="H43" s="57">
        <v>0.30872483221476499</v>
      </c>
      <c r="I43" s="57">
        <v>0.31107166629687161</v>
      </c>
      <c r="J43" s="57">
        <v>0.30615164520743932</v>
      </c>
      <c r="K43" s="57">
        <v>0.28668894458368127</v>
      </c>
      <c r="L43" s="57">
        <v>0.28776254559174957</v>
      </c>
      <c r="M43" s="57">
        <v>0.279407076824992</v>
      </c>
      <c r="N43" s="127"/>
      <c r="O43" s="57">
        <v>0.3386585687879588</v>
      </c>
      <c r="P43" s="57">
        <v>0.36022006713912708</v>
      </c>
      <c r="Q43" s="57">
        <v>0.35643759873617697</v>
      </c>
      <c r="R43" s="57">
        <v>0.38597486274331855</v>
      </c>
      <c r="S43" s="57">
        <v>0.40706466000429314</v>
      </c>
      <c r="T43" s="57" t="s">
        <v>43</v>
      </c>
      <c r="U43" s="57" t="s">
        <v>43</v>
      </c>
      <c r="V43" s="57" t="s">
        <v>43</v>
      </c>
      <c r="W43" s="57" t="s">
        <v>43</v>
      </c>
      <c r="X43" s="57" t="s">
        <v>43</v>
      </c>
      <c r="Y43" s="57" t="s">
        <v>43</v>
      </c>
      <c r="Z43" s="57" t="s">
        <v>43</v>
      </c>
      <c r="AA43" s="57" t="s">
        <v>43</v>
      </c>
      <c r="AB43" s="55"/>
      <c r="AC43" s="56"/>
    </row>
    <row r="44" spans="1:29" x14ac:dyDescent="0.2">
      <c r="P44" s="53"/>
    </row>
    <row r="45" spans="1:29" x14ac:dyDescent="0.2">
      <c r="A45" s="45" t="s">
        <v>36</v>
      </c>
      <c r="B45" s="55">
        <v>1.0373443983402508E-2</v>
      </c>
      <c r="C45" s="55">
        <v>1.14192495921695E-2</v>
      </c>
      <c r="D45" s="55">
        <v>4.6908315565031833E-3</v>
      </c>
      <c r="E45" s="55">
        <v>3.1948881789137795E-3</v>
      </c>
      <c r="F45" s="55">
        <v>4.133044676244868E-3</v>
      </c>
      <c r="G45" s="55">
        <v>3.8901601830662047E-3</v>
      </c>
      <c r="H45" s="55">
        <v>1.5659955257271707E-3</v>
      </c>
      <c r="I45" s="55">
        <v>3.106279121366684E-3</v>
      </c>
      <c r="J45" s="55">
        <v>3.4743511138359828E-3</v>
      </c>
      <c r="K45" s="55">
        <v>2.0885547201338062E-3</v>
      </c>
      <c r="L45" s="55">
        <v>2.5154068670606433E-3</v>
      </c>
      <c r="M45" s="55">
        <v>6.3755180108387988E-4</v>
      </c>
      <c r="N45" s="55">
        <v>4.776309504856413E-4</v>
      </c>
      <c r="O45" s="55">
        <v>6.6015315553208387E-4</v>
      </c>
      <c r="P45" s="55">
        <v>1.2122342409549569E-3</v>
      </c>
      <c r="Q45" s="55">
        <v>1.9253554502369208E-3</v>
      </c>
      <c r="R45" s="55">
        <v>2.495576024320656E-3</v>
      </c>
      <c r="S45" s="55">
        <v>1.7649724521192067E-3</v>
      </c>
      <c r="T45" s="55">
        <v>1.0293625672302964E-4</v>
      </c>
      <c r="U45" s="55">
        <v>0</v>
      </c>
      <c r="V45" s="55">
        <v>0</v>
      </c>
      <c r="W45" s="55">
        <v>0</v>
      </c>
      <c r="X45" s="55">
        <v>0</v>
      </c>
      <c r="Y45" s="55">
        <v>0</v>
      </c>
      <c r="Z45" s="55">
        <v>0</v>
      </c>
      <c r="AA45" s="55">
        <v>0</v>
      </c>
      <c r="AB45" s="55"/>
    </row>
    <row r="46" spans="1:29" x14ac:dyDescent="0.2">
      <c r="A46" s="47" t="s">
        <v>15</v>
      </c>
      <c r="B46" s="48">
        <v>0</v>
      </c>
      <c r="C46" s="48">
        <v>0</v>
      </c>
      <c r="D46" s="48">
        <v>0</v>
      </c>
      <c r="E46" s="48">
        <v>0</v>
      </c>
      <c r="F46" s="48">
        <v>0</v>
      </c>
      <c r="G46" s="48">
        <v>0</v>
      </c>
      <c r="H46" s="48">
        <v>0</v>
      </c>
      <c r="I46" s="48">
        <v>0</v>
      </c>
      <c r="J46" s="48">
        <v>0</v>
      </c>
      <c r="K46" s="48">
        <v>0</v>
      </c>
      <c r="L46" s="48">
        <v>0</v>
      </c>
      <c r="M46" s="48">
        <v>4.7816385081287852E-4</v>
      </c>
      <c r="N46" s="48">
        <v>0</v>
      </c>
      <c r="O46" s="48">
        <v>0</v>
      </c>
      <c r="P46" s="48">
        <v>0</v>
      </c>
      <c r="Q46" s="48">
        <v>0</v>
      </c>
      <c r="R46" s="48">
        <v>0</v>
      </c>
      <c r="S46" s="48">
        <v>0</v>
      </c>
      <c r="T46" s="48">
        <v>0</v>
      </c>
      <c r="U46" s="48">
        <v>1.156361036940479E-3</v>
      </c>
      <c r="V46" s="48">
        <v>4.542671485848591E-4</v>
      </c>
      <c r="W46" s="48">
        <v>6.5274151436031332E-4</v>
      </c>
      <c r="X46" s="48">
        <v>7.7213452299245019E-4</v>
      </c>
      <c r="Y46" s="48">
        <v>6.1401174809144678E-4</v>
      </c>
      <c r="Z46" s="48">
        <v>7.9954757308059834E-4</v>
      </c>
      <c r="AA46" s="48">
        <v>1.121132094274752E-3</v>
      </c>
      <c r="AB46" s="55"/>
    </row>
    <row r="47" spans="1:29" x14ac:dyDescent="0.2">
      <c r="B47" s="55"/>
      <c r="C47" s="55"/>
      <c r="D47" s="55"/>
      <c r="E47" s="55"/>
      <c r="F47" s="55"/>
      <c r="G47" s="55"/>
      <c r="H47" s="55"/>
      <c r="I47" s="55"/>
      <c r="J47" s="55"/>
      <c r="K47" s="55"/>
      <c r="L47" s="55"/>
      <c r="M47" s="55"/>
      <c r="N47" s="55"/>
      <c r="O47" s="55"/>
      <c r="P47" s="61"/>
      <c r="Q47" s="55"/>
      <c r="R47" s="55"/>
      <c r="S47" s="55"/>
      <c r="T47" s="55"/>
      <c r="U47" s="55"/>
      <c r="V47" s="55"/>
      <c r="W47" s="55"/>
      <c r="X47" s="55"/>
      <c r="Y47" s="55"/>
      <c r="Z47" s="55"/>
    </row>
    <row r="48" spans="1:29" ht="14.25" x14ac:dyDescent="0.2">
      <c r="A48" s="43" t="s">
        <v>52</v>
      </c>
    </row>
    <row r="49" spans="1:22" ht="14.25" x14ac:dyDescent="0.2">
      <c r="A49" s="43" t="s">
        <v>176</v>
      </c>
    </row>
    <row r="50" spans="1:22" ht="14.25" x14ac:dyDescent="0.2">
      <c r="A50" s="43" t="s">
        <v>53</v>
      </c>
    </row>
    <row r="51" spans="1:22" x14ac:dyDescent="0.2">
      <c r="A51" s="62" t="s">
        <v>169</v>
      </c>
    </row>
    <row r="52" spans="1:22" x14ac:dyDescent="0.2">
      <c r="A52" s="125" t="s">
        <v>170</v>
      </c>
      <c r="B52" s="126"/>
      <c r="C52" s="126"/>
      <c r="D52" s="126"/>
    </row>
    <row r="56" spans="1:22" s="130" customFormat="1" x14ac:dyDescent="0.2">
      <c r="A56" s="129" t="s">
        <v>165</v>
      </c>
      <c r="P56" s="131"/>
    </row>
    <row r="57" spans="1:22" s="130" customFormat="1" x14ac:dyDescent="0.2">
      <c r="A57" s="129" t="s">
        <v>166</v>
      </c>
      <c r="P57" s="131"/>
      <c r="R57" s="132">
        <f>R22</f>
        <v>0.28556195834656745</v>
      </c>
      <c r="S57" s="132">
        <f>AVERAGE(T57,R57)</f>
        <v>0.29333812166279705</v>
      </c>
      <c r="T57" s="132">
        <f>T22</f>
        <v>0.3011142849790267</v>
      </c>
    </row>
    <row r="58" spans="1:22" s="130" customFormat="1" x14ac:dyDescent="0.2">
      <c r="A58" s="129" t="s">
        <v>167</v>
      </c>
      <c r="P58" s="131"/>
      <c r="S58" s="132">
        <f>S18</f>
        <v>0.21391943139265868</v>
      </c>
      <c r="T58" s="132">
        <f>AVERAGE(U58,S58)</f>
        <v>0.19541082264921289</v>
      </c>
      <c r="U58" s="132">
        <f>U18</f>
        <v>0.1769022139057671</v>
      </c>
    </row>
    <row r="59" spans="1:22" s="130" customFormat="1" x14ac:dyDescent="0.2">
      <c r="A59" s="129" t="s">
        <v>168</v>
      </c>
      <c r="P59" s="131"/>
      <c r="T59" s="132">
        <f>T14</f>
        <v>7.3264880722612516E-2</v>
      </c>
      <c r="U59" s="132">
        <f>AVERAGE(V59,T59)</f>
        <v>6.3819341666830537E-2</v>
      </c>
      <c r="V59" s="132">
        <f>V14</f>
        <v>5.4373802611048572E-2</v>
      </c>
    </row>
  </sheetData>
  <mergeCells count="2">
    <mergeCell ref="A2:A3"/>
    <mergeCell ref="B3:U3"/>
  </mergeCells>
  <pageMargins left="0.70866141732283472" right="0.70866141732283472" top="0.74803149606299213" bottom="0.74803149606299213" header="0.31496062992125984" footer="0.31496062992125984"/>
  <pageSetup paperSize="9" scale="43" orientation="landscape" r:id="rId1"/>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zoomScaleNormal="100" workbookViewId="0">
      <pane ySplit="6" topLeftCell="A37" activePane="bottomLeft" state="frozen"/>
      <selection pane="bottomLeft" activeCell="K54" sqref="K54"/>
    </sheetView>
  </sheetViews>
  <sheetFormatPr defaultRowHeight="14.25" x14ac:dyDescent="0.2"/>
  <cols>
    <col min="1" max="1" width="8.28515625" style="85" customWidth="1"/>
    <col min="2" max="2" width="36.140625" style="74" customWidth="1"/>
    <col min="3" max="3" width="12.7109375" style="76" bestFit="1" customWidth="1"/>
    <col min="4" max="4" width="7" style="76" bestFit="1" customWidth="1"/>
    <col min="5" max="5" width="2.140625" style="76" customWidth="1"/>
    <col min="6" max="6" width="12.7109375" style="76" bestFit="1" customWidth="1"/>
    <col min="7" max="7" width="7" style="76" bestFit="1" customWidth="1"/>
    <col min="8" max="8" width="2.7109375" style="71" customWidth="1"/>
    <col min="9" max="16384" width="9.140625" style="71"/>
  </cols>
  <sheetData>
    <row r="1" spans="1:7" ht="15.75" x14ac:dyDescent="0.2">
      <c r="A1" s="84"/>
      <c r="B1" s="68"/>
      <c r="C1" s="69"/>
      <c r="D1" s="69"/>
      <c r="E1" s="69"/>
      <c r="F1" s="69"/>
      <c r="G1" s="69"/>
    </row>
    <row r="2" spans="1:7" ht="18.75" x14ac:dyDescent="0.2">
      <c r="A2" s="154" t="s">
        <v>81</v>
      </c>
      <c r="B2" s="68" t="s">
        <v>160</v>
      </c>
      <c r="C2" s="69"/>
      <c r="D2" s="69"/>
      <c r="E2" s="69"/>
      <c r="F2" s="69"/>
      <c r="G2" s="69"/>
    </row>
    <row r="3" spans="1:7" ht="15" x14ac:dyDescent="0.2">
      <c r="A3" s="154"/>
      <c r="B3" s="70" t="s">
        <v>11</v>
      </c>
      <c r="C3" s="72"/>
      <c r="D3" s="72"/>
      <c r="E3" s="72"/>
      <c r="F3" s="72"/>
      <c r="G3" s="72"/>
    </row>
    <row r="4" spans="1:7" x14ac:dyDescent="0.2">
      <c r="C4" s="75"/>
      <c r="F4" s="75"/>
    </row>
    <row r="5" spans="1:7" x14ac:dyDescent="0.2">
      <c r="A5" s="156" t="s">
        <v>122</v>
      </c>
      <c r="B5" s="156" t="s">
        <v>78</v>
      </c>
      <c r="C5" s="155">
        <v>2015</v>
      </c>
      <c r="D5" s="155"/>
      <c r="E5" s="86"/>
      <c r="F5" s="155" t="s">
        <v>121</v>
      </c>
      <c r="G5" s="155"/>
    </row>
    <row r="6" spans="1:7" ht="27" x14ac:dyDescent="0.2">
      <c r="A6" s="157"/>
      <c r="B6" s="157"/>
      <c r="C6" s="87" t="s">
        <v>80</v>
      </c>
      <c r="D6" s="87" t="s">
        <v>187</v>
      </c>
      <c r="E6" s="73"/>
      <c r="F6" s="87" t="s">
        <v>80</v>
      </c>
      <c r="G6" s="87" t="s">
        <v>187</v>
      </c>
    </row>
    <row r="7" spans="1:7" x14ac:dyDescent="0.2">
      <c r="A7" s="71"/>
      <c r="B7" s="97" t="s">
        <v>79</v>
      </c>
      <c r="C7" s="77">
        <v>40384</v>
      </c>
      <c r="D7" s="78">
        <v>1</v>
      </c>
      <c r="E7" s="79"/>
      <c r="F7" s="77">
        <v>49745</v>
      </c>
      <c r="G7" s="78">
        <v>1</v>
      </c>
    </row>
    <row r="8" spans="1:7" x14ac:dyDescent="0.2">
      <c r="A8" s="85">
        <v>1</v>
      </c>
      <c r="B8" s="80" t="s">
        <v>82</v>
      </c>
      <c r="C8" s="81">
        <v>8778</v>
      </c>
      <c r="D8" s="80">
        <v>0.21736331220285263</v>
      </c>
      <c r="E8" s="82"/>
      <c r="F8" s="81">
        <v>19430</v>
      </c>
      <c r="G8" s="80">
        <v>0.39059201929842197</v>
      </c>
    </row>
    <row r="9" spans="1:7" x14ac:dyDescent="0.2">
      <c r="A9" s="85">
        <v>2</v>
      </c>
      <c r="B9" s="80" t="s">
        <v>83</v>
      </c>
      <c r="C9" s="81">
        <v>4955</v>
      </c>
      <c r="D9" s="80">
        <v>0.12269710776545166</v>
      </c>
      <c r="E9" s="82"/>
      <c r="F9" s="81">
        <v>5334</v>
      </c>
      <c r="G9" s="80">
        <v>0.1072268569705498</v>
      </c>
    </row>
    <row r="10" spans="1:7" x14ac:dyDescent="0.2">
      <c r="A10" s="85">
        <v>3</v>
      </c>
      <c r="B10" s="80" t="s">
        <v>84</v>
      </c>
      <c r="C10" s="81">
        <v>6566</v>
      </c>
      <c r="D10" s="80">
        <v>0.16258914421553089</v>
      </c>
      <c r="E10" s="82"/>
      <c r="F10" s="81">
        <v>4731</v>
      </c>
      <c r="G10" s="80">
        <v>9.510503568197809E-2</v>
      </c>
    </row>
    <row r="11" spans="1:7" x14ac:dyDescent="0.2">
      <c r="A11" s="85">
        <v>4</v>
      </c>
      <c r="B11" s="80" t="s">
        <v>85</v>
      </c>
      <c r="C11" s="81">
        <v>1934</v>
      </c>
      <c r="D11" s="80">
        <v>4.789025356576862E-2</v>
      </c>
      <c r="E11" s="82"/>
      <c r="F11" s="81">
        <v>2966</v>
      </c>
      <c r="G11" s="80">
        <v>5.962408282239421E-2</v>
      </c>
    </row>
    <row r="12" spans="1:7" x14ac:dyDescent="0.2">
      <c r="A12" s="85">
        <v>5</v>
      </c>
      <c r="B12" s="80" t="s">
        <v>86</v>
      </c>
      <c r="C12" s="81">
        <v>3401</v>
      </c>
      <c r="D12" s="80">
        <v>8.4216521394611721E-2</v>
      </c>
      <c r="E12" s="82"/>
      <c r="F12" s="81">
        <v>2937</v>
      </c>
      <c r="G12" s="80">
        <v>5.9041109659262236E-2</v>
      </c>
    </row>
    <row r="13" spans="1:7" x14ac:dyDescent="0.2">
      <c r="A13" s="85">
        <v>6</v>
      </c>
      <c r="B13" s="80" t="s">
        <v>87</v>
      </c>
      <c r="C13" s="81">
        <v>166</v>
      </c>
      <c r="D13" s="80">
        <v>4.1105388272583204E-3</v>
      </c>
      <c r="E13" s="82"/>
      <c r="F13" s="81">
        <v>1758</v>
      </c>
      <c r="G13" s="80">
        <v>3.5340235199517539E-2</v>
      </c>
    </row>
    <row r="14" spans="1:7" x14ac:dyDescent="0.2">
      <c r="A14" s="85">
        <v>7</v>
      </c>
      <c r="B14" s="80" t="s">
        <v>88</v>
      </c>
      <c r="C14" s="81">
        <v>1903</v>
      </c>
      <c r="D14" s="80">
        <v>4.7122622820919176E-2</v>
      </c>
      <c r="E14" s="82"/>
      <c r="F14" s="81">
        <v>1553</v>
      </c>
      <c r="G14" s="80">
        <v>3.1219218011860488E-2</v>
      </c>
    </row>
    <row r="15" spans="1:7" x14ac:dyDescent="0.2">
      <c r="A15" s="85">
        <v>8</v>
      </c>
      <c r="B15" s="80" t="s">
        <v>89</v>
      </c>
      <c r="C15" s="81">
        <v>1185</v>
      </c>
      <c r="D15" s="80">
        <v>2.9343304278922344E-2</v>
      </c>
      <c r="E15" s="82"/>
      <c r="F15" s="81">
        <v>1236</v>
      </c>
      <c r="G15" s="80">
        <v>2.4846718263142026E-2</v>
      </c>
    </row>
    <row r="16" spans="1:7" x14ac:dyDescent="0.2">
      <c r="A16" s="85">
        <v>9</v>
      </c>
      <c r="B16" s="80" t="s">
        <v>90</v>
      </c>
      <c r="C16" s="81">
        <v>920</v>
      </c>
      <c r="D16" s="80">
        <v>2.2781299524564185E-2</v>
      </c>
      <c r="E16" s="82"/>
      <c r="F16" s="81">
        <v>1046</v>
      </c>
      <c r="G16" s="80">
        <v>2.1027238918484271E-2</v>
      </c>
    </row>
    <row r="17" spans="1:7" x14ac:dyDescent="0.2">
      <c r="A17" s="85">
        <v>10</v>
      </c>
      <c r="B17" s="80" t="s">
        <v>91</v>
      </c>
      <c r="C17" s="81">
        <v>621</v>
      </c>
      <c r="D17" s="80">
        <v>1.5377377179080824E-2</v>
      </c>
      <c r="E17" s="82"/>
      <c r="F17" s="81">
        <v>906</v>
      </c>
      <c r="G17" s="80">
        <v>1.8212885717157502E-2</v>
      </c>
    </row>
    <row r="18" spans="1:7" x14ac:dyDescent="0.2">
      <c r="A18" s="85">
        <v>11</v>
      </c>
      <c r="B18" s="80" t="s">
        <v>92</v>
      </c>
      <c r="C18" s="81">
        <v>214</v>
      </c>
      <c r="D18" s="80">
        <v>5.2991283676703648E-3</v>
      </c>
      <c r="E18" s="82"/>
      <c r="F18" s="81">
        <v>798</v>
      </c>
      <c r="G18" s="80">
        <v>1.604181324756257E-2</v>
      </c>
    </row>
    <row r="19" spans="1:7" x14ac:dyDescent="0.2">
      <c r="A19" s="85">
        <v>12</v>
      </c>
      <c r="B19" s="80" t="s">
        <v>93</v>
      </c>
      <c r="C19" s="81">
        <v>29</v>
      </c>
      <c r="D19" s="80">
        <v>7.1810618066561012E-4</v>
      </c>
      <c r="E19" s="82"/>
      <c r="F19" s="81">
        <v>635</v>
      </c>
      <c r="G19" s="80">
        <v>1.2765102020303547E-2</v>
      </c>
    </row>
    <row r="20" spans="1:7" x14ac:dyDescent="0.2">
      <c r="A20" s="85">
        <v>13</v>
      </c>
      <c r="B20" s="80" t="s">
        <v>94</v>
      </c>
      <c r="C20" s="81">
        <v>407</v>
      </c>
      <c r="D20" s="80">
        <v>1.0078248811410459E-2</v>
      </c>
      <c r="E20" s="82"/>
      <c r="F20" s="81">
        <v>513</v>
      </c>
      <c r="G20" s="80">
        <v>1.0312594230575938E-2</v>
      </c>
    </row>
    <row r="21" spans="1:7" x14ac:dyDescent="0.2">
      <c r="A21" s="85">
        <v>14</v>
      </c>
      <c r="B21" s="80" t="s">
        <v>95</v>
      </c>
      <c r="C21" s="81">
        <v>358</v>
      </c>
      <c r="D21" s="80">
        <v>8.8648969889064972E-3</v>
      </c>
      <c r="E21" s="82"/>
      <c r="F21" s="81">
        <v>464</v>
      </c>
      <c r="G21" s="80">
        <v>9.3275706101115692E-3</v>
      </c>
    </row>
    <row r="22" spans="1:7" x14ac:dyDescent="0.2">
      <c r="A22" s="85">
        <v>15</v>
      </c>
      <c r="B22" s="80" t="s">
        <v>96</v>
      </c>
      <c r="C22" s="81">
        <v>1727</v>
      </c>
      <c r="D22" s="80">
        <v>4.2764461172741679E-2</v>
      </c>
      <c r="E22" s="82"/>
      <c r="F22" s="81">
        <v>413</v>
      </c>
      <c r="G22" s="80">
        <v>8.3023419439139604E-3</v>
      </c>
    </row>
    <row r="23" spans="1:7" x14ac:dyDescent="0.2">
      <c r="A23" s="85">
        <v>16</v>
      </c>
      <c r="B23" s="80" t="s">
        <v>97</v>
      </c>
      <c r="C23" s="81">
        <v>578</v>
      </c>
      <c r="D23" s="80">
        <v>1.4312599049128367E-2</v>
      </c>
      <c r="E23" s="82"/>
      <c r="F23" s="81">
        <v>403</v>
      </c>
      <c r="G23" s="80">
        <v>8.1013167152477628E-3</v>
      </c>
    </row>
    <row r="24" spans="1:7" x14ac:dyDescent="0.2">
      <c r="A24" s="85">
        <v>17</v>
      </c>
      <c r="B24" s="80" t="s">
        <v>98</v>
      </c>
      <c r="C24" s="81">
        <v>411</v>
      </c>
      <c r="D24" s="80">
        <v>1.017729793977813E-2</v>
      </c>
      <c r="E24" s="82"/>
      <c r="F24" s="81">
        <v>306</v>
      </c>
      <c r="G24" s="80">
        <v>6.1513719971856467E-3</v>
      </c>
    </row>
    <row r="25" spans="1:7" x14ac:dyDescent="0.2">
      <c r="A25" s="85">
        <v>18</v>
      </c>
      <c r="B25" s="80" t="s">
        <v>99</v>
      </c>
      <c r="C25" s="81">
        <v>180</v>
      </c>
      <c r="D25" s="80">
        <v>4.4572107765451664E-3</v>
      </c>
      <c r="E25" s="82"/>
      <c r="F25" s="81">
        <v>293</v>
      </c>
      <c r="G25" s="80">
        <v>5.8900391999195901E-3</v>
      </c>
    </row>
    <row r="26" spans="1:7" x14ac:dyDescent="0.2">
      <c r="A26" s="85">
        <v>19</v>
      </c>
      <c r="B26" s="80" t="s">
        <v>100</v>
      </c>
      <c r="C26" s="81">
        <v>907</v>
      </c>
      <c r="D26" s="80">
        <v>2.2459389857369255E-2</v>
      </c>
      <c r="E26" s="82"/>
      <c r="F26" s="81">
        <v>282</v>
      </c>
      <c r="G26" s="80">
        <v>5.6689114483867726E-3</v>
      </c>
    </row>
    <row r="27" spans="1:7" x14ac:dyDescent="0.2">
      <c r="A27" s="85">
        <v>20</v>
      </c>
      <c r="B27" s="80" t="s">
        <v>101</v>
      </c>
      <c r="C27" s="81">
        <v>184</v>
      </c>
      <c r="D27" s="80">
        <v>4.5562599049128365E-3</v>
      </c>
      <c r="E27" s="82"/>
      <c r="F27" s="81">
        <v>237</v>
      </c>
      <c r="G27" s="80">
        <v>4.7642979193888834E-3</v>
      </c>
    </row>
    <row r="28" spans="1:7" x14ac:dyDescent="0.2">
      <c r="A28" s="85">
        <v>21</v>
      </c>
      <c r="B28" s="80" t="s">
        <v>102</v>
      </c>
      <c r="C28" s="81">
        <v>243</v>
      </c>
      <c r="D28" s="80">
        <v>6.0172345483359745E-3</v>
      </c>
      <c r="E28" s="82"/>
      <c r="F28" s="81">
        <v>215</v>
      </c>
      <c r="G28" s="80">
        <v>4.3220424163232483E-3</v>
      </c>
    </row>
    <row r="29" spans="1:7" x14ac:dyDescent="0.2">
      <c r="A29" s="85">
        <v>22</v>
      </c>
      <c r="B29" s="80" t="s">
        <v>103</v>
      </c>
      <c r="C29" s="81">
        <v>116</v>
      </c>
      <c r="D29" s="80">
        <v>2.8724247226624405E-3</v>
      </c>
      <c r="E29" s="82"/>
      <c r="F29" s="81">
        <v>215</v>
      </c>
      <c r="G29" s="80">
        <v>4.3220424163232483E-3</v>
      </c>
    </row>
    <row r="30" spans="1:7" x14ac:dyDescent="0.2">
      <c r="A30" s="85">
        <v>23</v>
      </c>
      <c r="B30" s="80" t="s">
        <v>104</v>
      </c>
      <c r="C30" s="81">
        <v>168</v>
      </c>
      <c r="D30" s="80">
        <v>4.160063391442155E-3</v>
      </c>
      <c r="E30" s="82"/>
      <c r="F30" s="81">
        <v>214</v>
      </c>
      <c r="G30" s="80">
        <v>4.3019398934566284E-3</v>
      </c>
    </row>
    <row r="31" spans="1:7" x14ac:dyDescent="0.2">
      <c r="A31" s="85">
        <v>24</v>
      </c>
      <c r="B31" s="80" t="s">
        <v>105</v>
      </c>
      <c r="C31" s="81">
        <v>1414</v>
      </c>
      <c r="D31" s="80">
        <v>3.5013866877971471E-2</v>
      </c>
      <c r="E31" s="82"/>
      <c r="F31" s="81">
        <v>200</v>
      </c>
      <c r="G31" s="80">
        <v>4.0205045733239519E-3</v>
      </c>
    </row>
    <row r="32" spans="1:7" x14ac:dyDescent="0.2">
      <c r="A32" s="85">
        <v>25</v>
      </c>
      <c r="B32" s="80" t="s">
        <v>106</v>
      </c>
      <c r="C32" s="81">
        <v>110</v>
      </c>
      <c r="D32" s="80">
        <v>2.7238510301109352E-3</v>
      </c>
      <c r="E32" s="82"/>
      <c r="F32" s="81">
        <v>172</v>
      </c>
      <c r="G32" s="80">
        <v>3.457633933058599E-3</v>
      </c>
    </row>
    <row r="33" spans="1:7" x14ac:dyDescent="0.2">
      <c r="A33" s="85">
        <v>26</v>
      </c>
      <c r="B33" s="80" t="s">
        <v>107</v>
      </c>
      <c r="C33" s="81">
        <v>1</v>
      </c>
      <c r="D33" s="80">
        <v>2.4762282091917592E-5</v>
      </c>
      <c r="E33" s="82"/>
      <c r="F33" s="81">
        <v>157</v>
      </c>
      <c r="G33" s="80">
        <v>3.1560960900593026E-3</v>
      </c>
    </row>
    <row r="34" spans="1:7" x14ac:dyDescent="0.2">
      <c r="A34" s="85">
        <v>27</v>
      </c>
      <c r="B34" s="80" t="s">
        <v>108</v>
      </c>
      <c r="C34" s="81">
        <v>160</v>
      </c>
      <c r="D34" s="80">
        <v>3.9619651347068147E-3</v>
      </c>
      <c r="E34" s="82"/>
      <c r="F34" s="81">
        <v>147</v>
      </c>
      <c r="G34" s="80">
        <v>2.955070861393105E-3</v>
      </c>
    </row>
    <row r="35" spans="1:7" x14ac:dyDescent="0.2">
      <c r="A35" s="85">
        <v>28</v>
      </c>
      <c r="B35" s="80" t="s">
        <v>109</v>
      </c>
      <c r="C35" s="81">
        <v>86</v>
      </c>
      <c r="D35" s="80">
        <v>2.129556259904913E-3</v>
      </c>
      <c r="E35" s="82"/>
      <c r="F35" s="81">
        <v>142</v>
      </c>
      <c r="G35" s="80">
        <v>2.8545582470600062E-3</v>
      </c>
    </row>
    <row r="36" spans="1:7" x14ac:dyDescent="0.2">
      <c r="A36" s="85">
        <v>29</v>
      </c>
      <c r="B36" s="80" t="s">
        <v>110</v>
      </c>
      <c r="C36" s="81">
        <v>56</v>
      </c>
      <c r="D36" s="80">
        <v>1.3866877971473852E-3</v>
      </c>
      <c r="E36" s="82"/>
      <c r="F36" s="81">
        <v>130</v>
      </c>
      <c r="G36" s="80">
        <v>2.6133279726605688E-3</v>
      </c>
    </row>
    <row r="37" spans="1:7" x14ac:dyDescent="0.2">
      <c r="A37" s="85">
        <v>30</v>
      </c>
      <c r="B37" s="80" t="s">
        <v>111</v>
      </c>
      <c r="C37" s="81">
        <v>116</v>
      </c>
      <c r="D37" s="80">
        <v>2.8724247226624405E-3</v>
      </c>
      <c r="E37" s="82"/>
      <c r="F37" s="81">
        <v>119</v>
      </c>
      <c r="G37" s="80">
        <v>2.3922002211277517E-3</v>
      </c>
    </row>
    <row r="38" spans="1:7" x14ac:dyDescent="0.2">
      <c r="A38" s="85">
        <v>31</v>
      </c>
      <c r="B38" s="80" t="s">
        <v>112</v>
      </c>
      <c r="C38" s="81">
        <v>76</v>
      </c>
      <c r="D38" s="80">
        <v>1.881933438985737E-3</v>
      </c>
      <c r="E38" s="82"/>
      <c r="F38" s="81">
        <v>103</v>
      </c>
      <c r="G38" s="80">
        <v>2.0705598552618353E-3</v>
      </c>
    </row>
    <row r="39" spans="1:7" x14ac:dyDescent="0.2">
      <c r="A39" s="85">
        <v>32</v>
      </c>
      <c r="B39" s="80" t="s">
        <v>113</v>
      </c>
      <c r="C39" s="81">
        <v>159</v>
      </c>
      <c r="D39" s="80">
        <v>3.937202852614897E-3</v>
      </c>
      <c r="E39" s="82"/>
      <c r="F39" s="81">
        <v>97</v>
      </c>
      <c r="G39" s="80">
        <v>1.9499447180621168E-3</v>
      </c>
    </row>
    <row r="40" spans="1:7" x14ac:dyDescent="0.2">
      <c r="A40" s="85">
        <v>33</v>
      </c>
      <c r="B40" s="80" t="s">
        <v>114</v>
      </c>
      <c r="C40" s="81">
        <v>4</v>
      </c>
      <c r="D40" s="80">
        <v>9.9049128367670368E-5</v>
      </c>
      <c r="E40" s="82"/>
      <c r="F40" s="81">
        <v>78</v>
      </c>
      <c r="G40" s="80">
        <v>1.5679967835963413E-3</v>
      </c>
    </row>
    <row r="41" spans="1:7" x14ac:dyDescent="0.2">
      <c r="A41" s="85">
        <v>34</v>
      </c>
      <c r="B41" s="80" t="s">
        <v>115</v>
      </c>
      <c r="C41" s="81">
        <v>71</v>
      </c>
      <c r="D41" s="80">
        <v>1.7581220285261489E-3</v>
      </c>
      <c r="E41" s="82"/>
      <c r="F41" s="81">
        <v>76</v>
      </c>
      <c r="G41" s="80">
        <v>1.5277917378631019E-3</v>
      </c>
    </row>
    <row r="42" spans="1:7" x14ac:dyDescent="0.2">
      <c r="A42" s="85">
        <v>35</v>
      </c>
      <c r="B42" s="80" t="s">
        <v>116</v>
      </c>
      <c r="C42" s="81">
        <v>68</v>
      </c>
      <c r="D42" s="80">
        <v>1.6838351822503963E-3</v>
      </c>
      <c r="E42" s="82"/>
      <c r="F42" s="81">
        <v>73</v>
      </c>
      <c r="G42" s="80">
        <v>1.4674841692632425E-3</v>
      </c>
    </row>
    <row r="43" spans="1:7" x14ac:dyDescent="0.2">
      <c r="A43" s="85">
        <v>36</v>
      </c>
      <c r="B43" s="80" t="s">
        <v>117</v>
      </c>
      <c r="C43" s="81">
        <v>24</v>
      </c>
      <c r="D43" s="80">
        <v>5.9429477020602221E-4</v>
      </c>
      <c r="E43" s="82"/>
      <c r="F43" s="81">
        <v>53</v>
      </c>
      <c r="G43" s="80">
        <v>1.0654337119308474E-3</v>
      </c>
    </row>
    <row r="44" spans="1:7" x14ac:dyDescent="0.2">
      <c r="A44" s="85">
        <v>37</v>
      </c>
      <c r="B44" s="80" t="s">
        <v>118</v>
      </c>
      <c r="C44" s="81">
        <v>48</v>
      </c>
      <c r="D44" s="80">
        <v>1.1885895404120444E-3</v>
      </c>
      <c r="E44" s="82"/>
      <c r="F44" s="81">
        <v>51</v>
      </c>
      <c r="G44" s="80">
        <v>1.0252286661976077E-3</v>
      </c>
    </row>
    <row r="45" spans="1:7" x14ac:dyDescent="0.2">
      <c r="A45" s="85">
        <v>38</v>
      </c>
      <c r="B45" s="80" t="s">
        <v>119</v>
      </c>
      <c r="C45" s="81">
        <v>0</v>
      </c>
      <c r="D45" s="80">
        <v>0</v>
      </c>
      <c r="E45" s="82"/>
      <c r="F45" s="81">
        <v>49</v>
      </c>
      <c r="G45" s="80">
        <v>9.8502362046436827E-4</v>
      </c>
    </row>
    <row r="46" spans="1:7" x14ac:dyDescent="0.2">
      <c r="A46" s="85">
        <v>39</v>
      </c>
      <c r="B46" s="80" t="s">
        <v>120</v>
      </c>
      <c r="C46" s="81">
        <v>65</v>
      </c>
      <c r="D46" s="80">
        <v>1.6095483359746434E-3</v>
      </c>
      <c r="E46" s="82"/>
      <c r="F46" s="81">
        <v>46</v>
      </c>
      <c r="G46" s="80">
        <v>9.2471605186450901E-4</v>
      </c>
    </row>
    <row r="47" spans="1:7" s="83" customFormat="1" ht="15" thickBot="1" x14ac:dyDescent="0.25">
      <c r="A47" s="88"/>
      <c r="B47" s="89" t="s">
        <v>36</v>
      </c>
      <c r="C47" s="90">
        <v>1975</v>
      </c>
      <c r="D47" s="91">
        <v>4.890550713153724E-2</v>
      </c>
      <c r="E47" s="92"/>
      <c r="F47" s="90">
        <v>1167</v>
      </c>
      <c r="G47" s="91">
        <v>2.3459644185345262E-2</v>
      </c>
    </row>
    <row r="48" spans="1:7" ht="15" thickTop="1" x14ac:dyDescent="0.2">
      <c r="B48" s="80"/>
      <c r="C48" s="82"/>
      <c r="D48" s="82"/>
      <c r="E48" s="82"/>
      <c r="F48" s="82"/>
      <c r="G48" s="82"/>
    </row>
    <row r="49" spans="1:8" x14ac:dyDescent="0.2">
      <c r="A49" s="93" t="s">
        <v>45</v>
      </c>
      <c r="B49" s="94"/>
      <c r="C49" s="95"/>
      <c r="D49" s="95"/>
      <c r="E49" s="95"/>
      <c r="F49" s="95"/>
      <c r="G49" s="95"/>
      <c r="H49" s="96"/>
    </row>
    <row r="50" spans="1:8" x14ac:dyDescent="0.2">
      <c r="A50" s="153" t="s">
        <v>123</v>
      </c>
      <c r="B50" s="153"/>
      <c r="C50" s="153"/>
      <c r="D50" s="153"/>
      <c r="E50" s="153"/>
      <c r="F50" s="153"/>
      <c r="G50" s="153"/>
      <c r="H50" s="153"/>
    </row>
    <row r="51" spans="1:8" ht="24.75" customHeight="1" x14ac:dyDescent="0.2">
      <c r="A51" s="153" t="s">
        <v>189</v>
      </c>
      <c r="B51" s="153"/>
      <c r="C51" s="153"/>
      <c r="D51" s="153"/>
      <c r="E51" s="153"/>
      <c r="F51" s="153"/>
      <c r="G51" s="153"/>
      <c r="H51" s="153"/>
    </row>
    <row r="52" spans="1:8" x14ac:dyDescent="0.2">
      <c r="A52" s="143"/>
      <c r="B52" s="143"/>
      <c r="C52" s="143"/>
      <c r="D52" s="143"/>
      <c r="E52" s="143"/>
      <c r="F52" s="143"/>
      <c r="G52" s="143"/>
      <c r="H52" s="143"/>
    </row>
    <row r="53" spans="1:8" ht="25.5" customHeight="1" x14ac:dyDescent="0.2">
      <c r="A53" s="153" t="s">
        <v>188</v>
      </c>
      <c r="B53" s="153"/>
      <c r="C53" s="153"/>
      <c r="D53" s="153"/>
      <c r="E53" s="153"/>
      <c r="F53" s="153"/>
      <c r="G53" s="153"/>
      <c r="H53" s="153"/>
    </row>
    <row r="54" spans="1:8" ht="15.75" customHeight="1" x14ac:dyDescent="0.2">
      <c r="A54" s="153"/>
      <c r="B54" s="153"/>
      <c r="C54" s="153"/>
      <c r="D54" s="153"/>
      <c r="E54" s="153"/>
      <c r="F54" s="153"/>
      <c r="G54" s="153"/>
      <c r="H54" s="153"/>
    </row>
    <row r="55" spans="1:8" x14ac:dyDescent="0.2">
      <c r="A55" s="153" t="s">
        <v>77</v>
      </c>
      <c r="B55" s="153"/>
      <c r="C55" s="153"/>
      <c r="D55" s="153"/>
      <c r="E55" s="153"/>
      <c r="F55" s="153"/>
      <c r="G55" s="153"/>
      <c r="H55" s="153"/>
    </row>
  </sheetData>
  <mergeCells count="10">
    <mergeCell ref="A55:H55"/>
    <mergeCell ref="A2:A3"/>
    <mergeCell ref="C5:D5"/>
    <mergeCell ref="F5:G5"/>
    <mergeCell ref="A50:H50"/>
    <mergeCell ref="A53:H53"/>
    <mergeCell ref="A54:H54"/>
    <mergeCell ref="B5:B6"/>
    <mergeCell ref="A5:A6"/>
    <mergeCell ref="A51:H51"/>
  </mergeCells>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20"/>
  <sheetViews>
    <sheetView workbookViewId="0">
      <selection activeCell="A89" sqref="A89"/>
    </sheetView>
  </sheetViews>
  <sheetFormatPr defaultRowHeight="12.75" x14ac:dyDescent="0.2"/>
  <cols>
    <col min="1" max="35" width="9.140625" style="119"/>
    <col min="36" max="37" width="9.140625" style="133"/>
    <col min="38" max="38" width="18.85546875" style="133" customWidth="1"/>
    <col min="39" max="39" width="19.140625" style="133" customWidth="1"/>
    <col min="40" max="50" width="9.140625" style="133"/>
    <col min="51" max="16384" width="9.140625" style="119"/>
  </cols>
  <sheetData>
    <row r="1" spans="2:48" x14ac:dyDescent="0.2">
      <c r="AD1" s="133"/>
      <c r="AE1" s="133"/>
      <c r="AF1" s="133"/>
      <c r="AG1" s="133"/>
      <c r="AJ1" s="133" t="s">
        <v>16</v>
      </c>
      <c r="AK1" s="133" t="s">
        <v>17</v>
      </c>
      <c r="AL1" s="133" t="s">
        <v>18</v>
      </c>
      <c r="AM1" s="133" t="s">
        <v>19</v>
      </c>
      <c r="AN1" s="133" t="s">
        <v>20</v>
      </c>
    </row>
    <row r="2" spans="2:48" ht="17.25" x14ac:dyDescent="0.25">
      <c r="B2" s="120" t="s">
        <v>158</v>
      </c>
      <c r="AD2" s="133"/>
      <c r="AE2" s="136" t="s">
        <v>7</v>
      </c>
      <c r="AF2" s="133"/>
      <c r="AG2" s="133"/>
      <c r="AJ2" s="133">
        <v>1990</v>
      </c>
      <c r="AK2" s="133" t="s">
        <v>21</v>
      </c>
      <c r="AL2" s="134">
        <v>2514</v>
      </c>
      <c r="AM2" s="133" t="s">
        <v>37</v>
      </c>
      <c r="AN2" s="133">
        <v>427</v>
      </c>
    </row>
    <row r="3" spans="2:48" x14ac:dyDescent="0.2">
      <c r="AD3" s="133"/>
      <c r="AE3" s="136" t="s">
        <v>8</v>
      </c>
      <c r="AF3" s="133"/>
      <c r="AG3" s="133"/>
      <c r="AJ3" s="133">
        <v>1990</v>
      </c>
      <c r="AK3" s="133" t="s">
        <v>22</v>
      </c>
      <c r="AL3" s="134">
        <v>2804</v>
      </c>
      <c r="AM3" s="133" t="s">
        <v>37</v>
      </c>
      <c r="AN3" s="133">
        <v>423</v>
      </c>
    </row>
    <row r="4" spans="2:48" x14ac:dyDescent="0.2">
      <c r="AD4" s="133"/>
      <c r="AE4" s="136" t="s">
        <v>9</v>
      </c>
      <c r="AF4" s="133"/>
      <c r="AG4" s="133"/>
      <c r="AJ4" s="133">
        <v>1990</v>
      </c>
      <c r="AK4" s="133" t="s">
        <v>23</v>
      </c>
      <c r="AL4" s="134">
        <v>3018</v>
      </c>
      <c r="AM4" s="133" t="s">
        <v>37</v>
      </c>
      <c r="AN4" s="133">
        <v>529</v>
      </c>
    </row>
    <row r="5" spans="2:48" x14ac:dyDescent="0.2">
      <c r="AD5" s="133"/>
      <c r="AE5" s="133"/>
      <c r="AF5" s="133"/>
      <c r="AG5" s="133"/>
      <c r="AJ5" s="133">
        <v>1990</v>
      </c>
      <c r="AK5" s="133" t="s">
        <v>24</v>
      </c>
      <c r="AL5" s="134">
        <v>3722</v>
      </c>
      <c r="AM5" s="133" t="s">
        <v>37</v>
      </c>
      <c r="AN5" s="133">
        <v>548</v>
      </c>
      <c r="AP5" s="133" t="s">
        <v>26</v>
      </c>
      <c r="AQ5" s="133" t="s">
        <v>27</v>
      </c>
      <c r="AR5" s="133" t="s">
        <v>28</v>
      </c>
      <c r="AS5" s="133" t="s">
        <v>29</v>
      </c>
      <c r="AT5" s="133" t="s">
        <v>30</v>
      </c>
      <c r="AV5" s="133" t="s">
        <v>25</v>
      </c>
    </row>
    <row r="6" spans="2:48" x14ac:dyDescent="0.2">
      <c r="AD6" s="133"/>
      <c r="AE6" s="133"/>
      <c r="AF6" s="133"/>
      <c r="AG6" s="133"/>
      <c r="AJ6" s="133">
        <v>1991</v>
      </c>
      <c r="AK6" s="133" t="s">
        <v>21</v>
      </c>
      <c r="AL6" s="134">
        <v>4835</v>
      </c>
      <c r="AM6" s="133" t="s">
        <v>37</v>
      </c>
      <c r="AN6" s="133">
        <v>600</v>
      </c>
      <c r="AP6" s="133">
        <v>1990</v>
      </c>
      <c r="AQ6" s="133">
        <f t="shared" ref="AQ6:AQ30" si="0">SUMIF($AJ:$AJ,$AP6,AL:AL)</f>
        <v>12058</v>
      </c>
      <c r="AS6" s="133">
        <f t="shared" ref="AS6:AS30" si="1">SUMIF($AJ:$AJ,$AP6,AN:AN)</f>
        <v>1927</v>
      </c>
      <c r="AT6" s="133">
        <f>AS6+AR6+AQ6</f>
        <v>13985</v>
      </c>
      <c r="AV6" s="135">
        <f t="shared" ref="AV6:AV26" si="2">AS6/AT6</f>
        <v>0.13779048981051126</v>
      </c>
    </row>
    <row r="7" spans="2:48" x14ac:dyDescent="0.2">
      <c r="AD7" s="133"/>
      <c r="AE7" s="133"/>
      <c r="AF7" s="133"/>
      <c r="AG7" s="133"/>
      <c r="AJ7" s="133">
        <v>1991</v>
      </c>
      <c r="AK7" s="133" t="s">
        <v>22</v>
      </c>
      <c r="AL7" s="134">
        <v>5337</v>
      </c>
      <c r="AM7" s="133" t="s">
        <v>37</v>
      </c>
      <c r="AN7" s="133">
        <v>718</v>
      </c>
      <c r="AP7" s="133">
        <f>AP6+1</f>
        <v>1991</v>
      </c>
      <c r="AQ7" s="133">
        <f t="shared" si="0"/>
        <v>22632</v>
      </c>
      <c r="AS7" s="133">
        <f t="shared" si="1"/>
        <v>3002</v>
      </c>
      <c r="AT7" s="133">
        <f t="shared" ref="AT7:AT26" si="3">AS7+AR7+AQ7</f>
        <v>25634</v>
      </c>
      <c r="AV7" s="135">
        <f t="shared" si="2"/>
        <v>0.11711008816415698</v>
      </c>
    </row>
    <row r="8" spans="2:48" x14ac:dyDescent="0.2">
      <c r="AD8" s="133"/>
      <c r="AE8" s="133"/>
      <c r="AF8" s="133"/>
      <c r="AG8" s="133"/>
      <c r="AJ8" s="133">
        <v>1991</v>
      </c>
      <c r="AK8" s="133" t="s">
        <v>23</v>
      </c>
      <c r="AL8" s="134">
        <v>5523</v>
      </c>
      <c r="AM8" s="133" t="s">
        <v>37</v>
      </c>
      <c r="AN8" s="133">
        <v>860</v>
      </c>
      <c r="AP8" s="133">
        <f t="shared" ref="AP8:AP26" si="4">AP7+1</f>
        <v>1992</v>
      </c>
      <c r="AQ8" s="133">
        <f t="shared" si="0"/>
        <v>32106</v>
      </c>
      <c r="AS8" s="133">
        <f t="shared" si="1"/>
        <v>4686</v>
      </c>
      <c r="AT8" s="133">
        <f t="shared" si="3"/>
        <v>36792</v>
      </c>
      <c r="AV8" s="135">
        <f t="shared" si="2"/>
        <v>0.12736464448793217</v>
      </c>
    </row>
    <row r="9" spans="2:48" x14ac:dyDescent="0.2">
      <c r="AD9" s="133"/>
      <c r="AE9" s="133"/>
      <c r="AF9" s="133"/>
      <c r="AG9" s="133"/>
      <c r="AJ9" s="133">
        <v>1991</v>
      </c>
      <c r="AK9" s="133" t="s">
        <v>24</v>
      </c>
      <c r="AL9" s="134">
        <v>6937</v>
      </c>
      <c r="AM9" s="133" t="s">
        <v>37</v>
      </c>
      <c r="AN9" s="133">
        <v>824</v>
      </c>
      <c r="AP9" s="133">
        <f t="shared" si="4"/>
        <v>1993</v>
      </c>
      <c r="AQ9" s="133">
        <f t="shared" si="0"/>
        <v>31016</v>
      </c>
      <c r="AS9" s="133">
        <f t="shared" si="1"/>
        <v>5679</v>
      </c>
      <c r="AT9" s="133">
        <f t="shared" si="3"/>
        <v>36695</v>
      </c>
      <c r="AV9" s="135">
        <f t="shared" si="2"/>
        <v>0.15476222918653768</v>
      </c>
    </row>
    <row r="10" spans="2:48" x14ac:dyDescent="0.2">
      <c r="AD10" s="133"/>
      <c r="AE10" s="133"/>
      <c r="AF10" s="133"/>
      <c r="AG10" s="133"/>
      <c r="AJ10" s="133">
        <v>1992</v>
      </c>
      <c r="AK10" s="133" t="s">
        <v>21</v>
      </c>
      <c r="AL10" s="134">
        <v>8389</v>
      </c>
      <c r="AM10" s="133" t="s">
        <v>37</v>
      </c>
      <c r="AN10" s="133">
        <v>992</v>
      </c>
      <c r="AP10" s="133">
        <f t="shared" si="4"/>
        <v>1994</v>
      </c>
      <c r="AQ10" s="133">
        <f t="shared" si="0"/>
        <v>25634</v>
      </c>
      <c r="AS10" s="133">
        <f t="shared" si="1"/>
        <v>5103</v>
      </c>
      <c r="AT10" s="133">
        <f t="shared" si="3"/>
        <v>30737</v>
      </c>
      <c r="AV10" s="135">
        <f t="shared" si="2"/>
        <v>0.16602140742427693</v>
      </c>
    </row>
    <row r="11" spans="2:48" x14ac:dyDescent="0.2">
      <c r="AJ11" s="133">
        <v>1992</v>
      </c>
      <c r="AK11" s="133" t="s">
        <v>22</v>
      </c>
      <c r="AL11" s="134">
        <v>7791</v>
      </c>
      <c r="AM11" s="133" t="s">
        <v>37</v>
      </c>
      <c r="AN11" s="134">
        <v>1217</v>
      </c>
      <c r="AP11" s="133">
        <f t="shared" si="4"/>
        <v>1995</v>
      </c>
      <c r="AQ11" s="133">
        <f t="shared" si="0"/>
        <v>21933</v>
      </c>
      <c r="AS11" s="133">
        <f t="shared" si="1"/>
        <v>4384</v>
      </c>
      <c r="AT11" s="133">
        <f t="shared" si="3"/>
        <v>26317</v>
      </c>
      <c r="AV11" s="135">
        <f t="shared" si="2"/>
        <v>0.16658433712049245</v>
      </c>
    </row>
    <row r="12" spans="2:48" x14ac:dyDescent="0.2">
      <c r="AJ12" s="133">
        <v>1992</v>
      </c>
      <c r="AK12" s="133" t="s">
        <v>23</v>
      </c>
      <c r="AL12" s="134">
        <v>7506</v>
      </c>
      <c r="AM12" s="133" t="s">
        <v>37</v>
      </c>
      <c r="AN12" s="134">
        <v>1253</v>
      </c>
      <c r="AP12" s="133">
        <f t="shared" si="4"/>
        <v>1996</v>
      </c>
      <c r="AQ12" s="133">
        <f t="shared" si="0"/>
        <v>21803</v>
      </c>
      <c r="AS12" s="133">
        <f t="shared" si="1"/>
        <v>4466</v>
      </c>
      <c r="AT12" s="133">
        <f t="shared" si="3"/>
        <v>26269</v>
      </c>
      <c r="AV12" s="135">
        <f t="shared" si="2"/>
        <v>0.17001027827477255</v>
      </c>
    </row>
    <row r="13" spans="2:48" x14ac:dyDescent="0.2">
      <c r="AJ13" s="133">
        <v>1992</v>
      </c>
      <c r="AK13" s="133" t="s">
        <v>24</v>
      </c>
      <c r="AL13" s="134">
        <v>8420</v>
      </c>
      <c r="AM13" s="133" t="s">
        <v>37</v>
      </c>
      <c r="AN13" s="134">
        <v>1224</v>
      </c>
      <c r="AP13" s="133">
        <f t="shared" si="4"/>
        <v>1997</v>
      </c>
      <c r="AQ13" s="133">
        <f t="shared" si="0"/>
        <v>19892</v>
      </c>
      <c r="AS13" s="133">
        <f t="shared" si="1"/>
        <v>4545</v>
      </c>
      <c r="AT13" s="133">
        <f t="shared" si="3"/>
        <v>24437</v>
      </c>
      <c r="AV13" s="135">
        <f t="shared" si="2"/>
        <v>0.18598846012194623</v>
      </c>
    </row>
    <row r="14" spans="2:48" x14ac:dyDescent="0.2">
      <c r="AJ14" s="133">
        <v>1993</v>
      </c>
      <c r="AK14" s="133" t="s">
        <v>21</v>
      </c>
      <c r="AL14" s="134">
        <v>9435</v>
      </c>
      <c r="AM14" s="133" t="s">
        <v>37</v>
      </c>
      <c r="AN14" s="134">
        <v>1506</v>
      </c>
      <c r="AP14" s="133">
        <f t="shared" si="4"/>
        <v>1998</v>
      </c>
      <c r="AQ14" s="133">
        <f t="shared" si="0"/>
        <v>19647</v>
      </c>
      <c r="AS14" s="133">
        <f t="shared" si="1"/>
        <v>4902</v>
      </c>
      <c r="AT14" s="133">
        <f t="shared" si="3"/>
        <v>24549</v>
      </c>
      <c r="AV14" s="135">
        <f t="shared" si="2"/>
        <v>0.19968226811682757</v>
      </c>
    </row>
    <row r="15" spans="2:48" x14ac:dyDescent="0.2">
      <c r="AJ15" s="133">
        <v>1993</v>
      </c>
      <c r="AK15" s="133" t="s">
        <v>22</v>
      </c>
      <c r="AL15" s="134">
        <v>7394</v>
      </c>
      <c r="AM15" s="133" t="s">
        <v>37</v>
      </c>
      <c r="AN15" s="134">
        <v>1428</v>
      </c>
      <c r="AP15" s="133">
        <f t="shared" si="4"/>
        <v>1999</v>
      </c>
      <c r="AQ15" s="133">
        <f t="shared" si="0"/>
        <v>21611</v>
      </c>
      <c r="AS15" s="133">
        <f t="shared" si="1"/>
        <v>7195</v>
      </c>
      <c r="AT15" s="133">
        <f t="shared" si="3"/>
        <v>28806</v>
      </c>
      <c r="AV15" s="135">
        <f t="shared" si="2"/>
        <v>0.24977435256543776</v>
      </c>
    </row>
    <row r="16" spans="2:48" x14ac:dyDescent="0.2">
      <c r="AJ16" s="133">
        <v>1993</v>
      </c>
      <c r="AK16" s="133" t="s">
        <v>23</v>
      </c>
      <c r="AL16" s="134">
        <v>7172</v>
      </c>
      <c r="AM16" s="133" t="s">
        <v>37</v>
      </c>
      <c r="AN16" s="134">
        <v>1378</v>
      </c>
      <c r="AP16" s="133">
        <f t="shared" si="4"/>
        <v>2000</v>
      </c>
      <c r="AQ16" s="133">
        <f t="shared" si="0"/>
        <v>21550</v>
      </c>
      <c r="AS16" s="133">
        <f t="shared" si="1"/>
        <v>7978</v>
      </c>
      <c r="AT16" s="133">
        <f t="shared" si="3"/>
        <v>29528</v>
      </c>
      <c r="AV16" s="135">
        <f t="shared" si="2"/>
        <v>0.27018423191547009</v>
      </c>
    </row>
    <row r="17" spans="2:48" x14ac:dyDescent="0.2">
      <c r="AJ17" s="133">
        <v>1993</v>
      </c>
      <c r="AK17" s="133" t="s">
        <v>24</v>
      </c>
      <c r="AL17" s="134">
        <v>7015</v>
      </c>
      <c r="AM17" s="133" t="s">
        <v>37</v>
      </c>
      <c r="AN17" s="134">
        <v>1367</v>
      </c>
      <c r="AP17" s="133">
        <f t="shared" si="4"/>
        <v>2001</v>
      </c>
      <c r="AQ17" s="133">
        <f t="shared" si="0"/>
        <v>23477</v>
      </c>
      <c r="AS17" s="133">
        <f t="shared" si="1"/>
        <v>6298</v>
      </c>
      <c r="AT17" s="133">
        <f t="shared" si="3"/>
        <v>29775</v>
      </c>
      <c r="AV17" s="135">
        <f t="shared" si="2"/>
        <v>0.21151973131821999</v>
      </c>
    </row>
    <row r="18" spans="2:48" x14ac:dyDescent="0.2">
      <c r="AJ18" s="133">
        <v>1994</v>
      </c>
      <c r="AK18" s="133" t="s">
        <v>21</v>
      </c>
      <c r="AL18" s="134">
        <v>7415</v>
      </c>
      <c r="AM18" s="133" t="s">
        <v>37</v>
      </c>
      <c r="AN18" s="134">
        <v>1313</v>
      </c>
      <c r="AP18" s="133">
        <f t="shared" si="4"/>
        <v>2002</v>
      </c>
      <c r="AQ18" s="133">
        <f t="shared" si="0"/>
        <v>24292</v>
      </c>
      <c r="AS18" s="133">
        <f t="shared" si="1"/>
        <v>6295</v>
      </c>
      <c r="AT18" s="133">
        <f t="shared" si="3"/>
        <v>30587</v>
      </c>
      <c r="AV18" s="135">
        <f t="shared" si="2"/>
        <v>0.20580638833491352</v>
      </c>
    </row>
    <row r="19" spans="2:48" x14ac:dyDescent="0.2">
      <c r="AJ19" s="133">
        <v>1994</v>
      </c>
      <c r="AK19" s="133" t="s">
        <v>22</v>
      </c>
      <c r="AL19" s="134">
        <v>6588</v>
      </c>
      <c r="AM19" s="133" t="s">
        <v>37</v>
      </c>
      <c r="AN19" s="134">
        <v>1395</v>
      </c>
      <c r="AP19" s="133">
        <f t="shared" si="4"/>
        <v>2003</v>
      </c>
      <c r="AQ19" s="133">
        <f t="shared" si="0"/>
        <v>28021</v>
      </c>
      <c r="AS19" s="133">
        <f t="shared" si="1"/>
        <v>7583</v>
      </c>
      <c r="AT19" s="133">
        <f t="shared" si="3"/>
        <v>35604</v>
      </c>
      <c r="AV19" s="135">
        <f t="shared" si="2"/>
        <v>0.21298168745084822</v>
      </c>
    </row>
    <row r="20" spans="2:48" x14ac:dyDescent="0.2">
      <c r="AJ20" s="133">
        <v>1994</v>
      </c>
      <c r="AK20" s="133" t="s">
        <v>23</v>
      </c>
      <c r="AL20" s="134">
        <v>6140</v>
      </c>
      <c r="AM20" s="133" t="s">
        <v>37</v>
      </c>
      <c r="AN20" s="134">
        <v>1242</v>
      </c>
      <c r="AP20" s="133">
        <f t="shared" si="4"/>
        <v>2004</v>
      </c>
      <c r="AQ20" s="133">
        <f t="shared" si="0"/>
        <v>35898</v>
      </c>
      <c r="AS20" s="133">
        <f t="shared" si="1"/>
        <v>10753</v>
      </c>
      <c r="AT20" s="133">
        <f t="shared" si="3"/>
        <v>46651</v>
      </c>
      <c r="AV20" s="135">
        <f t="shared" si="2"/>
        <v>0.23049881031489142</v>
      </c>
    </row>
    <row r="21" spans="2:48" x14ac:dyDescent="0.2">
      <c r="AJ21" s="133">
        <v>1994</v>
      </c>
      <c r="AK21" s="133" t="s">
        <v>24</v>
      </c>
      <c r="AL21" s="134">
        <v>5491</v>
      </c>
      <c r="AM21" s="133" t="s">
        <v>37</v>
      </c>
      <c r="AN21" s="134">
        <v>1153</v>
      </c>
      <c r="AP21" s="133">
        <f t="shared" si="4"/>
        <v>2005</v>
      </c>
      <c r="AQ21" s="133">
        <f t="shared" si="0"/>
        <v>47291</v>
      </c>
      <c r="AS21" s="133">
        <f t="shared" si="1"/>
        <v>20293</v>
      </c>
      <c r="AT21" s="133">
        <f t="shared" si="3"/>
        <v>67584</v>
      </c>
      <c r="AV21" s="135">
        <f t="shared" si="2"/>
        <v>0.30026337594696972</v>
      </c>
    </row>
    <row r="22" spans="2:48" x14ac:dyDescent="0.2">
      <c r="AJ22" s="133">
        <v>1995</v>
      </c>
      <c r="AK22" s="133" t="s">
        <v>21</v>
      </c>
      <c r="AL22" s="134">
        <v>5609</v>
      </c>
      <c r="AM22" s="133" t="s">
        <v>37</v>
      </c>
      <c r="AN22" s="134">
        <v>1174</v>
      </c>
      <c r="AP22" s="133">
        <f t="shared" si="4"/>
        <v>2006</v>
      </c>
      <c r="AQ22" s="133">
        <f t="shared" si="0"/>
        <v>62956</v>
      </c>
      <c r="AS22" s="133">
        <f t="shared" si="1"/>
        <v>44332</v>
      </c>
      <c r="AT22" s="133">
        <f t="shared" si="3"/>
        <v>107288</v>
      </c>
      <c r="AV22" s="135">
        <f t="shared" si="2"/>
        <v>0.41320557751099846</v>
      </c>
    </row>
    <row r="23" spans="2:48" x14ac:dyDescent="0.2">
      <c r="AJ23" s="133">
        <v>1995</v>
      </c>
      <c r="AK23" s="133" t="s">
        <v>22</v>
      </c>
      <c r="AL23" s="134">
        <v>5838</v>
      </c>
      <c r="AM23" s="133" t="s">
        <v>37</v>
      </c>
      <c r="AN23" s="134">
        <v>1020</v>
      </c>
      <c r="AP23" s="133">
        <f t="shared" si="4"/>
        <v>2007</v>
      </c>
      <c r="AQ23" s="133">
        <f t="shared" si="0"/>
        <v>64480</v>
      </c>
      <c r="AS23" s="133">
        <f t="shared" si="1"/>
        <v>42165</v>
      </c>
      <c r="AT23" s="133">
        <f t="shared" si="3"/>
        <v>106645</v>
      </c>
      <c r="AV23" s="135">
        <f t="shared" si="2"/>
        <v>0.39537718599090438</v>
      </c>
    </row>
    <row r="24" spans="2:48" x14ac:dyDescent="0.2">
      <c r="AJ24" s="133">
        <v>1995</v>
      </c>
      <c r="AK24" s="133" t="s">
        <v>23</v>
      </c>
      <c r="AL24" s="134">
        <v>5279</v>
      </c>
      <c r="AM24" s="133" t="s">
        <v>37</v>
      </c>
      <c r="AN24" s="134">
        <v>1123</v>
      </c>
      <c r="AP24" s="133">
        <f t="shared" si="4"/>
        <v>2008</v>
      </c>
      <c r="AQ24" s="133">
        <f t="shared" si="0"/>
        <v>67428</v>
      </c>
      <c r="AS24" s="133">
        <f t="shared" si="1"/>
        <v>39116</v>
      </c>
      <c r="AT24" s="133">
        <f t="shared" si="3"/>
        <v>106544</v>
      </c>
      <c r="AV24" s="135">
        <f t="shared" si="2"/>
        <v>0.36713470491064726</v>
      </c>
    </row>
    <row r="25" spans="2:48" x14ac:dyDescent="0.2">
      <c r="AJ25" s="133">
        <v>1995</v>
      </c>
      <c r="AK25" s="133" t="s">
        <v>24</v>
      </c>
      <c r="AL25" s="134">
        <v>5207</v>
      </c>
      <c r="AM25" s="133" t="s">
        <v>37</v>
      </c>
      <c r="AN25" s="134">
        <v>1067</v>
      </c>
      <c r="AP25" s="133">
        <f t="shared" si="4"/>
        <v>2009</v>
      </c>
      <c r="AQ25" s="133">
        <f t="shared" si="0"/>
        <v>74670</v>
      </c>
      <c r="AR25" s="133">
        <f t="shared" ref="AR25:AR30" si="5">SUMIF($AJ:$AJ,$AP25,AM:AM)</f>
        <v>11831</v>
      </c>
      <c r="AS25" s="133">
        <f t="shared" si="1"/>
        <v>47641</v>
      </c>
      <c r="AT25" s="133">
        <f t="shared" si="3"/>
        <v>134142</v>
      </c>
      <c r="AV25" s="135">
        <f t="shared" si="2"/>
        <v>0.35515349405853497</v>
      </c>
    </row>
    <row r="26" spans="2:48" x14ac:dyDescent="0.2">
      <c r="AJ26" s="133">
        <v>1996</v>
      </c>
      <c r="AK26" s="133" t="s">
        <v>21</v>
      </c>
      <c r="AL26" s="134">
        <v>5862</v>
      </c>
      <c r="AM26" s="133" t="s">
        <v>37</v>
      </c>
      <c r="AN26" s="134">
        <v>1119</v>
      </c>
      <c r="AP26" s="133">
        <f t="shared" si="4"/>
        <v>2010</v>
      </c>
      <c r="AQ26" s="133">
        <f t="shared" si="0"/>
        <v>59173</v>
      </c>
      <c r="AR26" s="133">
        <f t="shared" si="5"/>
        <v>25179</v>
      </c>
      <c r="AS26" s="133">
        <f t="shared" si="1"/>
        <v>50693</v>
      </c>
      <c r="AT26" s="133">
        <f t="shared" si="3"/>
        <v>135045</v>
      </c>
      <c r="AV26" s="135">
        <f t="shared" si="2"/>
        <v>0.37537857751119996</v>
      </c>
    </row>
    <row r="27" spans="2:48" x14ac:dyDescent="0.2">
      <c r="B27" s="119" t="s">
        <v>35</v>
      </c>
      <c r="AJ27" s="133">
        <v>1996</v>
      </c>
      <c r="AK27" s="133" t="s">
        <v>22</v>
      </c>
      <c r="AL27" s="134">
        <v>5443</v>
      </c>
      <c r="AM27" s="133" t="s">
        <v>37</v>
      </c>
      <c r="AN27" s="134">
        <v>1082</v>
      </c>
      <c r="AP27" s="133">
        <f>AP26+1</f>
        <v>2011</v>
      </c>
      <c r="AQ27" s="133">
        <f t="shared" si="0"/>
        <v>41876</v>
      </c>
      <c r="AR27" s="133">
        <f t="shared" si="5"/>
        <v>29009</v>
      </c>
      <c r="AS27" s="133">
        <f t="shared" si="1"/>
        <v>49058</v>
      </c>
      <c r="AT27" s="133">
        <f>AS27+AR27+AQ27</f>
        <v>119943</v>
      </c>
      <c r="AV27" s="135">
        <f>AS27/AT27</f>
        <v>0.40901094686642819</v>
      </c>
    </row>
    <row r="28" spans="2:48" ht="13.5" x14ac:dyDescent="0.2">
      <c r="B28" s="121" t="s">
        <v>31</v>
      </c>
      <c r="AJ28" s="133">
        <v>1996</v>
      </c>
      <c r="AK28" s="133" t="s">
        <v>23</v>
      </c>
      <c r="AL28" s="134">
        <v>5446</v>
      </c>
      <c r="AM28" s="133" t="s">
        <v>37</v>
      </c>
      <c r="AN28" s="134">
        <v>1065</v>
      </c>
      <c r="AP28" s="133">
        <f>AP27+1</f>
        <v>2012</v>
      </c>
      <c r="AQ28" s="133">
        <f t="shared" si="0"/>
        <v>31787</v>
      </c>
      <c r="AR28" s="133">
        <f t="shared" si="5"/>
        <v>31179</v>
      </c>
      <c r="AS28" s="133">
        <f t="shared" si="1"/>
        <v>46674</v>
      </c>
      <c r="AT28" s="133">
        <f>AS28+AR28+AQ28</f>
        <v>109640</v>
      </c>
      <c r="AV28" s="135">
        <f>AS28/AT28</f>
        <v>0.42570229843122948</v>
      </c>
    </row>
    <row r="29" spans="2:48" x14ac:dyDescent="0.2">
      <c r="AJ29" s="133">
        <v>1996</v>
      </c>
      <c r="AK29" s="133" t="s">
        <v>24</v>
      </c>
      <c r="AL29" s="134">
        <v>5052</v>
      </c>
      <c r="AM29" s="133" t="s">
        <v>37</v>
      </c>
      <c r="AN29" s="134">
        <v>1200</v>
      </c>
      <c r="AP29" s="133">
        <v>2013</v>
      </c>
      <c r="AQ29" s="133">
        <f t="shared" si="0"/>
        <v>24571</v>
      </c>
      <c r="AR29" s="133">
        <f t="shared" si="5"/>
        <v>27546</v>
      </c>
      <c r="AS29" s="133">
        <f t="shared" si="1"/>
        <v>48881</v>
      </c>
      <c r="AT29" s="133">
        <f>AS29+AR29+AQ29</f>
        <v>100998</v>
      </c>
      <c r="AV29" s="135">
        <f>AS29/AT29</f>
        <v>0.4839798807897186</v>
      </c>
    </row>
    <row r="30" spans="2:48" x14ac:dyDescent="0.2">
      <c r="AJ30" s="133">
        <v>1997</v>
      </c>
      <c r="AK30" s="133" t="s">
        <v>21</v>
      </c>
      <c r="AL30" s="134">
        <v>5117</v>
      </c>
      <c r="AM30" s="133" t="s">
        <v>37</v>
      </c>
      <c r="AN30" s="134">
        <v>1094</v>
      </c>
      <c r="AP30" s="133">
        <f>AP29+1</f>
        <v>2014</v>
      </c>
      <c r="AQ30" s="133">
        <f t="shared" si="0"/>
        <v>20322</v>
      </c>
      <c r="AR30" s="133">
        <f t="shared" si="5"/>
        <v>26688</v>
      </c>
      <c r="AS30" s="133">
        <f t="shared" si="1"/>
        <v>52190</v>
      </c>
      <c r="AT30" s="133">
        <f>AS30+AR30+AQ30</f>
        <v>99200</v>
      </c>
      <c r="AV30" s="135">
        <f>AS30/AT30</f>
        <v>0.52610887096774195</v>
      </c>
    </row>
    <row r="31" spans="2:48" ht="15" x14ac:dyDescent="0.25">
      <c r="B31" s="120" t="s">
        <v>177</v>
      </c>
      <c r="AJ31" s="133">
        <v>1997</v>
      </c>
      <c r="AK31" s="133" t="s">
        <v>22</v>
      </c>
      <c r="AL31" s="134">
        <v>5278</v>
      </c>
      <c r="AM31" s="133" t="s">
        <v>37</v>
      </c>
      <c r="AN31" s="134">
        <v>1199</v>
      </c>
      <c r="AP31" s="133">
        <v>2015</v>
      </c>
      <c r="AQ31" s="133">
        <f t="shared" ref="AQ31:AQ32" si="6">SUMIF($AJ:$AJ,$AP31,AL:AL)</f>
        <v>15845</v>
      </c>
      <c r="AR31" s="133">
        <f>SUMIF($AJ:$AJ,$AP31,AM:AM)</f>
        <v>24175</v>
      </c>
      <c r="AS31" s="133">
        <f t="shared" ref="AS31:AS32" si="7">SUMIF($AJ:$AJ,$AP31,AN:AN)</f>
        <v>40384</v>
      </c>
      <c r="AT31" s="133">
        <f t="shared" ref="AT31:AT32" si="8">AS31+AR31+AQ31</f>
        <v>80404</v>
      </c>
      <c r="AV31" s="135">
        <f t="shared" ref="AV31:AV32" si="9">AS31/AT31</f>
        <v>0.5022635689766678</v>
      </c>
    </row>
    <row r="32" spans="2:48" x14ac:dyDescent="0.2">
      <c r="AJ32" s="133">
        <v>1997</v>
      </c>
      <c r="AK32" s="133" t="s">
        <v>23</v>
      </c>
      <c r="AL32" s="134">
        <v>4958</v>
      </c>
      <c r="AM32" s="133" t="s">
        <v>37</v>
      </c>
      <c r="AN32" s="134">
        <v>1191</v>
      </c>
      <c r="AP32" s="133">
        <v>2016</v>
      </c>
      <c r="AQ32" s="133">
        <f t="shared" si="6"/>
        <v>14989</v>
      </c>
      <c r="AR32" s="133">
        <f t="shared" ref="AR32" si="10">SUMIF($AJ:$AJ,$AP32,AM:AM)</f>
        <v>26196</v>
      </c>
      <c r="AS32" s="133">
        <f t="shared" si="7"/>
        <v>49745</v>
      </c>
      <c r="AT32" s="133">
        <f t="shared" si="8"/>
        <v>90930</v>
      </c>
      <c r="AV32" s="135">
        <f t="shared" si="9"/>
        <v>0.54706917408995936</v>
      </c>
    </row>
    <row r="33" spans="36:40" x14ac:dyDescent="0.2">
      <c r="AJ33" s="133">
        <v>1997</v>
      </c>
      <c r="AK33" s="133" t="s">
        <v>24</v>
      </c>
      <c r="AL33" s="134">
        <v>4539</v>
      </c>
      <c r="AM33" s="133" t="s">
        <v>37</v>
      </c>
      <c r="AN33" s="134">
        <v>1061</v>
      </c>
    </row>
    <row r="34" spans="36:40" x14ac:dyDescent="0.2">
      <c r="AJ34" s="133">
        <v>1998</v>
      </c>
      <c r="AK34" s="133" t="s">
        <v>21</v>
      </c>
      <c r="AL34" s="134">
        <v>4938</v>
      </c>
      <c r="AM34" s="133" t="s">
        <v>37</v>
      </c>
      <c r="AN34" s="134">
        <v>1015</v>
      </c>
    </row>
    <row r="35" spans="36:40" x14ac:dyDescent="0.2">
      <c r="AJ35" s="133">
        <v>1998</v>
      </c>
      <c r="AK35" s="133" t="s">
        <v>22</v>
      </c>
      <c r="AL35" s="134">
        <v>4755</v>
      </c>
      <c r="AM35" s="133" t="s">
        <v>37</v>
      </c>
      <c r="AN35" s="134">
        <v>1100</v>
      </c>
    </row>
    <row r="36" spans="36:40" x14ac:dyDescent="0.2">
      <c r="AJ36" s="133">
        <v>1998</v>
      </c>
      <c r="AK36" s="133" t="s">
        <v>23</v>
      </c>
      <c r="AL36" s="134">
        <v>5113</v>
      </c>
      <c r="AM36" s="133" t="s">
        <v>37</v>
      </c>
      <c r="AN36" s="134">
        <v>1267</v>
      </c>
    </row>
    <row r="37" spans="36:40" x14ac:dyDescent="0.2">
      <c r="AJ37" s="133">
        <v>1998</v>
      </c>
      <c r="AK37" s="133" t="s">
        <v>24</v>
      </c>
      <c r="AL37" s="134">
        <v>4841</v>
      </c>
      <c r="AM37" s="133" t="s">
        <v>37</v>
      </c>
      <c r="AN37" s="134">
        <v>1520</v>
      </c>
    </row>
    <row r="38" spans="36:40" x14ac:dyDescent="0.2">
      <c r="AJ38" s="133">
        <v>1999</v>
      </c>
      <c r="AK38" s="133" t="s">
        <v>21</v>
      </c>
      <c r="AL38" s="134">
        <v>5799</v>
      </c>
      <c r="AM38" s="133" t="s">
        <v>37</v>
      </c>
      <c r="AN38" s="134">
        <v>1226</v>
      </c>
    </row>
    <row r="39" spans="36:40" x14ac:dyDescent="0.2">
      <c r="AJ39" s="133">
        <v>1999</v>
      </c>
      <c r="AK39" s="133" t="s">
        <v>22</v>
      </c>
      <c r="AL39" s="134">
        <v>5527</v>
      </c>
      <c r="AM39" s="133" t="s">
        <v>37</v>
      </c>
      <c r="AN39" s="134">
        <v>1593</v>
      </c>
    </row>
    <row r="40" spans="36:40" x14ac:dyDescent="0.2">
      <c r="AJ40" s="133">
        <v>1999</v>
      </c>
      <c r="AK40" s="133" t="s">
        <v>23</v>
      </c>
      <c r="AL40" s="134">
        <v>5365</v>
      </c>
      <c r="AM40" s="133" t="s">
        <v>37</v>
      </c>
      <c r="AN40" s="134">
        <v>2227</v>
      </c>
    </row>
    <row r="41" spans="36:40" x14ac:dyDescent="0.2">
      <c r="AJ41" s="133">
        <v>1999</v>
      </c>
      <c r="AK41" s="133" t="s">
        <v>24</v>
      </c>
      <c r="AL41" s="134">
        <v>4920</v>
      </c>
      <c r="AM41" s="133" t="s">
        <v>37</v>
      </c>
      <c r="AN41" s="134">
        <v>2149</v>
      </c>
    </row>
    <row r="42" spans="36:40" x14ac:dyDescent="0.2">
      <c r="AJ42" s="133">
        <v>2000</v>
      </c>
      <c r="AK42" s="133" t="s">
        <v>21</v>
      </c>
      <c r="AL42" s="134">
        <v>5667</v>
      </c>
      <c r="AM42" s="133" t="s">
        <v>37</v>
      </c>
      <c r="AN42" s="134">
        <v>2170</v>
      </c>
    </row>
    <row r="43" spans="36:40" x14ac:dyDescent="0.2">
      <c r="AJ43" s="133">
        <v>2000</v>
      </c>
      <c r="AK43" s="133" t="s">
        <v>22</v>
      </c>
      <c r="AL43" s="134">
        <v>5414</v>
      </c>
      <c r="AM43" s="133" t="s">
        <v>37</v>
      </c>
      <c r="AN43" s="134">
        <v>2118</v>
      </c>
    </row>
    <row r="44" spans="36:40" x14ac:dyDescent="0.2">
      <c r="AJ44" s="133">
        <v>2000</v>
      </c>
      <c r="AK44" s="133" t="s">
        <v>23</v>
      </c>
      <c r="AL44" s="134">
        <v>5451</v>
      </c>
      <c r="AM44" s="133" t="s">
        <v>37</v>
      </c>
      <c r="AN44" s="134">
        <v>1865</v>
      </c>
    </row>
    <row r="45" spans="36:40" x14ac:dyDescent="0.2">
      <c r="AJ45" s="133">
        <v>2000</v>
      </c>
      <c r="AK45" s="133" t="s">
        <v>24</v>
      </c>
      <c r="AL45" s="134">
        <v>5018</v>
      </c>
      <c r="AM45" s="133" t="s">
        <v>37</v>
      </c>
      <c r="AN45" s="134">
        <v>1825</v>
      </c>
    </row>
    <row r="46" spans="36:40" x14ac:dyDescent="0.2">
      <c r="AJ46" s="133">
        <v>2001</v>
      </c>
      <c r="AK46" s="133" t="s">
        <v>21</v>
      </c>
      <c r="AL46" s="134">
        <v>6078</v>
      </c>
      <c r="AM46" s="133" t="s">
        <v>37</v>
      </c>
      <c r="AN46" s="134">
        <v>1672</v>
      </c>
    </row>
    <row r="47" spans="36:40" x14ac:dyDescent="0.2">
      <c r="AJ47" s="133">
        <v>2001</v>
      </c>
      <c r="AK47" s="133" t="s">
        <v>22</v>
      </c>
      <c r="AL47" s="134">
        <v>6115</v>
      </c>
      <c r="AM47" s="133" t="s">
        <v>37</v>
      </c>
      <c r="AN47" s="134">
        <v>1599</v>
      </c>
    </row>
    <row r="48" spans="36:40" x14ac:dyDescent="0.2">
      <c r="AJ48" s="133">
        <v>2001</v>
      </c>
      <c r="AK48" s="133" t="s">
        <v>23</v>
      </c>
      <c r="AL48" s="134">
        <v>5817</v>
      </c>
      <c r="AM48" s="133" t="s">
        <v>37</v>
      </c>
      <c r="AN48" s="134">
        <v>1617</v>
      </c>
    </row>
    <row r="49" spans="2:40" x14ac:dyDescent="0.2">
      <c r="AJ49" s="133">
        <v>2001</v>
      </c>
      <c r="AK49" s="133" t="s">
        <v>24</v>
      </c>
      <c r="AL49" s="134">
        <v>5467</v>
      </c>
      <c r="AM49" s="133" t="s">
        <v>37</v>
      </c>
      <c r="AN49" s="134">
        <v>1410</v>
      </c>
    </row>
    <row r="50" spans="2:40" x14ac:dyDescent="0.2">
      <c r="AJ50" s="133">
        <v>2002</v>
      </c>
      <c r="AK50" s="133" t="s">
        <v>21</v>
      </c>
      <c r="AL50" s="134">
        <v>6027</v>
      </c>
      <c r="AM50" s="133" t="s">
        <v>37</v>
      </c>
      <c r="AN50" s="134">
        <v>1384</v>
      </c>
    </row>
    <row r="51" spans="2:40" x14ac:dyDescent="0.2">
      <c r="AJ51" s="133">
        <v>2002</v>
      </c>
      <c r="AK51" s="133" t="s">
        <v>22</v>
      </c>
      <c r="AL51" s="134">
        <v>6269</v>
      </c>
      <c r="AM51" s="133" t="s">
        <v>37</v>
      </c>
      <c r="AN51" s="134">
        <v>1592</v>
      </c>
    </row>
    <row r="52" spans="2:40" x14ac:dyDescent="0.2">
      <c r="AJ52" s="133">
        <v>2002</v>
      </c>
      <c r="AK52" s="133" t="s">
        <v>23</v>
      </c>
      <c r="AL52" s="134">
        <v>6249</v>
      </c>
      <c r="AM52" s="133" t="s">
        <v>37</v>
      </c>
      <c r="AN52" s="134">
        <v>1643</v>
      </c>
    </row>
    <row r="53" spans="2:40" x14ac:dyDescent="0.2">
      <c r="AJ53" s="133">
        <v>2002</v>
      </c>
      <c r="AK53" s="133" t="s">
        <v>24</v>
      </c>
      <c r="AL53" s="134">
        <v>5747</v>
      </c>
      <c r="AM53" s="133" t="s">
        <v>37</v>
      </c>
      <c r="AN53" s="134">
        <v>1676</v>
      </c>
    </row>
    <row r="54" spans="2:40" x14ac:dyDescent="0.2">
      <c r="AJ54" s="133">
        <v>2003</v>
      </c>
      <c r="AK54" s="133" t="s">
        <v>21</v>
      </c>
      <c r="AL54" s="134">
        <v>6912</v>
      </c>
      <c r="AM54" s="133" t="s">
        <v>37</v>
      </c>
      <c r="AN54" s="134">
        <v>1514</v>
      </c>
    </row>
    <row r="55" spans="2:40" x14ac:dyDescent="0.2">
      <c r="AJ55" s="133">
        <v>2003</v>
      </c>
      <c r="AK55" s="133" t="s">
        <v>22</v>
      </c>
      <c r="AL55" s="134">
        <v>6948</v>
      </c>
      <c r="AM55" s="133" t="s">
        <v>37</v>
      </c>
      <c r="AN55" s="134">
        <v>1941</v>
      </c>
    </row>
    <row r="56" spans="2:40" x14ac:dyDescent="0.2">
      <c r="B56" t="s">
        <v>173</v>
      </c>
      <c r="AJ56" s="133">
        <v>2003</v>
      </c>
      <c r="AK56" s="133" t="s">
        <v>23</v>
      </c>
      <c r="AL56" s="134">
        <v>7221</v>
      </c>
      <c r="AM56" s="133" t="s">
        <v>37</v>
      </c>
      <c r="AN56" s="134">
        <v>2070</v>
      </c>
    </row>
    <row r="57" spans="2:40" x14ac:dyDescent="0.2">
      <c r="AJ57" s="133">
        <v>2003</v>
      </c>
      <c r="AK57" s="133" t="s">
        <v>24</v>
      </c>
      <c r="AL57" s="134">
        <v>6940</v>
      </c>
      <c r="AM57" s="133" t="s">
        <v>37</v>
      </c>
      <c r="AN57" s="134">
        <v>2058</v>
      </c>
    </row>
    <row r="58" spans="2:40" x14ac:dyDescent="0.2">
      <c r="AJ58" s="133">
        <v>2004</v>
      </c>
      <c r="AK58" s="133" t="s">
        <v>21</v>
      </c>
      <c r="AL58" s="134">
        <v>8524</v>
      </c>
      <c r="AM58" s="133" t="s">
        <v>37</v>
      </c>
      <c r="AN58" s="134">
        <v>2141</v>
      </c>
    </row>
    <row r="59" spans="2:40" x14ac:dyDescent="0.2">
      <c r="AJ59" s="133">
        <v>2004</v>
      </c>
      <c r="AK59" s="133" t="s">
        <v>22</v>
      </c>
      <c r="AL59" s="134">
        <v>9060</v>
      </c>
      <c r="AM59" s="133" t="s">
        <v>37</v>
      </c>
      <c r="AN59" s="134">
        <v>2476</v>
      </c>
    </row>
    <row r="60" spans="2:40" x14ac:dyDescent="0.2">
      <c r="AJ60" s="133">
        <v>2004</v>
      </c>
      <c r="AK60" s="133" t="s">
        <v>23</v>
      </c>
      <c r="AL60" s="134">
        <v>9315</v>
      </c>
      <c r="AM60" s="133" t="s">
        <v>37</v>
      </c>
      <c r="AN60" s="134">
        <v>2912</v>
      </c>
    </row>
    <row r="61" spans="2:40" ht="17.25" x14ac:dyDescent="0.25">
      <c r="B61" s="120" t="s">
        <v>32</v>
      </c>
      <c r="C61" s="120" t="s">
        <v>159</v>
      </c>
      <c r="AJ61" s="133">
        <v>2004</v>
      </c>
      <c r="AK61" s="133" t="s">
        <v>24</v>
      </c>
      <c r="AL61" s="134">
        <v>8999</v>
      </c>
      <c r="AM61" s="133" t="s">
        <v>37</v>
      </c>
      <c r="AN61" s="134">
        <v>3224</v>
      </c>
    </row>
    <row r="62" spans="2:40" x14ac:dyDescent="0.2">
      <c r="AJ62" s="133">
        <v>2005</v>
      </c>
      <c r="AK62" s="133" t="s">
        <v>21</v>
      </c>
      <c r="AL62" s="134">
        <v>10188</v>
      </c>
      <c r="AM62" s="133" t="s">
        <v>37</v>
      </c>
      <c r="AN62" s="134">
        <v>3002</v>
      </c>
    </row>
    <row r="63" spans="2:40" x14ac:dyDescent="0.2">
      <c r="AJ63" s="133">
        <v>2005</v>
      </c>
      <c r="AK63" s="133" t="s">
        <v>22</v>
      </c>
      <c r="AL63" s="134">
        <v>12338</v>
      </c>
      <c r="AM63" s="133" t="s">
        <v>37</v>
      </c>
      <c r="AN63" s="134">
        <v>4535</v>
      </c>
    </row>
    <row r="64" spans="2:40" x14ac:dyDescent="0.2">
      <c r="AJ64" s="133">
        <v>2005</v>
      </c>
      <c r="AK64" s="133" t="s">
        <v>23</v>
      </c>
      <c r="AL64" s="134">
        <v>12256</v>
      </c>
      <c r="AM64" s="133" t="s">
        <v>37</v>
      </c>
      <c r="AN64" s="134">
        <v>5754</v>
      </c>
    </row>
    <row r="65" spans="36:40" x14ac:dyDescent="0.2">
      <c r="AJ65" s="133">
        <v>2005</v>
      </c>
      <c r="AK65" s="133" t="s">
        <v>24</v>
      </c>
      <c r="AL65" s="134">
        <v>12509</v>
      </c>
      <c r="AM65" s="133" t="s">
        <v>37</v>
      </c>
      <c r="AN65" s="134">
        <v>7002</v>
      </c>
    </row>
    <row r="66" spans="36:40" x14ac:dyDescent="0.2">
      <c r="AJ66" s="133">
        <v>2006</v>
      </c>
      <c r="AK66" s="133" t="s">
        <v>21</v>
      </c>
      <c r="AL66" s="134">
        <v>16283</v>
      </c>
      <c r="AM66" s="133" t="s">
        <v>37</v>
      </c>
      <c r="AN66" s="134">
        <v>7656</v>
      </c>
    </row>
    <row r="67" spans="36:40" x14ac:dyDescent="0.2">
      <c r="AJ67" s="133">
        <v>2006</v>
      </c>
      <c r="AK67" s="133" t="s">
        <v>22</v>
      </c>
      <c r="AL67" s="134">
        <v>15489</v>
      </c>
      <c r="AM67" s="133" t="s">
        <v>37</v>
      </c>
      <c r="AN67" s="134">
        <v>11233</v>
      </c>
    </row>
    <row r="68" spans="36:40" x14ac:dyDescent="0.2">
      <c r="AJ68" s="133">
        <v>2006</v>
      </c>
      <c r="AK68" s="133" t="s">
        <v>23</v>
      </c>
      <c r="AL68" s="134">
        <v>15418</v>
      </c>
      <c r="AM68" s="133" t="s">
        <v>37</v>
      </c>
      <c r="AN68" s="134">
        <v>12665</v>
      </c>
    </row>
    <row r="69" spans="36:40" x14ac:dyDescent="0.2">
      <c r="AJ69" s="133">
        <v>2006</v>
      </c>
      <c r="AK69" s="133" t="s">
        <v>24</v>
      </c>
      <c r="AL69" s="134">
        <v>15766</v>
      </c>
      <c r="AM69" s="133" t="s">
        <v>37</v>
      </c>
      <c r="AN69" s="134">
        <v>12778</v>
      </c>
    </row>
    <row r="70" spans="36:40" x14ac:dyDescent="0.2">
      <c r="AJ70" s="133">
        <v>2007</v>
      </c>
      <c r="AK70" s="133" t="s">
        <v>21</v>
      </c>
      <c r="AL70" s="134">
        <v>17937</v>
      </c>
      <c r="AM70" s="133" t="s">
        <v>37</v>
      </c>
      <c r="AN70" s="134">
        <v>11299</v>
      </c>
    </row>
    <row r="71" spans="36:40" x14ac:dyDescent="0.2">
      <c r="AJ71" s="133">
        <v>2007</v>
      </c>
      <c r="AK71" s="133" t="s">
        <v>22</v>
      </c>
      <c r="AL71" s="134">
        <v>16489</v>
      </c>
      <c r="AM71" s="133" t="s">
        <v>37</v>
      </c>
      <c r="AN71" s="134">
        <v>10838</v>
      </c>
    </row>
    <row r="72" spans="36:40" x14ac:dyDescent="0.2">
      <c r="AJ72" s="133">
        <v>2007</v>
      </c>
      <c r="AK72" s="133" t="s">
        <v>23</v>
      </c>
      <c r="AL72" s="134">
        <v>15600</v>
      </c>
      <c r="AM72" s="133" t="s">
        <v>37</v>
      </c>
      <c r="AN72" s="134">
        <v>10652</v>
      </c>
    </row>
    <row r="73" spans="36:40" x14ac:dyDescent="0.2">
      <c r="AJ73" s="133">
        <v>2007</v>
      </c>
      <c r="AK73" s="133" t="s">
        <v>24</v>
      </c>
      <c r="AL73" s="134">
        <v>14454</v>
      </c>
      <c r="AM73" s="133" t="s">
        <v>37</v>
      </c>
      <c r="AN73" s="134">
        <v>9376</v>
      </c>
    </row>
    <row r="74" spans="36:40" x14ac:dyDescent="0.2">
      <c r="AJ74" s="133">
        <v>2008</v>
      </c>
      <c r="AK74" s="133" t="s">
        <v>21</v>
      </c>
      <c r="AL74" s="134">
        <v>15814</v>
      </c>
      <c r="AM74" s="133" t="s">
        <v>37</v>
      </c>
      <c r="AN74" s="134">
        <v>8805</v>
      </c>
    </row>
    <row r="75" spans="36:40" x14ac:dyDescent="0.2">
      <c r="AJ75" s="133">
        <v>2008</v>
      </c>
      <c r="AK75" s="133" t="s">
        <v>22</v>
      </c>
      <c r="AL75" s="134">
        <v>16373</v>
      </c>
      <c r="AM75" s="133" t="s">
        <v>37</v>
      </c>
      <c r="AN75" s="134">
        <v>9593</v>
      </c>
    </row>
    <row r="76" spans="36:40" x14ac:dyDescent="0.2">
      <c r="AJ76" s="133">
        <v>2008</v>
      </c>
      <c r="AK76" s="133" t="s">
        <v>23</v>
      </c>
      <c r="AL76" s="134">
        <v>17237</v>
      </c>
      <c r="AM76" s="133" t="s">
        <v>37</v>
      </c>
      <c r="AN76" s="134">
        <v>10251</v>
      </c>
    </row>
    <row r="77" spans="36:40" x14ac:dyDescent="0.2">
      <c r="AJ77" s="133">
        <v>2008</v>
      </c>
      <c r="AK77" s="133" t="s">
        <v>24</v>
      </c>
      <c r="AL77" s="134">
        <v>18004</v>
      </c>
      <c r="AM77" s="133" t="s">
        <v>37</v>
      </c>
      <c r="AN77" s="134">
        <v>10467</v>
      </c>
    </row>
    <row r="78" spans="36:40" x14ac:dyDescent="0.2">
      <c r="AJ78" s="133">
        <v>2009</v>
      </c>
      <c r="AK78" s="133" t="s">
        <v>21</v>
      </c>
      <c r="AL78" s="134">
        <v>20446</v>
      </c>
      <c r="AM78" s="133" t="s">
        <v>37</v>
      </c>
      <c r="AN78" s="134">
        <v>9807</v>
      </c>
    </row>
    <row r="79" spans="36:40" x14ac:dyDescent="0.2">
      <c r="AJ79" s="133">
        <v>2009</v>
      </c>
      <c r="AK79" s="133" t="s">
        <v>22</v>
      </c>
      <c r="AL79" s="134">
        <v>18870</v>
      </c>
      <c r="AM79" s="134">
        <v>1978</v>
      </c>
      <c r="AN79" s="134">
        <v>12225</v>
      </c>
    </row>
    <row r="80" spans="36:40" x14ac:dyDescent="0.2">
      <c r="AJ80" s="133">
        <v>2009</v>
      </c>
      <c r="AK80" s="133" t="s">
        <v>23</v>
      </c>
      <c r="AL80" s="134">
        <v>18347</v>
      </c>
      <c r="AM80" s="134">
        <v>4505</v>
      </c>
      <c r="AN80" s="134">
        <v>12390</v>
      </c>
    </row>
    <row r="81" spans="2:40" x14ac:dyDescent="0.2">
      <c r="AJ81" s="133">
        <v>2009</v>
      </c>
      <c r="AK81" s="133" t="s">
        <v>24</v>
      </c>
      <c r="AL81" s="134">
        <v>17007</v>
      </c>
      <c r="AM81" s="134">
        <v>5348</v>
      </c>
      <c r="AN81" s="134">
        <v>13219</v>
      </c>
    </row>
    <row r="82" spans="2:40" x14ac:dyDescent="0.2">
      <c r="AJ82" s="133">
        <v>2010</v>
      </c>
      <c r="AK82" s="133" t="s">
        <v>21</v>
      </c>
      <c r="AL82" s="134">
        <v>18256</v>
      </c>
      <c r="AM82" s="134">
        <v>5644</v>
      </c>
      <c r="AN82" s="134">
        <v>11782</v>
      </c>
    </row>
    <row r="83" spans="2:40" x14ac:dyDescent="0.2">
      <c r="AJ83" s="133">
        <v>2010</v>
      </c>
      <c r="AK83" s="133" t="s">
        <v>22</v>
      </c>
      <c r="AL83" s="134">
        <v>14982</v>
      </c>
      <c r="AM83" s="134">
        <v>6295</v>
      </c>
      <c r="AN83" s="134">
        <v>13466</v>
      </c>
    </row>
    <row r="84" spans="2:40" x14ac:dyDescent="0.2">
      <c r="AJ84" s="133">
        <v>2010</v>
      </c>
      <c r="AK84" s="133" t="s">
        <v>23</v>
      </c>
      <c r="AL84" s="134">
        <v>13907</v>
      </c>
      <c r="AM84" s="134">
        <v>7068</v>
      </c>
      <c r="AN84" s="134">
        <v>12960</v>
      </c>
    </row>
    <row r="85" spans="2:40" x14ac:dyDescent="0.2">
      <c r="AJ85" s="133">
        <v>2010</v>
      </c>
      <c r="AK85" s="133" t="s">
        <v>24</v>
      </c>
      <c r="AL85" s="134">
        <v>12028</v>
      </c>
      <c r="AM85" s="134">
        <v>6172</v>
      </c>
      <c r="AN85" s="134">
        <v>12485</v>
      </c>
    </row>
    <row r="86" spans="2:40" x14ac:dyDescent="0.2">
      <c r="AJ86" s="133">
        <v>2011</v>
      </c>
      <c r="AK86" s="133" t="s">
        <v>21</v>
      </c>
      <c r="AL86" s="134">
        <v>12539</v>
      </c>
      <c r="AM86" s="134">
        <v>6788</v>
      </c>
      <c r="AN86" s="134">
        <v>10818</v>
      </c>
    </row>
    <row r="87" spans="2:40" x14ac:dyDescent="0.2">
      <c r="B87" s="122" t="s">
        <v>42</v>
      </c>
      <c r="AJ87" s="133">
        <v>2011</v>
      </c>
      <c r="AK87" s="133" t="s">
        <v>22</v>
      </c>
      <c r="AL87" s="134">
        <v>11101</v>
      </c>
      <c r="AM87" s="134">
        <v>7258</v>
      </c>
      <c r="AN87" s="134">
        <v>12142</v>
      </c>
    </row>
    <row r="88" spans="2:40" ht="46.5" customHeight="1" x14ac:dyDescent="0.2">
      <c r="B88" s="158" t="s">
        <v>172</v>
      </c>
      <c r="C88" s="158"/>
      <c r="D88" s="158"/>
      <c r="E88" s="158"/>
      <c r="F88" s="158"/>
      <c r="G88" s="158"/>
      <c r="H88" s="158"/>
      <c r="I88" s="158"/>
      <c r="J88" s="158"/>
      <c r="K88" s="158"/>
      <c r="L88" s="158"/>
      <c r="M88" s="158"/>
      <c r="AJ88" s="133">
        <v>2011</v>
      </c>
      <c r="AK88" s="133" t="s">
        <v>23</v>
      </c>
      <c r="AL88" s="134">
        <v>9578</v>
      </c>
      <c r="AM88" s="134">
        <v>7604</v>
      </c>
      <c r="AN88" s="134">
        <v>13051</v>
      </c>
    </row>
    <row r="89" spans="2:40" ht="13.5" x14ac:dyDescent="0.2">
      <c r="B89" s="121" t="s">
        <v>33</v>
      </c>
      <c r="AJ89" s="133">
        <v>2011</v>
      </c>
      <c r="AK89" s="133" t="s">
        <v>24</v>
      </c>
      <c r="AL89" s="134">
        <v>8658</v>
      </c>
      <c r="AM89" s="134">
        <v>7359</v>
      </c>
      <c r="AN89" s="134">
        <v>13047</v>
      </c>
    </row>
    <row r="90" spans="2:40" x14ac:dyDescent="0.2">
      <c r="AJ90" s="133">
        <v>2012</v>
      </c>
      <c r="AK90" s="133" t="s">
        <v>21</v>
      </c>
      <c r="AL90" s="134">
        <v>9132</v>
      </c>
      <c r="AM90" s="134">
        <v>7897</v>
      </c>
      <c r="AN90" s="134">
        <v>11694</v>
      </c>
    </row>
    <row r="91" spans="2:40" x14ac:dyDescent="0.2">
      <c r="AJ91" s="133">
        <v>2012</v>
      </c>
      <c r="AK91" s="133" t="s">
        <v>22</v>
      </c>
      <c r="AL91" s="134">
        <v>8092</v>
      </c>
      <c r="AM91" s="134">
        <v>7956</v>
      </c>
      <c r="AN91" s="134">
        <v>11346</v>
      </c>
    </row>
    <row r="92" spans="2:40" ht="36.75" customHeight="1" x14ac:dyDescent="0.25">
      <c r="B92" s="120" t="s">
        <v>34</v>
      </c>
      <c r="C92" s="159" t="s">
        <v>41</v>
      </c>
      <c r="D92" s="159"/>
      <c r="E92" s="159"/>
      <c r="F92" s="159"/>
      <c r="G92" s="159"/>
      <c r="H92" s="159"/>
      <c r="I92" s="159"/>
      <c r="J92" s="159"/>
      <c r="K92" s="159"/>
      <c r="L92" s="159"/>
      <c r="M92" s="159"/>
      <c r="AJ92" s="133">
        <v>2012</v>
      </c>
      <c r="AK92" s="133" t="s">
        <v>23</v>
      </c>
      <c r="AL92" s="134">
        <v>7642</v>
      </c>
      <c r="AM92" s="134">
        <v>7777</v>
      </c>
      <c r="AN92" s="134">
        <v>12653</v>
      </c>
    </row>
    <row r="93" spans="2:40" x14ac:dyDescent="0.2">
      <c r="AJ93" s="133">
        <v>2012</v>
      </c>
      <c r="AK93" s="133" t="s">
        <v>24</v>
      </c>
      <c r="AL93" s="133">
        <v>6921</v>
      </c>
      <c r="AM93" s="133">
        <v>7549</v>
      </c>
      <c r="AN93" s="133">
        <v>10981</v>
      </c>
    </row>
    <row r="94" spans="2:40" x14ac:dyDescent="0.2">
      <c r="AJ94" s="133">
        <v>2013</v>
      </c>
      <c r="AK94" s="133" t="s">
        <v>21</v>
      </c>
      <c r="AL94" s="133">
        <v>6673</v>
      </c>
      <c r="AM94" s="133">
        <v>7219</v>
      </c>
      <c r="AN94" s="133">
        <v>11126</v>
      </c>
    </row>
    <row r="95" spans="2:40" x14ac:dyDescent="0.2">
      <c r="AJ95" s="133">
        <v>2013</v>
      </c>
      <c r="AK95" s="133" t="s">
        <v>22</v>
      </c>
      <c r="AL95" s="133">
        <v>6480</v>
      </c>
      <c r="AM95" s="133">
        <v>7132</v>
      </c>
      <c r="AN95" s="133">
        <v>12108</v>
      </c>
    </row>
    <row r="96" spans="2:40" x14ac:dyDescent="0.2">
      <c r="AJ96" s="133">
        <v>2013</v>
      </c>
      <c r="AK96" s="133" t="s">
        <v>23</v>
      </c>
      <c r="AL96" s="133">
        <v>6009</v>
      </c>
      <c r="AM96" s="133">
        <v>6632</v>
      </c>
      <c r="AN96" s="133">
        <v>13391</v>
      </c>
    </row>
    <row r="97" spans="36:40" x14ac:dyDescent="0.2">
      <c r="AJ97" s="133">
        <v>2013</v>
      </c>
      <c r="AK97" s="133" t="s">
        <v>24</v>
      </c>
      <c r="AL97" s="133">
        <v>5409</v>
      </c>
      <c r="AM97" s="133">
        <v>6563</v>
      </c>
      <c r="AN97" s="133">
        <v>12256</v>
      </c>
    </row>
    <row r="98" spans="36:40" x14ac:dyDescent="0.2">
      <c r="AJ98" s="133">
        <v>2014</v>
      </c>
      <c r="AK98" s="133" t="s">
        <v>21</v>
      </c>
      <c r="AL98" s="133">
        <v>5681</v>
      </c>
      <c r="AM98" s="133">
        <v>6549</v>
      </c>
      <c r="AN98" s="133">
        <v>12714</v>
      </c>
    </row>
    <row r="99" spans="36:40" x14ac:dyDescent="0.2">
      <c r="AJ99" s="133">
        <v>2014</v>
      </c>
      <c r="AK99" s="133" t="s">
        <v>22</v>
      </c>
      <c r="AL99" s="133">
        <v>5470</v>
      </c>
      <c r="AM99" s="133">
        <v>7006</v>
      </c>
      <c r="AN99" s="133">
        <v>14492</v>
      </c>
    </row>
    <row r="100" spans="36:40" x14ac:dyDescent="0.2">
      <c r="AJ100" s="133">
        <v>2014</v>
      </c>
      <c r="AK100" s="133" t="s">
        <v>23</v>
      </c>
      <c r="AL100" s="133">
        <v>4900</v>
      </c>
      <c r="AM100" s="133">
        <v>6808</v>
      </c>
      <c r="AN100" s="133">
        <v>13143</v>
      </c>
    </row>
    <row r="101" spans="36:40" x14ac:dyDescent="0.2">
      <c r="AJ101" s="133">
        <v>2014</v>
      </c>
      <c r="AK101" s="133" t="s">
        <v>24</v>
      </c>
      <c r="AL101" s="133">
        <v>4271</v>
      </c>
      <c r="AM101" s="133">
        <v>6325</v>
      </c>
      <c r="AN101" s="133">
        <v>11841</v>
      </c>
    </row>
    <row r="102" spans="36:40" x14ac:dyDescent="0.2">
      <c r="AJ102" s="133">
        <v>2015</v>
      </c>
      <c r="AK102" s="133" t="s">
        <v>21</v>
      </c>
      <c r="AL102" s="133">
        <v>4404</v>
      </c>
      <c r="AM102" s="133">
        <v>6213</v>
      </c>
      <c r="AN102" s="133">
        <v>9565</v>
      </c>
    </row>
    <row r="103" spans="36:40" x14ac:dyDescent="0.2">
      <c r="AJ103" s="133">
        <v>2015</v>
      </c>
      <c r="AK103" s="133" t="s">
        <v>22</v>
      </c>
      <c r="AL103" s="133">
        <v>3975</v>
      </c>
      <c r="AM103" s="133">
        <v>5832</v>
      </c>
      <c r="AN103" s="133">
        <v>8858</v>
      </c>
    </row>
    <row r="104" spans="36:40" x14ac:dyDescent="0.2">
      <c r="AJ104" s="133">
        <v>2015</v>
      </c>
      <c r="AK104" s="133" t="s">
        <v>23</v>
      </c>
      <c r="AL104" s="133">
        <v>3896</v>
      </c>
      <c r="AM104" s="133">
        <v>5629</v>
      </c>
      <c r="AN104" s="133">
        <v>11421</v>
      </c>
    </row>
    <row r="105" spans="36:40" x14ac:dyDescent="0.2">
      <c r="AJ105" s="133">
        <v>2015</v>
      </c>
      <c r="AK105" s="133" t="s">
        <v>24</v>
      </c>
      <c r="AL105" s="133">
        <v>3570</v>
      </c>
      <c r="AM105" s="133">
        <v>6501</v>
      </c>
      <c r="AN105" s="133">
        <v>10540</v>
      </c>
    </row>
    <row r="106" spans="36:40" x14ac:dyDescent="0.2">
      <c r="AJ106" s="133">
        <v>2016</v>
      </c>
      <c r="AK106" s="133" t="s">
        <v>21</v>
      </c>
      <c r="AL106" s="133">
        <v>3775</v>
      </c>
      <c r="AM106" s="133">
        <v>6722</v>
      </c>
      <c r="AN106" s="133">
        <v>9622</v>
      </c>
    </row>
    <row r="107" spans="36:40" x14ac:dyDescent="0.2">
      <c r="AJ107" s="133">
        <v>2016</v>
      </c>
      <c r="AK107" s="133" t="s">
        <v>22</v>
      </c>
      <c r="AL107" s="133">
        <v>3688</v>
      </c>
      <c r="AM107" s="133">
        <v>6741</v>
      </c>
      <c r="AN107" s="133">
        <v>12570</v>
      </c>
    </row>
    <row r="108" spans="36:40" x14ac:dyDescent="0.2">
      <c r="AJ108" s="133">
        <v>2016</v>
      </c>
      <c r="AK108" s="133" t="s">
        <v>23</v>
      </c>
      <c r="AL108" s="133">
        <v>3925</v>
      </c>
      <c r="AM108" s="133">
        <v>6490</v>
      </c>
      <c r="AN108" s="133">
        <v>14869</v>
      </c>
    </row>
    <row r="109" spans="36:40" x14ac:dyDescent="0.2">
      <c r="AJ109" s="133">
        <v>2016</v>
      </c>
      <c r="AK109" s="133" t="s">
        <v>24</v>
      </c>
      <c r="AL109" s="133">
        <v>3601</v>
      </c>
      <c r="AM109" s="133">
        <v>6243</v>
      </c>
      <c r="AN109" s="133">
        <v>12684</v>
      </c>
    </row>
    <row r="116" spans="2:40" ht="13.5" customHeight="1" x14ac:dyDescent="0.2">
      <c r="B116" s="123" t="s">
        <v>42</v>
      </c>
    </row>
    <row r="117" spans="2:40" ht="26.25" customHeight="1" x14ac:dyDescent="0.2">
      <c r="B117" s="123" t="s">
        <v>171</v>
      </c>
      <c r="C117" s="123"/>
      <c r="D117" s="123"/>
      <c r="E117" s="123"/>
      <c r="F117" s="123"/>
      <c r="G117" s="123"/>
      <c r="H117" s="123"/>
      <c r="I117" s="123"/>
      <c r="J117" s="123"/>
      <c r="K117" s="123"/>
      <c r="L117" s="123"/>
      <c r="M117" s="123"/>
    </row>
    <row r="118" spans="2:40" ht="27.75" customHeight="1" x14ac:dyDescent="0.2">
      <c r="B118" s="158"/>
      <c r="C118" s="158"/>
      <c r="D118" s="158"/>
      <c r="E118" s="158"/>
      <c r="F118" s="158"/>
      <c r="G118" s="158"/>
      <c r="H118" s="158"/>
      <c r="I118" s="158"/>
      <c r="J118" s="158"/>
      <c r="K118" s="158"/>
      <c r="L118" s="158"/>
      <c r="M118" s="158"/>
    </row>
    <row r="119" spans="2:40" x14ac:dyDescent="0.2">
      <c r="AL119" s="134"/>
      <c r="AM119" s="134"/>
      <c r="AN119" s="134"/>
    </row>
    <row r="120" spans="2:40" ht="15" x14ac:dyDescent="0.25">
      <c r="B120" s="120" t="s">
        <v>161</v>
      </c>
      <c r="C120" s="159" t="s">
        <v>162</v>
      </c>
      <c r="D120" s="159"/>
      <c r="E120" s="159"/>
      <c r="F120" s="159"/>
      <c r="G120" s="159"/>
      <c r="H120" s="159"/>
      <c r="I120" s="159"/>
      <c r="J120" s="159"/>
      <c r="K120" s="159"/>
      <c r="L120" s="159"/>
      <c r="M120" s="159"/>
    </row>
  </sheetData>
  <mergeCells count="4">
    <mergeCell ref="B88:M88"/>
    <mergeCell ref="C92:M92"/>
    <mergeCell ref="B118:M118"/>
    <mergeCell ref="C120:M120"/>
  </mergeCell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75"/>
  <sheetViews>
    <sheetView zoomScaleNormal="100" workbookViewId="0">
      <selection activeCell="B16" sqref="B16"/>
    </sheetView>
  </sheetViews>
  <sheetFormatPr defaultRowHeight="12.75" x14ac:dyDescent="0.2"/>
  <cols>
    <col min="1" max="1" width="2.85546875" style="1" customWidth="1"/>
    <col min="2" max="2" width="121" style="2" customWidth="1"/>
    <col min="3" max="3" width="2.5703125" style="1" customWidth="1"/>
    <col min="4" max="9" width="9.140625" style="1"/>
    <col min="10" max="10" width="20.140625" style="1" customWidth="1"/>
    <col min="11" max="16384" width="9.140625" style="1"/>
  </cols>
  <sheetData>
    <row r="2" spans="2:10" ht="18" x14ac:dyDescent="0.2">
      <c r="B2" s="67" t="s">
        <v>38</v>
      </c>
    </row>
    <row r="3" spans="2:10" x14ac:dyDescent="0.2">
      <c r="B3" s="140"/>
    </row>
    <row r="4" spans="2:10" ht="38.25" x14ac:dyDescent="0.2">
      <c r="B4" s="137" t="s">
        <v>178</v>
      </c>
    </row>
    <row r="5" spans="2:10" x14ac:dyDescent="0.2">
      <c r="B5" s="140"/>
    </row>
    <row r="6" spans="2:10" x14ac:dyDescent="0.2">
      <c r="B6" s="140"/>
    </row>
    <row r="7" spans="2:10" x14ac:dyDescent="0.2">
      <c r="B7" s="139" t="s">
        <v>39</v>
      </c>
    </row>
    <row r="8" spans="2:10" ht="51" x14ac:dyDescent="0.2">
      <c r="B8" s="140" t="s">
        <v>55</v>
      </c>
    </row>
    <row r="9" spans="2:10" x14ac:dyDescent="0.2">
      <c r="B9" s="140"/>
    </row>
    <row r="10" spans="2:10" x14ac:dyDescent="0.2">
      <c r="B10" s="139" t="s">
        <v>40</v>
      </c>
    </row>
    <row r="11" spans="2:10" ht="38.25" x14ac:dyDescent="0.2">
      <c r="B11" s="137" t="s">
        <v>56</v>
      </c>
    </row>
    <row r="12" spans="2:10" x14ac:dyDescent="0.2">
      <c r="B12" s="140"/>
    </row>
    <row r="13" spans="2:10" x14ac:dyDescent="0.2">
      <c r="B13" s="139" t="s">
        <v>57</v>
      </c>
    </row>
    <row r="14" spans="2:10" x14ac:dyDescent="0.2">
      <c r="B14" s="141" t="s">
        <v>58</v>
      </c>
      <c r="J14" s="4"/>
    </row>
    <row r="15" spans="2:10" ht="25.5" x14ac:dyDescent="0.2">
      <c r="B15" s="140" t="s">
        <v>59</v>
      </c>
    </row>
    <row r="16" spans="2:10" ht="51" x14ac:dyDescent="0.2">
      <c r="B16" s="137" t="s">
        <v>179</v>
      </c>
    </row>
    <row r="17" spans="2:7" ht="25.5" x14ac:dyDescent="0.2">
      <c r="B17" s="140" t="s">
        <v>60</v>
      </c>
    </row>
    <row r="18" spans="2:7" ht="38.25" x14ac:dyDescent="0.2">
      <c r="B18" s="140" t="s">
        <v>61</v>
      </c>
    </row>
    <row r="19" spans="2:7" ht="38.25" x14ac:dyDescent="0.2">
      <c r="B19" s="137" t="s">
        <v>180</v>
      </c>
    </row>
    <row r="20" spans="2:7" x14ac:dyDescent="0.2">
      <c r="B20" s="140"/>
    </row>
    <row r="21" spans="2:7" x14ac:dyDescent="0.2">
      <c r="B21" s="139"/>
    </row>
    <row r="22" spans="2:7" x14ac:dyDescent="0.2">
      <c r="B22" s="139" t="s">
        <v>62</v>
      </c>
    </row>
    <row r="23" spans="2:7" x14ac:dyDescent="0.2">
      <c r="B23" s="140" t="s">
        <v>63</v>
      </c>
    </row>
    <row r="24" spans="2:7" ht="38.25" x14ac:dyDescent="0.2">
      <c r="B24" s="140" t="s">
        <v>181</v>
      </c>
    </row>
    <row r="25" spans="2:7" ht="38.25" x14ac:dyDescent="0.2">
      <c r="B25" s="140" t="s">
        <v>182</v>
      </c>
    </row>
    <row r="26" spans="2:7" x14ac:dyDescent="0.2">
      <c r="B26" s="139"/>
      <c r="G26" s="3"/>
    </row>
    <row r="27" spans="2:7" x14ac:dyDescent="0.2">
      <c r="B27" s="139" t="s">
        <v>64</v>
      </c>
    </row>
    <row r="28" spans="2:7" ht="25.5" x14ac:dyDescent="0.2">
      <c r="B28" s="140" t="s">
        <v>65</v>
      </c>
    </row>
    <row r="29" spans="2:7" ht="38.25" x14ac:dyDescent="0.2">
      <c r="B29" s="140" t="s">
        <v>181</v>
      </c>
    </row>
    <row r="30" spans="2:7" ht="38.25" x14ac:dyDescent="0.2">
      <c r="B30" s="137" t="s">
        <v>183</v>
      </c>
    </row>
    <row r="31" spans="2:7" ht="25.5" x14ac:dyDescent="0.2">
      <c r="B31" s="140" t="s">
        <v>184</v>
      </c>
    </row>
    <row r="32" spans="2:7" x14ac:dyDescent="0.2">
      <c r="B32" s="139"/>
    </row>
    <row r="33" spans="2:2" x14ac:dyDescent="0.2">
      <c r="B33" s="139" t="s">
        <v>66</v>
      </c>
    </row>
    <row r="34" spans="2:2" ht="25.5" x14ac:dyDescent="0.2">
      <c r="B34" s="140" t="s">
        <v>67</v>
      </c>
    </row>
    <row r="35" spans="2:2" ht="38.25" x14ac:dyDescent="0.2">
      <c r="B35" s="140" t="s">
        <v>68</v>
      </c>
    </row>
    <row r="36" spans="2:2" ht="25.5" x14ac:dyDescent="0.2">
      <c r="B36" s="137" t="s">
        <v>69</v>
      </c>
    </row>
    <row r="37" spans="2:2" x14ac:dyDescent="0.2">
      <c r="B37" s="140" t="s">
        <v>70</v>
      </c>
    </row>
    <row r="38" spans="2:2" x14ac:dyDescent="0.2">
      <c r="B38" s="139"/>
    </row>
    <row r="39" spans="2:2" x14ac:dyDescent="0.2">
      <c r="B39" s="141"/>
    </row>
    <row r="40" spans="2:2" x14ac:dyDescent="0.2">
      <c r="B40" s="140"/>
    </row>
    <row r="41" spans="2:2" x14ac:dyDescent="0.2">
      <c r="B41" s="137"/>
    </row>
    <row r="42" spans="2:2" x14ac:dyDescent="0.2">
      <c r="B42" s="139" t="s">
        <v>71</v>
      </c>
    </row>
    <row r="43" spans="2:2" x14ac:dyDescent="0.2">
      <c r="B43" s="141" t="s">
        <v>72</v>
      </c>
    </row>
    <row r="44" spans="2:2" ht="102" x14ac:dyDescent="0.2">
      <c r="B44" s="141" t="s">
        <v>185</v>
      </c>
    </row>
    <row r="45" spans="2:2" ht="38.25" x14ac:dyDescent="0.2">
      <c r="B45" s="140" t="s">
        <v>73</v>
      </c>
    </row>
    <row r="47" spans="2:2" x14ac:dyDescent="0.2">
      <c r="B47" s="142" t="s">
        <v>74</v>
      </c>
    </row>
    <row r="48" spans="2:2" x14ac:dyDescent="0.2">
      <c r="B48" s="2" t="s">
        <v>75</v>
      </c>
    </row>
    <row r="49" spans="2:9" ht="38.25" x14ac:dyDescent="0.2">
      <c r="B49" s="138" t="s">
        <v>76</v>
      </c>
    </row>
    <row r="51" spans="2:9" x14ac:dyDescent="0.2">
      <c r="B51" s="5"/>
    </row>
    <row r="52" spans="2:9" x14ac:dyDescent="0.2">
      <c r="B52" s="5"/>
    </row>
    <row r="59" spans="2:9" x14ac:dyDescent="0.2">
      <c r="I59" s="4"/>
    </row>
    <row r="70" spans="2:9" x14ac:dyDescent="0.2">
      <c r="E70" s="3"/>
      <c r="I70" s="2"/>
    </row>
    <row r="75" spans="2:9" x14ac:dyDescent="0.2">
      <c r="B75" s="5"/>
    </row>
  </sheetData>
  <pageMargins left="0.7" right="0.7" top="0.75" bottom="0.75" header="0.3" footer="0.3"/>
  <pageSetup paperSize="9" scale="64" orientation="portrait" horizontalDpi="90" verticalDpi="90" r:id="rId1"/>
  <rowBreaks count="1" manualBreakCount="1">
    <brk id="48"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Table Cover sheet</vt:lpstr>
      <vt:lpstr>Table contents</vt:lpstr>
      <vt:lpstr>Table 1</vt:lpstr>
      <vt:lpstr>Table 2</vt:lpstr>
      <vt:lpstr>Table 3</vt:lpstr>
      <vt:lpstr>Charts</vt:lpstr>
      <vt:lpstr>Notes</vt:lpstr>
      <vt:lpstr>Notes!_Toc472348607</vt:lpstr>
      <vt:lpstr>Notes!_Toc472348608</vt:lpstr>
      <vt:lpstr>Notes!_Toc472348609</vt:lpstr>
      <vt:lpstr>Notes!_Toc472348610</vt:lpstr>
      <vt:lpstr>Notes!Print_Area</vt:lpstr>
      <vt:lpstr>'Table 1'!Print_Area</vt:lpstr>
      <vt:lpstr>'Table 2'!Print_Area</vt:lpstr>
      <vt:lpstr>'Table 3'!Print_Area</vt:lpstr>
      <vt:lpstr>'Table contents'!Print_Area</vt:lpstr>
      <vt:lpstr>'Table Cover sheet'!Print_Area</vt:lpstr>
      <vt:lpstr>'Table 2'!Print_Titles</vt:lpstr>
    </vt:vector>
  </TitlesOfParts>
  <Company>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JAY.KHAMIS</dc:creator>
  <cp:lastModifiedBy>Amit.Bhopal</cp:lastModifiedBy>
  <cp:lastPrinted>2015-10-26T10:57:14Z</cp:lastPrinted>
  <dcterms:created xsi:type="dcterms:W3CDTF">2012-09-05T13:57:48Z</dcterms:created>
  <dcterms:modified xsi:type="dcterms:W3CDTF">2017-01-25T12:10:29Z</dcterms:modified>
</cp:coreProperties>
</file>