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65" windowWidth="10080" windowHeight="8805" tabRatio="905" firstSheet="1" activeTab="1"/>
  </bookViews>
  <sheets>
    <sheet name="Proposals for QEP" sheetId="1" state="hidden" r:id="rId1"/>
    <sheet name="Contents" sheetId="2" r:id="rId2"/>
    <sheet name="Highlights" sheetId="3" r:id="rId3"/>
    <sheet name="Table 3.1.4" sheetId="4" r:id="rId4"/>
    <sheet name="Chart 3.1.2" sheetId="5" r:id="rId5"/>
    <sheet name="Notes" sheetId="6" r:id="rId6"/>
    <sheet name="Methodology" sheetId="7" r:id="rId7"/>
    <sheet name="Annual" sheetId="8" r:id="rId8"/>
    <sheet name="Hide me please" sheetId="9" state="hidden" r:id="rId9"/>
  </sheets>
  <externalReferences>
    <externalReference r:id="rId12"/>
    <externalReference r:id="rId13"/>
  </externalReferences>
  <definedNames>
    <definedName name="INPUT_BOX" localSheetId="6">'[2]Calculation'!$C$1</definedName>
    <definedName name="INPUT_BOX">'[1]Calculation'!$C$1</definedName>
    <definedName name="_xlnm.Print_Area" localSheetId="7">'Annual'!$L$4:$P$51</definedName>
    <definedName name="_xlnm.Print_Area" localSheetId="5">'Notes'!$A$1:$M$61</definedName>
    <definedName name="_xlnm.Print_Area" localSheetId="3">'Table 3.1.4'!$A$1:$J$44</definedName>
    <definedName name="_xlnm.Print_Titles" localSheetId="7">'Annual'!$A:$C,'Annual'!$1:$3</definedName>
    <definedName name="_xlnm.Print_Titles" localSheetId="3">'Table 3.1.4'!$A:$C,'Table 3.1.4'!$1:$5</definedName>
    <definedName name="t25Q2" localSheetId="6">#REF!</definedName>
    <definedName name="t25Q2">#REF!</definedName>
    <definedName name="table_25_Q2" localSheetId="6">#REF!</definedName>
    <definedName name="table_25_Q2">#REF!</definedName>
  </definedNames>
  <calcPr fullCalcOnLoad="1"/>
</workbook>
</file>

<file path=xl/sharedStrings.xml><?xml version="1.0" encoding="utf-8"?>
<sst xmlns="http://schemas.openxmlformats.org/spreadsheetml/2006/main" count="475" uniqueCount="160">
  <si>
    <t>Great Britain</t>
  </si>
  <si>
    <t>Pence per kWh</t>
  </si>
  <si>
    <t>Size of consumer</t>
  </si>
  <si>
    <t>Small</t>
  </si>
  <si>
    <t>Medium</t>
  </si>
  <si>
    <t>Large</t>
  </si>
  <si>
    <t>All consumers -</t>
  </si>
  <si>
    <t>average</t>
  </si>
  <si>
    <t>Of which:</t>
  </si>
  <si>
    <t>Extra large</t>
  </si>
  <si>
    <t>Moderately large</t>
  </si>
  <si>
    <t>Electricity</t>
  </si>
  <si>
    <t>Gas</t>
  </si>
  <si>
    <t>firm</t>
  </si>
  <si>
    <t>interruptible</t>
  </si>
  <si>
    <t>tariff</t>
  </si>
  <si>
    <t>..</t>
  </si>
  <si>
    <t xml:space="preserve">Liquefied petroleum gases </t>
  </si>
  <si>
    <r>
      <t xml:space="preserve">Coal </t>
    </r>
    <r>
      <rPr>
        <i/>
        <sz val="9"/>
        <rFont val="Arial"/>
        <family val="2"/>
      </rPr>
      <t>(1)</t>
    </r>
  </si>
  <si>
    <r>
      <t xml:space="preserve">10% decile </t>
    </r>
    <r>
      <rPr>
        <i/>
        <sz val="9"/>
        <rFont val="Arial"/>
        <family val="2"/>
      </rPr>
      <t>(3)</t>
    </r>
  </si>
  <si>
    <r>
      <t xml:space="preserve">median </t>
    </r>
    <r>
      <rPr>
        <i/>
        <sz val="9"/>
        <rFont val="Arial"/>
        <family val="2"/>
      </rPr>
      <t>(3)</t>
    </r>
  </si>
  <si>
    <r>
      <t xml:space="preserve">90% decile </t>
    </r>
    <r>
      <rPr>
        <i/>
        <sz val="9"/>
        <rFont val="Arial"/>
        <family val="2"/>
      </rPr>
      <t>(3)</t>
    </r>
  </si>
  <si>
    <r>
      <t xml:space="preserve">Heavy fuel oil </t>
    </r>
    <r>
      <rPr>
        <i/>
        <sz val="9"/>
        <rFont val="Arial"/>
        <family val="2"/>
      </rPr>
      <t>(2)</t>
    </r>
  </si>
  <si>
    <r>
      <t xml:space="preserve">Gas oil </t>
    </r>
    <r>
      <rPr>
        <i/>
        <sz val="9"/>
        <rFont val="Arial"/>
        <family val="2"/>
      </rPr>
      <t>(2)</t>
    </r>
  </si>
  <si>
    <r>
      <t>10% decile</t>
    </r>
    <r>
      <rPr>
        <i/>
        <sz val="9"/>
        <rFont val="Arial"/>
        <family val="2"/>
      </rPr>
      <t xml:space="preserve"> (3)</t>
    </r>
  </si>
  <si>
    <r>
      <t>Medium fuel oil</t>
    </r>
    <r>
      <rPr>
        <i/>
        <sz val="9"/>
        <rFont val="Arial"/>
        <family val="2"/>
      </rPr>
      <t xml:space="preserve"> (2)</t>
    </r>
  </si>
  <si>
    <r>
      <t xml:space="preserve">Hard coke </t>
    </r>
    <r>
      <rPr>
        <i/>
        <sz val="9"/>
        <rFont val="Arial"/>
        <family val="2"/>
      </rPr>
      <t>(4)</t>
    </r>
  </si>
  <si>
    <r>
      <t>10% decile</t>
    </r>
    <r>
      <rPr>
        <vertAlign val="superscript"/>
        <sz val="9"/>
        <rFont val="Arial"/>
        <family val="2"/>
      </rPr>
      <t>(2)</t>
    </r>
  </si>
  <si>
    <r>
      <t>90% decile</t>
    </r>
    <r>
      <rPr>
        <vertAlign val="superscript"/>
        <sz val="9"/>
        <rFont val="Arial"/>
        <family val="2"/>
      </rPr>
      <t>(2)</t>
    </r>
  </si>
  <si>
    <t>Average</t>
  </si>
  <si>
    <r>
      <t>Median</t>
    </r>
    <r>
      <rPr>
        <vertAlign val="superscript"/>
        <sz val="9"/>
        <rFont val="Arial"/>
        <family val="2"/>
      </rPr>
      <t>(2)</t>
    </r>
  </si>
  <si>
    <t>Firm</t>
  </si>
  <si>
    <t>Interruptible</t>
  </si>
  <si>
    <r>
      <t>Gas oil</t>
    </r>
    <r>
      <rPr>
        <vertAlign val="superscript"/>
        <sz val="9"/>
        <rFont val="Arial"/>
        <family val="2"/>
      </rPr>
      <t>(3)</t>
    </r>
  </si>
  <si>
    <r>
      <t>Gas</t>
    </r>
    <r>
      <rPr>
        <vertAlign val="superscript"/>
        <sz val="9"/>
        <rFont val="Arial"/>
        <family val="2"/>
      </rPr>
      <t>(4)</t>
    </r>
  </si>
  <si>
    <r>
      <t>Table 3.1.4 Prices of fuels purchased by manufacturing industry</t>
    </r>
    <r>
      <rPr>
        <b/>
        <vertAlign val="superscript"/>
        <sz val="12"/>
        <rFont val="Arial"/>
        <family val="2"/>
      </rPr>
      <t>(1)</t>
    </r>
  </si>
  <si>
    <t>Main points</t>
  </si>
  <si>
    <t xml:space="preserve"> Pence per kWh</t>
  </si>
  <si>
    <t>5 yrs</t>
  </si>
  <si>
    <r>
      <t>Table 3.1.4 Prices of fuels purchased by manufacturing industry</t>
    </r>
    <r>
      <rPr>
        <b/>
        <vertAlign val="superscript"/>
        <sz val="12"/>
        <rFont val="Arial"/>
        <family val="2"/>
      </rPr>
      <t>(1)</t>
    </r>
    <r>
      <rPr>
        <b/>
        <sz val="12"/>
        <rFont val="Arial"/>
        <family val="2"/>
      </rPr>
      <t xml:space="preserve"> </t>
    </r>
  </si>
  <si>
    <t>Excluding the Climate Change Levy</t>
  </si>
  <si>
    <t>Proposals regarding Quarterly Energy Prices Tables 3.1.1 to 3.1.4</t>
  </si>
  <si>
    <t>For notes see notes page</t>
  </si>
  <si>
    <t xml:space="preserve">A formal consultation was held in autumn 2005 on proposals to change the way industrial energy price data is collected by DECC.  We proposed to </t>
  </si>
  <si>
    <t>change the main source of industrial energy price data from the Quarterly Fuels Inquiry to the new Eurostat Price Transparency Survey, with data no longer</t>
  </si>
  <si>
    <t>being collected from non-large energy consumers through the Quarterly Fuels Inquiry from Q2 2007.  Prices paid by large gas, electricity, coal,</t>
  </si>
  <si>
    <t xml:space="preserve">heavy fuel oil and gas oil consumers would still be available from the Quarterly Fuels Inquiry, as these are used in a number of industry contracts.  A split of </t>
  </si>
  <si>
    <t>moderately large and extra large consumers would still be published for heavy fuel oil and electricity (see notes page for definitions).</t>
  </si>
  <si>
    <t xml:space="preserve">Changes are necessary to the Quarterly Fuels Inquiry survey because of the declining quality of non-gas and non-electricity data.  For gas and electricity, </t>
  </si>
  <si>
    <t>a new survey has been introduced by Eurostat that collects much the same information as the Quarterly Fuels Inquiry.  Further details are available at</t>
  </si>
  <si>
    <t>http://www.berr.gov.uk/files/file16805.pdf</t>
  </si>
  <si>
    <t xml:space="preserve">We have delayed discontinuing the non-large price series, as per the consultation.  It should be noted that the sample size for the non-large sizebands has been </t>
  </si>
  <si>
    <t xml:space="preserve">significantly reduced.  We will continue to evaluate the viability of the non-large prices and will give notice of our intent to discontinue any series in the future.  </t>
  </si>
  <si>
    <t xml:space="preserve">Given the very small sample size for Heavy Fuel Oil, it has become necessary, for statistical reasons, to publish the large sizeband without an </t>
  </si>
  <si>
    <t xml:space="preserve">extra large/moderately large split.  </t>
  </si>
  <si>
    <t>Tables 3.1.1 to 3.1.4</t>
  </si>
  <si>
    <r>
      <t>Coal</t>
    </r>
    <r>
      <rPr>
        <vertAlign val="superscript"/>
        <sz val="9"/>
        <rFont val="Arial"/>
        <family val="2"/>
      </rPr>
      <t>(6)(10)</t>
    </r>
  </si>
  <si>
    <r>
      <t>Heavy fuel oil</t>
    </r>
    <r>
      <rPr>
        <vertAlign val="superscript"/>
        <sz val="9"/>
        <rFont val="Arial"/>
        <family val="2"/>
      </rPr>
      <t>(3)(6)(9)</t>
    </r>
  </si>
  <si>
    <t>1 yr</t>
  </si>
  <si>
    <t>2010=100</t>
  </si>
  <si>
    <t>10 yr</t>
  </si>
  <si>
    <t>U:\Statistics\Prices Team\Quarterly Prices Publication QEP\GDP</t>
  </si>
  <si>
    <t>Return to Contents Page</t>
  </si>
  <si>
    <t xml:space="preserve">Publication date: </t>
  </si>
  <si>
    <t>Data period:</t>
  </si>
  <si>
    <t>Next Update</t>
  </si>
  <si>
    <t>Contents</t>
  </si>
  <si>
    <t>Highlights page - with commentary on recent price movements</t>
  </si>
  <si>
    <t>Tables</t>
  </si>
  <si>
    <t>Charts</t>
  </si>
  <si>
    <t>Charts - showing price trends</t>
  </si>
  <si>
    <t>Notes</t>
  </si>
  <si>
    <t>Background notes to table</t>
  </si>
  <si>
    <t>Methodology</t>
  </si>
  <si>
    <t>Methodology notes</t>
  </si>
  <si>
    <t>Historic data</t>
  </si>
  <si>
    <t>Background</t>
  </si>
  <si>
    <t xml:space="preserve">Data is shown excluding the Climate Change Levy (CCL) in current (cash) terms. </t>
  </si>
  <si>
    <t>Further information</t>
  </si>
  <si>
    <t>Publication</t>
  </si>
  <si>
    <t>Quarterly Energy Prices</t>
  </si>
  <si>
    <t>Website</t>
  </si>
  <si>
    <t>prices of fuels purchased by manufacturing industry</t>
  </si>
  <si>
    <t>Data sources &amp; methodology</t>
  </si>
  <si>
    <t>industrial price statistics data sources and methodologies</t>
  </si>
  <si>
    <t>Revisions policy</t>
  </si>
  <si>
    <t>Energy statistics revisions policy</t>
  </si>
  <si>
    <t>Glossary of terms</t>
  </si>
  <si>
    <t>Digest of United Kingdom Energy Statistics (DUKES): glossary and acronyms</t>
  </si>
  <si>
    <t>Contacts</t>
  </si>
  <si>
    <t>tel: 0300 064 4000</t>
  </si>
  <si>
    <t xml:space="preserve">e-mail </t>
  </si>
  <si>
    <t>e-mail:</t>
  </si>
  <si>
    <t>Prices of fuels purchased by manufacturing industry in Great Britain (p/kWh)</t>
  </si>
  <si>
    <t>Data in these tables shows annual fuel prices for manufacturing industry in GB in pence per kilowatt-hour (p/kWh).</t>
  </si>
  <si>
    <t>Data is available back to 1990 on the historic data sheet.</t>
  </si>
  <si>
    <t>Table 3.1.4: Annual prices of fuels purchased by manufacturing industry in GB</t>
  </si>
  <si>
    <t>Annual data from 1990</t>
  </si>
  <si>
    <t>Notes for Tables 3.1.1 to 3.1.4</t>
  </si>
  <si>
    <t>Range of annual purchases of which:</t>
  </si>
  <si>
    <t>Fuel</t>
  </si>
  <si>
    <t>Moderately</t>
  </si>
  <si>
    <t>large</t>
  </si>
  <si>
    <t>Greater than</t>
  </si>
  <si>
    <t>Less than</t>
  </si>
  <si>
    <t>Coal (tonnes)</t>
  </si>
  <si>
    <t>n/a</t>
  </si>
  <si>
    <t>760 to 7,600</t>
  </si>
  <si>
    <t>Heavy fuel oil (tonnes)</t>
  </si>
  <si>
    <t>490 to 4,900</t>
  </si>
  <si>
    <t>Gas oil (tonnes)</t>
  </si>
  <si>
    <t>35 to 175</t>
  </si>
  <si>
    <t>Electricity (thousand kWh)</t>
  </si>
  <si>
    <t>8,800 to 150,000</t>
  </si>
  <si>
    <t>880 to 8,800</t>
  </si>
  <si>
    <t>Gas* (thousand kWh)</t>
  </si>
  <si>
    <t xml:space="preserve">n/a </t>
  </si>
  <si>
    <t>1,500 to 8,800</t>
  </si>
  <si>
    <t xml:space="preserve">*Respondents purchasing more than one type of supply (firm contract and interruptible contract) are </t>
  </si>
  <si>
    <t>treated as separate entities in respect of each type of supply.</t>
  </si>
  <si>
    <t>The Climate Change Levy (CCL) came into effect in April 2001.  Information on the operation of the CCL is available</t>
  </si>
  <si>
    <r>
      <t xml:space="preserve">on the HM Revenue and Customs web site at </t>
    </r>
    <r>
      <rPr>
        <sz val="9"/>
        <color indexed="12"/>
        <rFont val="Arial"/>
        <family val="2"/>
      </rPr>
      <t>https://www.gov.uk/government/organisations/hm-revenue-customs</t>
    </r>
  </si>
  <si>
    <t xml:space="preserve">Although data from the Quarterly Fuels Inquiry cannot currently be used to produce estimates of the amount  </t>
  </si>
  <si>
    <t xml:space="preserve">of levy paid by size of consumer, it has been used to give an estimate of the average amount of levy paid </t>
  </si>
  <si>
    <t xml:space="preserve">for coal.  Data from suppliers has been used to produce estimates of the average amount of </t>
  </si>
  <si>
    <t>levy paid on gas and electricity.</t>
  </si>
  <si>
    <t>Table of the average amount of Climate Change Levy paid by fuel type</t>
  </si>
  <si>
    <r>
      <t>Full rate of Levy</t>
    </r>
    <r>
      <rPr>
        <b/>
        <vertAlign val="superscript"/>
        <sz val="10"/>
        <rFont val="Arial"/>
        <family val="2"/>
      </rPr>
      <t>(i)</t>
    </r>
  </si>
  <si>
    <r>
      <t xml:space="preserve">Average amount paid </t>
    </r>
    <r>
      <rPr>
        <b/>
        <vertAlign val="superscript"/>
        <sz val="10"/>
        <rFont val="Arial"/>
        <family val="2"/>
      </rPr>
      <t>(ii)</t>
    </r>
  </si>
  <si>
    <t>Coal</t>
  </si>
  <si>
    <t>£6.2/tonne</t>
  </si>
  <si>
    <t>0.10p/kWh</t>
  </si>
  <si>
    <t>0.11p/kWh</t>
  </si>
  <si>
    <t>LPG</t>
  </si>
  <si>
    <t>(ii) estimated</t>
  </si>
  <si>
    <t>£15.12/tonne</t>
  </si>
  <si>
    <t>0.554p/kWh</t>
  </si>
  <si>
    <t>0.193p/kWh</t>
  </si>
  <si>
    <t>£12.40/tonne</t>
  </si>
  <si>
    <t>(i) The levy rates shown here are the rates from April 2015. Previous rates are shown in Annex A</t>
  </si>
  <si>
    <t>Q4/15</t>
  </si>
  <si>
    <t>£6.3/tonne</t>
  </si>
  <si>
    <t>0.35p/kWh</t>
  </si>
  <si>
    <t>Q1/16</t>
  </si>
  <si>
    <t>0.37p/kWh</t>
  </si>
  <si>
    <t>updated 21/6/16</t>
  </si>
  <si>
    <t>Final data for 2015 shows that over the past five years (2010 to 2015) average industrial electricity prices have risen by 22 per cent (13 per cent in real terms), with an increase of 1.5 per cent (1.2 per cent in real terms) in the last year.</t>
  </si>
  <si>
    <t>Over the same period average industrial gas prices have increased by 11 per cent (2.9 per cent in real terms), but have decreased by 14 per cent (14 per cent in real terms) over the last year.</t>
  </si>
  <si>
    <t>BEIS Press Office (media enquiries)</t>
  </si>
  <si>
    <t>pressoffice@beis.gov.uk</t>
  </si>
  <si>
    <t>Statistician: Anwar Annut</t>
  </si>
  <si>
    <t>tel: 0300 068 5060</t>
  </si>
  <si>
    <t>anwar.annut@beis.gov.uk</t>
  </si>
  <si>
    <t>Final data for 2015</t>
  </si>
  <si>
    <t>Last updated 22 December 2016</t>
  </si>
  <si>
    <t>Q2/16</t>
  </si>
  <si>
    <t>Q3/16</t>
  </si>
  <si>
    <t>0.41p/kWh</t>
  </si>
  <si>
    <t>0.40p/kWh</t>
  </si>
  <si>
    <t>0.09p/kWh</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</si>
</sst>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0"/>
    <numFmt numFmtId="166" formatCode="_-* #,##0_-;\-* #,##0_-;_-* &quot;-&quot;??_-;_-@_-"/>
    <numFmt numFmtId="167" formatCode="0.0%"/>
    <numFmt numFmtId="168" formatCode="0.0000"/>
    <numFmt numFmtId="169" formatCode="#,##0.000\r"/>
    <numFmt numFmtId="170" formatCode="#,##0.000\ "/>
    <numFmt numFmtId="171" formatCode="0\ "/>
    <numFmt numFmtId="172" formatCode="0.0\ "/>
    <numFmt numFmtId="173" formatCode="0.00\ "/>
    <numFmt numFmtId="174" formatCode="0.000\ "/>
    <numFmt numFmtId="175" formatCode="@\ "/>
    <numFmt numFmtId="176" formatCode="#,##0.00\r"/>
    <numFmt numFmtId="177" formatCode="#,##0.0"/>
    <numFmt numFmtId="178" formatCode="#,##0.00\ "/>
    <numFmt numFmtId="179" formatCode="0.0\ \ "/>
    <numFmt numFmtId="180" formatCode="0\ \p;;;@&quot; p&quot;"/>
    <numFmt numFmtId="181" formatCode="0;;;@"/>
    <numFmt numFmtId="182" formatCode="0.00\r"/>
    <numFmt numFmtId="183" formatCode="0.000\r"/>
    <numFmt numFmtId="184" formatCode="0.0\r"/>
    <numFmt numFmtId="185" formatCode="#,##0.0\ "/>
    <numFmt numFmtId="186" formatCode="@\ \ "/>
    <numFmt numFmtId="187" formatCode="0.0000\ "/>
    <numFmt numFmtId="188" formatCode="#,##0.0\r"/>
    <numFmt numFmtId="189" formatCode="0.00000000000000%"/>
    <numFmt numFmtId="190" formatCode="#,##0.000"/>
    <numFmt numFmtId="191" formatCode="\ 0.000\ "/>
    <numFmt numFmtId="192" formatCode="0.00000"/>
    <numFmt numFmtId="193" formatCode="0.000\r\ "/>
    <numFmt numFmtId="194" formatCode="\ \ \ 0.000"/>
    <numFmt numFmtId="195" formatCode="0000\p\ "/>
    <numFmt numFmtId="196" formatCode="0000\p"/>
    <numFmt numFmtId="197" formatCode="0.0000000"/>
    <numFmt numFmtId="198" formatCode="0.000000"/>
    <numFmt numFmtId="199" formatCode="\ \ @\ \ "/>
    <numFmt numFmtId="200" formatCode="_-* #,##0.0_-;\-* #,##0.0_-;_-* &quot;-&quot;??_-;_-@_-"/>
    <numFmt numFmtId="201" formatCode="_-* #,##0.000_-;\-* #,##0.000_-;_-* &quot;-&quot;??_-;_-@_-"/>
    <numFmt numFmtId="202" formatCode="&quot;Yes&quot;;&quot;Yes&quot;;&quot;No&quot;"/>
    <numFmt numFmtId="203" formatCode="&quot;True&quot;;&quot;True&quot;;&quot;False&quot;"/>
    <numFmt numFmtId="204" formatCode="&quot;On&quot;;&quot;On&quot;;&quot;Off&quot;"/>
    <numFmt numFmtId="205" formatCode="[$€-2]\ #,##0.00_);[Red]\([$€-2]\ #,##0.00\)"/>
    <numFmt numFmtId="206" formatCode="_-* #,##0.0_-;\-* #,##0.0_-;_-* &quot;-&quot;?_-;_-@_-"/>
    <numFmt numFmtId="207" formatCode="#0.000"/>
    <numFmt numFmtId="208" formatCode="dd\-mmm\-yyyy"/>
  </numFmts>
  <fonts count="76">
    <font>
      <sz val="10"/>
      <name val="Arial"/>
      <family val="0"/>
    </font>
    <font>
      <b/>
      <sz val="12"/>
      <name val="Arial"/>
      <family val="2"/>
    </font>
    <font>
      <b/>
      <sz val="9"/>
      <name val="Arial"/>
      <family val="2"/>
    </font>
    <font>
      <sz val="9"/>
      <name val="Arial"/>
      <family val="2"/>
    </font>
    <font>
      <sz val="14"/>
      <name val="Arial"/>
      <family val="2"/>
    </font>
    <font>
      <sz val="12"/>
      <name val="Arial"/>
      <family val="2"/>
    </font>
    <font>
      <i/>
      <sz val="9"/>
      <name val="Arial"/>
      <family val="2"/>
    </font>
    <font>
      <b/>
      <sz val="8"/>
      <name val="Arial"/>
      <family val="2"/>
    </font>
    <font>
      <vertAlign val="superscript"/>
      <sz val="9"/>
      <name val="Arial"/>
      <family val="2"/>
    </font>
    <font>
      <b/>
      <vertAlign val="superscript"/>
      <sz val="12"/>
      <name val="Arial"/>
      <family val="2"/>
    </font>
    <font>
      <sz val="8.5"/>
      <name val="Arial"/>
      <family val="2"/>
    </font>
    <font>
      <b/>
      <u val="single"/>
      <sz val="12"/>
      <name val="Arial"/>
      <family val="2"/>
    </font>
    <font>
      <b/>
      <sz val="10"/>
      <name val="Arial"/>
      <family val="2"/>
    </font>
    <font>
      <sz val="10"/>
      <name val="Times New Roman"/>
      <family val="1"/>
    </font>
    <font>
      <sz val="9"/>
      <color indexed="8"/>
      <name val="Arial"/>
      <family val="2"/>
    </font>
    <font>
      <u val="single"/>
      <sz val="10"/>
      <color indexed="12"/>
      <name val="Arial"/>
      <family val="2"/>
    </font>
    <font>
      <u val="single"/>
      <sz val="10"/>
      <color indexed="36"/>
      <name val="Arial"/>
      <family val="2"/>
    </font>
    <font>
      <b/>
      <sz val="14"/>
      <name val="Arial"/>
      <family val="2"/>
    </font>
    <font>
      <sz val="11"/>
      <name val="Arial"/>
      <family val="2"/>
    </font>
    <font>
      <sz val="12"/>
      <name val="MS Sans Serif"/>
      <family val="2"/>
    </font>
    <font>
      <u val="single"/>
      <sz val="12"/>
      <name val="Arial"/>
      <family val="2"/>
    </font>
    <font>
      <u val="single"/>
      <sz val="12"/>
      <color indexed="12"/>
      <name val="Arial"/>
      <family val="2"/>
    </font>
    <font>
      <b/>
      <u val="single"/>
      <sz val="9"/>
      <name val="Arial"/>
      <family val="2"/>
    </font>
    <font>
      <sz val="9"/>
      <color indexed="12"/>
      <name val="Arial"/>
      <family val="2"/>
    </font>
    <font>
      <b/>
      <vertAlign val="superscript"/>
      <sz val="10"/>
      <name val="Arial"/>
      <family val="2"/>
    </font>
    <font>
      <sz val="13.5"/>
      <color indexed="8"/>
      <name val="Arial"/>
      <family val="2"/>
    </font>
    <font>
      <sz val="11.75"/>
      <color indexed="8"/>
      <name val="Arial"/>
      <family val="2"/>
    </font>
    <font>
      <sz val="6.3"/>
      <color indexed="8"/>
      <name val="Arial"/>
      <family val="2"/>
    </font>
    <font>
      <sz val="10"/>
      <color indexed="8"/>
      <name val="Arial"/>
      <family val="2"/>
    </font>
    <font>
      <sz val="8"/>
      <color indexed="8"/>
      <name val="Arial"/>
      <family val="2"/>
    </font>
    <font>
      <sz val="5.75"/>
      <color indexed="8"/>
      <name val="Arial"/>
      <family val="2"/>
    </font>
    <font>
      <sz val="5.2"/>
      <color indexed="8"/>
      <name val="Arial"/>
      <family val="2"/>
    </font>
    <font>
      <sz val="9.2"/>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4"/>
      <color indexed="9"/>
      <name val="Arial"/>
      <family val="2"/>
    </font>
    <font>
      <sz val="14"/>
      <color indexed="10"/>
      <name val="Arial"/>
      <family val="2"/>
    </font>
    <font>
      <sz val="11"/>
      <color indexed="8"/>
      <name val="Arial"/>
      <family val="2"/>
    </font>
    <font>
      <b/>
      <sz val="11.75"/>
      <color indexed="8"/>
      <name val="Arial"/>
      <family val="2"/>
    </font>
    <font>
      <b/>
      <u val="single"/>
      <sz val="15.25"/>
      <color indexed="8"/>
      <name val="Arial"/>
      <family val="2"/>
    </font>
    <font>
      <i/>
      <sz val="10"/>
      <color indexed="8"/>
      <name val="Arial"/>
      <family val="2"/>
    </font>
    <font>
      <b/>
      <sz val="8"/>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4"/>
      <color theme="0"/>
      <name val="Arial"/>
      <family val="2"/>
    </font>
    <font>
      <sz val="14"/>
      <color rgb="FFFF0000"/>
      <name val="Arial"/>
      <family val="2"/>
    </font>
    <font>
      <sz val="11"/>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double"/>
      <bottom style="thin"/>
    </border>
    <border>
      <left>
        <color indexed="63"/>
      </left>
      <right>
        <color indexed="63"/>
      </right>
      <top style="thin"/>
      <bottom>
        <color indexed="63"/>
      </bottom>
    </border>
    <border>
      <left>
        <color indexed="63"/>
      </left>
      <right style="thin"/>
      <top style="double"/>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16"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1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168">
    <xf numFmtId="0" fontId="0" fillId="0" borderId="0" xfId="0" applyAlignment="1">
      <alignment/>
    </xf>
    <xf numFmtId="0" fontId="1" fillId="0" borderId="0" xfId="0" applyFont="1" applyAlignment="1">
      <alignment/>
    </xf>
    <xf numFmtId="0" fontId="2" fillId="0" borderId="0" xfId="0" applyFont="1" applyAlignment="1">
      <alignment horizontal="right"/>
    </xf>
    <xf numFmtId="0" fontId="3" fillId="0" borderId="0" xfId="0" applyFont="1" applyAlignment="1">
      <alignment/>
    </xf>
    <xf numFmtId="0" fontId="4" fillId="0" borderId="0" xfId="0" applyFont="1" applyAlignment="1">
      <alignment/>
    </xf>
    <xf numFmtId="0" fontId="5" fillId="0" borderId="10" xfId="0" applyFont="1" applyBorder="1" applyAlignment="1">
      <alignment/>
    </xf>
    <xf numFmtId="0" fontId="2" fillId="0" borderId="10" xfId="0" applyFont="1" applyBorder="1" applyAlignment="1">
      <alignment horizontal="right"/>
    </xf>
    <xf numFmtId="0" fontId="3" fillId="0" borderId="10" xfId="0" applyFont="1" applyBorder="1" applyAlignment="1">
      <alignment/>
    </xf>
    <xf numFmtId="0" fontId="3" fillId="0" borderId="11" xfId="0" applyFont="1" applyBorder="1" applyAlignment="1">
      <alignment/>
    </xf>
    <xf numFmtId="0" fontId="3" fillId="0" borderId="11" xfId="0" applyFont="1" applyBorder="1" applyAlignment="1">
      <alignment horizontal="right"/>
    </xf>
    <xf numFmtId="0" fontId="2" fillId="0" borderId="0" xfId="0" applyFont="1" applyAlignment="1">
      <alignment/>
    </xf>
    <xf numFmtId="0" fontId="3" fillId="0" borderId="0" xfId="0" applyFont="1" applyAlignment="1">
      <alignment horizontal="right"/>
    </xf>
    <xf numFmtId="165" fontId="3" fillId="0" borderId="0" xfId="0" applyNumberFormat="1" applyFont="1" applyAlignment="1">
      <alignment horizontal="right"/>
    </xf>
    <xf numFmtId="165" fontId="3" fillId="0" borderId="11" xfId="0" applyNumberFormat="1" applyFont="1" applyBorder="1" applyAlignment="1">
      <alignment horizontal="right"/>
    </xf>
    <xf numFmtId="0" fontId="3" fillId="0" borderId="10" xfId="0" applyFont="1" applyBorder="1" applyAlignment="1">
      <alignment horizontal="right"/>
    </xf>
    <xf numFmtId="165" fontId="3" fillId="0" borderId="10" xfId="0" applyNumberFormat="1" applyFont="1" applyBorder="1" applyAlignment="1">
      <alignment horizontal="right"/>
    </xf>
    <xf numFmtId="0" fontId="5" fillId="0" borderId="0" xfId="0" applyFont="1" applyAlignment="1">
      <alignment/>
    </xf>
    <xf numFmtId="165" fontId="3" fillId="0" borderId="0" xfId="0" applyNumberFormat="1" applyFont="1" applyFill="1" applyAlignment="1">
      <alignment horizontal="right"/>
    </xf>
    <xf numFmtId="165" fontId="3" fillId="0" borderId="0" xfId="0" applyNumberFormat="1" applyFont="1" applyBorder="1" applyAlignment="1">
      <alignment horizontal="right"/>
    </xf>
    <xf numFmtId="0" fontId="3" fillId="0" borderId="0" xfId="0" applyFont="1" applyFill="1" applyAlignment="1">
      <alignment/>
    </xf>
    <xf numFmtId="0" fontId="2" fillId="0" borderId="10" xfId="0" applyFont="1" applyFill="1" applyBorder="1" applyAlignment="1">
      <alignment horizontal="right"/>
    </xf>
    <xf numFmtId="165" fontId="3" fillId="0" borderId="11" xfId="0" applyNumberFormat="1" applyFont="1" applyFill="1" applyBorder="1" applyAlignment="1">
      <alignment horizontal="right"/>
    </xf>
    <xf numFmtId="165" fontId="3" fillId="0" borderId="10" xfId="0" applyNumberFormat="1" applyFont="1" applyFill="1" applyBorder="1" applyAlignment="1">
      <alignment horizontal="right"/>
    </xf>
    <xf numFmtId="0" fontId="11" fillId="0" borderId="0" xfId="0" applyFont="1" applyAlignment="1">
      <alignment/>
    </xf>
    <xf numFmtId="0" fontId="10" fillId="33" borderId="0" xfId="0" applyFont="1" applyFill="1" applyAlignment="1">
      <alignment/>
    </xf>
    <xf numFmtId="0" fontId="12" fillId="0" borderId="0" xfId="0" applyFont="1" applyAlignment="1">
      <alignment/>
    </xf>
    <xf numFmtId="165" fontId="3" fillId="0" borderId="0" xfId="0" applyNumberFormat="1" applyFont="1" applyAlignment="1">
      <alignment/>
    </xf>
    <xf numFmtId="165" fontId="3" fillId="0" borderId="11" xfId="0" applyNumberFormat="1" applyFont="1" applyBorder="1" applyAlignment="1">
      <alignment/>
    </xf>
    <xf numFmtId="165" fontId="3" fillId="0" borderId="10" xfId="0" applyNumberFormat="1" applyFont="1" applyBorder="1" applyAlignment="1">
      <alignment/>
    </xf>
    <xf numFmtId="0" fontId="13" fillId="0" borderId="0" xfId="0" applyFont="1" applyAlignment="1">
      <alignment/>
    </xf>
    <xf numFmtId="2" fontId="0" fillId="0" borderId="0" xfId="0" applyNumberFormat="1" applyAlignment="1">
      <alignment/>
    </xf>
    <xf numFmtId="2" fontId="3" fillId="0" borderId="10" xfId="0" applyNumberFormat="1" applyFont="1" applyBorder="1" applyAlignment="1">
      <alignment/>
    </xf>
    <xf numFmtId="2" fontId="2" fillId="0" borderId="10" xfId="0" applyNumberFormat="1" applyFont="1" applyBorder="1" applyAlignment="1">
      <alignment horizontal="right"/>
    </xf>
    <xf numFmtId="1" fontId="3" fillId="0" borderId="11" xfId="0" applyNumberFormat="1" applyFont="1" applyBorder="1" applyAlignment="1">
      <alignment/>
    </xf>
    <xf numFmtId="1" fontId="3" fillId="0" borderId="12" xfId="0" applyNumberFormat="1" applyFont="1" applyFill="1" applyBorder="1" applyAlignment="1">
      <alignment horizontal="right"/>
    </xf>
    <xf numFmtId="2" fontId="0" fillId="0" borderId="11" xfId="0" applyNumberFormat="1" applyBorder="1" applyAlignment="1">
      <alignment/>
    </xf>
    <xf numFmtId="167" fontId="0" fillId="0" borderId="0" xfId="61" applyNumberFormat="1" applyFont="1" applyAlignment="1">
      <alignment/>
    </xf>
    <xf numFmtId="165" fontId="3" fillId="0" borderId="0" xfId="0" applyNumberFormat="1" applyFont="1" applyFill="1" applyAlignment="1">
      <alignment/>
    </xf>
    <xf numFmtId="165" fontId="3" fillId="0" borderId="11" xfId="0" applyNumberFormat="1" applyFont="1" applyFill="1" applyBorder="1" applyAlignment="1">
      <alignment/>
    </xf>
    <xf numFmtId="165" fontId="14" fillId="0" borderId="0" xfId="0" applyNumberFormat="1" applyFont="1" applyAlignment="1">
      <alignment horizontal="right"/>
    </xf>
    <xf numFmtId="165" fontId="14" fillId="0" borderId="11" xfId="0" applyNumberFormat="1" applyFont="1" applyBorder="1" applyAlignment="1">
      <alignment/>
    </xf>
    <xf numFmtId="165" fontId="14" fillId="0" borderId="0" xfId="0" applyNumberFormat="1" applyFont="1" applyAlignment="1">
      <alignment/>
    </xf>
    <xf numFmtId="165" fontId="3" fillId="0" borderId="13" xfId="0" applyNumberFormat="1" applyFont="1" applyBorder="1" applyAlignment="1">
      <alignment horizontal="right"/>
    </xf>
    <xf numFmtId="2" fontId="2" fillId="0" borderId="0" xfId="0" applyNumberFormat="1" applyFont="1" applyBorder="1" applyAlignment="1">
      <alignment horizontal="right"/>
    </xf>
    <xf numFmtId="165" fontId="3" fillId="0" borderId="0" xfId="0" applyNumberFormat="1" applyFont="1" applyFill="1" applyBorder="1" applyAlignment="1">
      <alignment horizontal="right"/>
    </xf>
    <xf numFmtId="165" fontId="14" fillId="0" borderId="0" xfId="0" applyNumberFormat="1" applyFont="1" applyFill="1" applyAlignment="1">
      <alignment horizontal="right"/>
    </xf>
    <xf numFmtId="165" fontId="3" fillId="0" borderId="13" xfId="0" applyNumberFormat="1" applyFont="1" applyFill="1" applyBorder="1" applyAlignment="1">
      <alignment horizontal="right"/>
    </xf>
    <xf numFmtId="165" fontId="14" fillId="0" borderId="11" xfId="0" applyNumberFormat="1" applyFont="1" applyFill="1" applyBorder="1" applyAlignment="1">
      <alignment/>
    </xf>
    <xf numFmtId="170" fontId="3" fillId="0" borderId="0" xfId="0" applyNumberFormat="1" applyFont="1" applyFill="1" applyAlignment="1">
      <alignment/>
    </xf>
    <xf numFmtId="170" fontId="3" fillId="0" borderId="0" xfId="0" applyNumberFormat="1" applyFont="1" applyAlignment="1">
      <alignment/>
    </xf>
    <xf numFmtId="170" fontId="3" fillId="0" borderId="11" xfId="0" applyNumberFormat="1" applyFont="1" applyBorder="1" applyAlignment="1">
      <alignment/>
    </xf>
    <xf numFmtId="170" fontId="3" fillId="0" borderId="0" xfId="0" applyNumberFormat="1" applyFont="1" applyFill="1" applyBorder="1" applyAlignment="1">
      <alignment horizontal="right"/>
    </xf>
    <xf numFmtId="170" fontId="3" fillId="0" borderId="0" xfId="0" applyNumberFormat="1" applyFont="1" applyBorder="1" applyAlignment="1">
      <alignment horizontal="right"/>
    </xf>
    <xf numFmtId="0" fontId="17" fillId="0" borderId="0" xfId="0" applyFont="1" applyFill="1" applyAlignment="1">
      <alignment/>
    </xf>
    <xf numFmtId="0" fontId="2" fillId="0" borderId="11" xfId="0" applyFont="1" applyBorder="1" applyAlignment="1">
      <alignment/>
    </xf>
    <xf numFmtId="171" fontId="2" fillId="0" borderId="11" xfId="0" applyNumberFormat="1" applyFont="1" applyFill="1" applyBorder="1" applyAlignment="1">
      <alignment horizontal="right"/>
    </xf>
    <xf numFmtId="186" fontId="14" fillId="0" borderId="0" xfId="0" applyNumberFormat="1" applyFont="1" applyFill="1" applyAlignment="1">
      <alignment horizontal="right"/>
    </xf>
    <xf numFmtId="186" fontId="14" fillId="0" borderId="11" xfId="0" applyNumberFormat="1" applyFont="1" applyFill="1" applyBorder="1" applyAlignment="1">
      <alignment horizontal="right"/>
    </xf>
    <xf numFmtId="0" fontId="7" fillId="0" borderId="0" xfId="0" applyFont="1" applyAlignment="1">
      <alignment/>
    </xf>
    <xf numFmtId="0" fontId="0" fillId="0" borderId="0" xfId="0" applyFill="1" applyAlignment="1">
      <alignment/>
    </xf>
    <xf numFmtId="0" fontId="0" fillId="0" borderId="0" xfId="0" applyBorder="1" applyAlignment="1">
      <alignment/>
    </xf>
    <xf numFmtId="170" fontId="3" fillId="0" borderId="11" xfId="0" applyNumberFormat="1" applyFont="1" applyFill="1" applyBorder="1" applyAlignment="1">
      <alignment horizontal="right"/>
    </xf>
    <xf numFmtId="170" fontId="3" fillId="0" borderId="11" xfId="0" applyNumberFormat="1" applyFont="1" applyBorder="1" applyAlignment="1">
      <alignment horizontal="right"/>
    </xf>
    <xf numFmtId="167" fontId="0" fillId="0" borderId="0" xfId="61" applyNumberFormat="1" applyFont="1" applyBorder="1" applyAlignment="1">
      <alignment/>
    </xf>
    <xf numFmtId="9" fontId="0" fillId="0" borderId="0" xfId="61" applyFont="1" applyBorder="1" applyAlignment="1">
      <alignment/>
    </xf>
    <xf numFmtId="0" fontId="0" fillId="0" borderId="0" xfId="0" applyNumberFormat="1" applyAlignment="1">
      <alignment/>
    </xf>
    <xf numFmtId="0" fontId="15" fillId="0" borderId="0" xfId="54" applyAlignment="1" applyProtection="1">
      <alignment/>
      <protection/>
    </xf>
    <xf numFmtId="0" fontId="4" fillId="0" borderId="0" xfId="0" applyFont="1" applyFill="1" applyAlignment="1">
      <alignment/>
    </xf>
    <xf numFmtId="9" fontId="0" fillId="0" borderId="0" xfId="61" applyFont="1" applyFill="1" applyAlignment="1">
      <alignment/>
    </xf>
    <xf numFmtId="0" fontId="11" fillId="34" borderId="0" xfId="58" applyFont="1" applyFill="1">
      <alignment/>
      <protection/>
    </xf>
    <xf numFmtId="0" fontId="0" fillId="34" borderId="0" xfId="58" applyFill="1">
      <alignment/>
      <protection/>
    </xf>
    <xf numFmtId="0" fontId="18" fillId="34" borderId="0" xfId="58" applyFont="1" applyFill="1">
      <alignment/>
      <protection/>
    </xf>
    <xf numFmtId="43" fontId="0" fillId="0" borderId="0" xfId="0" applyNumberFormat="1" applyAlignment="1">
      <alignment/>
    </xf>
    <xf numFmtId="0" fontId="0" fillId="0" borderId="0" xfId="0" applyFont="1" applyAlignment="1">
      <alignment/>
    </xf>
    <xf numFmtId="167" fontId="73" fillId="0" borderId="0" xfId="61" applyNumberFormat="1" applyFont="1" applyAlignment="1">
      <alignment/>
    </xf>
    <xf numFmtId="167" fontId="57" fillId="0" borderId="0" xfId="61" applyNumberFormat="1" applyFont="1" applyAlignment="1">
      <alignment/>
    </xf>
    <xf numFmtId="170" fontId="3" fillId="0" borderId="11" xfId="0" applyNumberFormat="1" applyFont="1" applyFill="1" applyBorder="1" applyAlignment="1">
      <alignment/>
    </xf>
    <xf numFmtId="1" fontId="3" fillId="0" borderId="14" xfId="0" applyNumberFormat="1" applyFont="1" applyFill="1" applyBorder="1" applyAlignment="1">
      <alignment horizontal="right"/>
    </xf>
    <xf numFmtId="2" fontId="0" fillId="0" borderId="15" xfId="0" applyNumberFormat="1" applyBorder="1" applyAlignment="1">
      <alignment/>
    </xf>
    <xf numFmtId="2" fontId="0" fillId="0" borderId="16" xfId="0" applyNumberFormat="1" applyBorder="1" applyAlignment="1">
      <alignment/>
    </xf>
    <xf numFmtId="200" fontId="0" fillId="0" borderId="0" xfId="42" applyNumberFormat="1" applyFont="1" applyFill="1" applyAlignment="1">
      <alignment/>
    </xf>
    <xf numFmtId="2" fontId="0" fillId="0" borderId="0" xfId="0" applyNumberFormat="1" applyBorder="1" applyAlignment="1">
      <alignment/>
    </xf>
    <xf numFmtId="0" fontId="72" fillId="0" borderId="0" xfId="0" applyFont="1" applyAlignment="1">
      <alignment/>
    </xf>
    <xf numFmtId="0" fontId="74" fillId="0" borderId="0" xfId="0" applyFont="1" applyAlignment="1">
      <alignment/>
    </xf>
    <xf numFmtId="0" fontId="0" fillId="0" borderId="11" xfId="0" applyFont="1" applyBorder="1" applyAlignment="1">
      <alignment/>
    </xf>
    <xf numFmtId="9" fontId="0" fillId="0" borderId="0" xfId="61" applyFont="1" applyAlignment="1">
      <alignment/>
    </xf>
    <xf numFmtId="0" fontId="73" fillId="34" borderId="0" xfId="0" applyFont="1" applyFill="1" applyAlignment="1">
      <alignment/>
    </xf>
    <xf numFmtId="0" fontId="57" fillId="34" borderId="0" xfId="0" applyFont="1" applyFill="1" applyAlignment="1">
      <alignment/>
    </xf>
    <xf numFmtId="167" fontId="4" fillId="0" borderId="0" xfId="0" applyNumberFormat="1" applyFont="1" applyAlignment="1">
      <alignment/>
    </xf>
    <xf numFmtId="167" fontId="0" fillId="0" borderId="0" xfId="0" applyNumberFormat="1" applyAlignment="1">
      <alignment/>
    </xf>
    <xf numFmtId="10" fontId="4" fillId="0" borderId="0" xfId="0" applyNumberFormat="1" applyFont="1" applyAlignment="1">
      <alignment/>
    </xf>
    <xf numFmtId="10" fontId="0" fillId="0" borderId="0" xfId="0" applyNumberFormat="1" applyAlignment="1">
      <alignment/>
    </xf>
    <xf numFmtId="2" fontId="0" fillId="0" borderId="17" xfId="0" applyNumberFormat="1" applyBorder="1" applyAlignment="1">
      <alignment/>
    </xf>
    <xf numFmtId="10" fontId="73" fillId="0" borderId="0" xfId="0" applyNumberFormat="1" applyFont="1" applyAlignment="1">
      <alignment/>
    </xf>
    <xf numFmtId="10" fontId="57" fillId="0" borderId="0" xfId="0" applyNumberFormat="1" applyFont="1" applyAlignment="1">
      <alignment/>
    </xf>
    <xf numFmtId="167" fontId="0" fillId="0" borderId="11" xfId="61" applyNumberFormat="1" applyFont="1" applyBorder="1" applyAlignment="1">
      <alignment/>
    </xf>
    <xf numFmtId="167" fontId="0" fillId="0" borderId="11" xfId="61" applyNumberFormat="1" applyFont="1" applyBorder="1" applyAlignment="1">
      <alignment/>
    </xf>
    <xf numFmtId="167" fontId="0" fillId="0" borderId="0" xfId="61" applyNumberFormat="1" applyFont="1" applyFill="1" applyAlignment="1">
      <alignment/>
    </xf>
    <xf numFmtId="167" fontId="0" fillId="0" borderId="11" xfId="61" applyNumberFormat="1" applyFont="1" applyFill="1" applyBorder="1" applyAlignment="1">
      <alignment/>
    </xf>
    <xf numFmtId="167" fontId="0" fillId="35" borderId="0" xfId="61" applyNumberFormat="1" applyFont="1" applyFill="1" applyAlignment="1">
      <alignment/>
    </xf>
    <xf numFmtId="0" fontId="0" fillId="34" borderId="0" xfId="0" applyFill="1" applyAlignment="1">
      <alignment/>
    </xf>
    <xf numFmtId="0" fontId="15" fillId="34" borderId="0" xfId="54" applyFill="1" applyAlignment="1" applyProtection="1">
      <alignment/>
      <protection/>
    </xf>
    <xf numFmtId="0" fontId="17" fillId="34" borderId="0" xfId="0" applyFont="1" applyFill="1" applyAlignment="1">
      <alignment/>
    </xf>
    <xf numFmtId="0" fontId="5" fillId="34" borderId="0" xfId="0" applyFont="1" applyFill="1" applyAlignment="1">
      <alignment/>
    </xf>
    <xf numFmtId="0" fontId="19" fillId="34" borderId="0" xfId="0" applyFont="1" applyFill="1" applyAlignment="1">
      <alignment/>
    </xf>
    <xf numFmtId="0" fontId="20" fillId="34" borderId="0" xfId="0" applyFont="1" applyFill="1" applyAlignment="1">
      <alignment/>
    </xf>
    <xf numFmtId="0" fontId="21" fillId="34" borderId="0" xfId="54" applyFont="1" applyFill="1" applyAlignment="1" applyProtection="1">
      <alignment horizontal="left"/>
      <protection/>
    </xf>
    <xf numFmtId="0" fontId="21" fillId="34" borderId="0" xfId="54" applyFont="1" applyFill="1" applyAlignment="1" applyProtection="1">
      <alignment/>
      <protection/>
    </xf>
    <xf numFmtId="0" fontId="5" fillId="34" borderId="0" xfId="0" applyFont="1" applyFill="1" applyBorder="1" applyAlignment="1">
      <alignment/>
    </xf>
    <xf numFmtId="0" fontId="5" fillId="34" borderId="0" xfId="0" applyFont="1" applyFill="1" applyAlignment="1">
      <alignment horizontal="right"/>
    </xf>
    <xf numFmtId="0" fontId="21" fillId="0" borderId="0" xfId="54" applyFont="1" applyFill="1" applyAlignment="1" applyProtection="1">
      <alignment horizontal="left"/>
      <protection/>
    </xf>
    <xf numFmtId="0" fontId="1" fillId="0" borderId="0" xfId="58" applyFont="1">
      <alignment/>
      <protection/>
    </xf>
    <xf numFmtId="0" fontId="0" fillId="0" borderId="0" xfId="58">
      <alignment/>
      <protection/>
    </xf>
    <xf numFmtId="0" fontId="0" fillId="0" borderId="0" xfId="58" applyFill="1">
      <alignment/>
      <protection/>
    </xf>
    <xf numFmtId="0" fontId="3" fillId="0" borderId="0" xfId="58" applyFont="1">
      <alignment/>
      <protection/>
    </xf>
    <xf numFmtId="0" fontId="0" fillId="0" borderId="0" xfId="58" applyFont="1">
      <alignment/>
      <protection/>
    </xf>
    <xf numFmtId="0" fontId="3" fillId="33" borderId="0" xfId="58" applyFont="1" applyFill="1" applyAlignment="1">
      <alignment/>
      <protection/>
    </xf>
    <xf numFmtId="0" fontId="3" fillId="0" borderId="0" xfId="58" applyFont="1" applyFill="1" applyAlignment="1">
      <alignment/>
      <protection/>
    </xf>
    <xf numFmtId="0" fontId="3" fillId="33" borderId="0" xfId="58" applyFont="1" applyFill="1">
      <alignment/>
      <protection/>
    </xf>
    <xf numFmtId="0" fontId="2" fillId="33" borderId="0" xfId="58" applyFont="1" applyFill="1" applyAlignment="1">
      <alignment/>
      <protection/>
    </xf>
    <xf numFmtId="0" fontId="3" fillId="33" borderId="11" xfId="58" applyFont="1" applyFill="1" applyBorder="1">
      <alignment/>
      <protection/>
    </xf>
    <xf numFmtId="0" fontId="3" fillId="33" borderId="11" xfId="58" applyFont="1" applyFill="1" applyBorder="1" applyAlignment="1">
      <alignment/>
      <protection/>
    </xf>
    <xf numFmtId="0" fontId="22" fillId="33" borderId="11" xfId="58" applyFont="1" applyFill="1" applyBorder="1" applyAlignment="1">
      <alignment/>
      <protection/>
    </xf>
    <xf numFmtId="0" fontId="2" fillId="33" borderId="0" xfId="58" applyFont="1" applyFill="1" applyAlignment="1">
      <alignment horizontal="right"/>
      <protection/>
    </xf>
    <xf numFmtId="0" fontId="3" fillId="0" borderId="0" xfId="58" applyFont="1" applyFill="1">
      <alignment/>
      <protection/>
    </xf>
    <xf numFmtId="0" fontId="2" fillId="33" borderId="0" xfId="58" applyFont="1" applyFill="1">
      <alignment/>
      <protection/>
    </xf>
    <xf numFmtId="0" fontId="2" fillId="33" borderId="11" xfId="58" applyFont="1" applyFill="1" applyBorder="1" applyAlignment="1">
      <alignment/>
      <protection/>
    </xf>
    <xf numFmtId="166" fontId="3" fillId="33" borderId="0" xfId="44" applyNumberFormat="1" applyFont="1" applyFill="1" applyAlignment="1">
      <alignment/>
    </xf>
    <xf numFmtId="3" fontId="3" fillId="33" borderId="0" xfId="58" applyNumberFormat="1" applyFont="1" applyFill="1">
      <alignment/>
      <protection/>
    </xf>
    <xf numFmtId="0" fontId="12" fillId="0" borderId="0" xfId="58" applyFont="1">
      <alignment/>
      <protection/>
    </xf>
    <xf numFmtId="0" fontId="0" fillId="0" borderId="0" xfId="58" applyFont="1" applyFill="1" applyAlignment="1">
      <alignment/>
      <protection/>
    </xf>
    <xf numFmtId="0" fontId="0" fillId="0" borderId="0" xfId="58" applyBorder="1">
      <alignment/>
      <protection/>
    </xf>
    <xf numFmtId="0" fontId="12" fillId="0" borderId="18" xfId="58" applyFont="1" applyBorder="1">
      <alignment/>
      <protection/>
    </xf>
    <xf numFmtId="0" fontId="12" fillId="0" borderId="0" xfId="58" applyFont="1" applyBorder="1" applyAlignment="1">
      <alignment/>
      <protection/>
    </xf>
    <xf numFmtId="0" fontId="12" fillId="0" borderId="0" xfId="58" applyFont="1" applyBorder="1">
      <alignment/>
      <protection/>
    </xf>
    <xf numFmtId="0" fontId="12" fillId="0" borderId="13" xfId="58" applyFont="1" applyFill="1" applyBorder="1" applyAlignment="1">
      <alignment horizontal="center"/>
      <protection/>
    </xf>
    <xf numFmtId="0" fontId="12" fillId="0" borderId="0" xfId="58" applyFont="1" applyFill="1" applyBorder="1">
      <alignment/>
      <protection/>
    </xf>
    <xf numFmtId="0" fontId="0" fillId="0" borderId="0" xfId="58" applyFont="1" applyAlignment="1">
      <alignment horizontal="left"/>
      <protection/>
    </xf>
    <xf numFmtId="0" fontId="0" fillId="0" borderId="0" xfId="58" applyFont="1" applyBorder="1" applyAlignment="1">
      <alignment horizontal="center"/>
      <protection/>
    </xf>
    <xf numFmtId="43" fontId="0" fillId="0" borderId="0" xfId="44" applyFont="1" applyBorder="1" applyAlignment="1">
      <alignment horizontal="center"/>
    </xf>
    <xf numFmtId="0" fontId="0" fillId="0" borderId="0" xfId="58" applyFont="1" applyFill="1">
      <alignment/>
      <protection/>
    </xf>
    <xf numFmtId="0" fontId="0" fillId="0" borderId="0" xfId="58" applyFont="1" applyAlignment="1">
      <alignment horizontal="center"/>
      <protection/>
    </xf>
    <xf numFmtId="0" fontId="0" fillId="0" borderId="0" xfId="58" applyFont="1" applyFill="1" applyBorder="1" applyAlignment="1">
      <alignment horizontal="left"/>
      <protection/>
    </xf>
    <xf numFmtId="0" fontId="0" fillId="0" borderId="0" xfId="58" applyFont="1" applyFill="1" applyAlignment="1">
      <alignment horizontal="center"/>
      <protection/>
    </xf>
    <xf numFmtId="0" fontId="0" fillId="0" borderId="11" xfId="58" applyFont="1" applyBorder="1">
      <alignment/>
      <protection/>
    </xf>
    <xf numFmtId="0" fontId="0" fillId="0" borderId="11" xfId="58" applyFont="1" applyBorder="1" applyAlignment="1">
      <alignment horizontal="left"/>
      <protection/>
    </xf>
    <xf numFmtId="0" fontId="0" fillId="0" borderId="11" xfId="58" applyFont="1" applyFill="1" applyBorder="1" applyAlignment="1">
      <alignment/>
      <protection/>
    </xf>
    <xf numFmtId="200" fontId="0" fillId="0" borderId="0" xfId="42" applyNumberFormat="1" applyFont="1" applyAlignment="1">
      <alignment/>
    </xf>
    <xf numFmtId="0" fontId="75" fillId="0" borderId="0" xfId="0" applyFont="1" applyAlignment="1">
      <alignment vertical="top" wrapText="1" readingOrder="1"/>
    </xf>
    <xf numFmtId="43" fontId="0" fillId="0" borderId="0" xfId="42" applyFont="1" applyAlignment="1">
      <alignment/>
    </xf>
    <xf numFmtId="43" fontId="0" fillId="0" borderId="0" xfId="42" applyFont="1" applyFill="1" applyAlignment="1">
      <alignment/>
    </xf>
    <xf numFmtId="200" fontId="0" fillId="0" borderId="0" xfId="42" applyNumberFormat="1" applyFont="1" applyAlignment="1">
      <alignment/>
    </xf>
    <xf numFmtId="43" fontId="72" fillId="0" borderId="0" xfId="42" applyFont="1" applyAlignment="1">
      <alignment/>
    </xf>
    <xf numFmtId="43" fontId="72" fillId="0" borderId="0" xfId="42" applyFont="1" applyFill="1" applyAlignment="1">
      <alignment/>
    </xf>
    <xf numFmtId="167" fontId="0" fillId="35" borderId="0" xfId="61" applyNumberFormat="1" applyFont="1" applyFill="1" applyAlignment="1">
      <alignment/>
    </xf>
    <xf numFmtId="167" fontId="0" fillId="0" borderId="19" xfId="61" applyNumberFormat="1" applyFont="1" applyBorder="1" applyAlignment="1">
      <alignment/>
    </xf>
    <xf numFmtId="0" fontId="73" fillId="0" borderId="0" xfId="0" applyFont="1" applyAlignment="1">
      <alignment/>
    </xf>
    <xf numFmtId="0" fontId="57" fillId="0" borderId="0" xfId="0" applyFont="1" applyAlignment="1">
      <alignment/>
    </xf>
    <xf numFmtId="208" fontId="5" fillId="34" borderId="0" xfId="0" applyNumberFormat="1" applyFont="1" applyFill="1" applyAlignment="1">
      <alignment horizontal="left"/>
    </xf>
    <xf numFmtId="0" fontId="3" fillId="33" borderId="0" xfId="58" applyFont="1" applyFill="1" applyAlignment="1">
      <alignment horizontal="right"/>
      <protection/>
    </xf>
    <xf numFmtId="0" fontId="12" fillId="0" borderId="18" xfId="58" applyFont="1" applyBorder="1" applyAlignment="1">
      <alignment horizontal="left"/>
      <protection/>
    </xf>
    <xf numFmtId="0" fontId="0" fillId="0" borderId="18" xfId="58" applyBorder="1" applyAlignment="1">
      <alignment/>
      <protection/>
    </xf>
    <xf numFmtId="0" fontId="12" fillId="0" borderId="18" xfId="58" applyFont="1" applyBorder="1" applyAlignment="1">
      <alignment horizontal="center"/>
      <protection/>
    </xf>
    <xf numFmtId="0" fontId="0" fillId="0" borderId="0" xfId="58" applyFont="1" applyFill="1" applyAlignment="1">
      <alignment horizontal="center"/>
      <protection/>
    </xf>
    <xf numFmtId="0" fontId="0" fillId="0" borderId="0" xfId="58" applyAlignment="1">
      <alignment horizontal="center"/>
      <protection/>
    </xf>
    <xf numFmtId="3" fontId="3" fillId="33" borderId="0" xfId="58" applyNumberFormat="1" applyFont="1" applyFill="1" applyAlignment="1">
      <alignment horizontal="right"/>
      <protection/>
    </xf>
    <xf numFmtId="0" fontId="2" fillId="33" borderId="11" xfId="58" applyFont="1" applyFill="1" applyBorder="1" applyAlignment="1">
      <alignment horizontal="right"/>
      <protection/>
    </xf>
    <xf numFmtId="0" fontId="2" fillId="33" borderId="0" xfId="58" applyFont="1" applyFill="1" applyAlignment="1">
      <alignment horizontal="righ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sng" baseline="0">
                <a:solidFill>
                  <a:srgbClr val="000000"/>
                </a:solidFill>
                <a:latin typeface="Arial"/>
                <a:ea typeface="Arial"/>
                <a:cs typeface="Arial"/>
              </a:rPr>
              <a:t>Chart of Fuel Prices for Manufacturing Industry, Cash Terms,
1990 to 2015</a:t>
            </a:r>
          </a:p>
        </c:rich>
      </c:tx>
      <c:layout>
        <c:manualLayout>
          <c:xMode val="factor"/>
          <c:yMode val="factor"/>
          <c:x val="0.04375"/>
          <c:y val="-0.01"/>
        </c:manualLayout>
      </c:layout>
      <c:spPr>
        <a:noFill/>
        <a:ln w="3175">
          <a:noFill/>
        </a:ln>
      </c:spPr>
    </c:title>
    <c:plotArea>
      <c:layout>
        <c:manualLayout>
          <c:xMode val="edge"/>
          <c:yMode val="edge"/>
          <c:x val="0.02475"/>
          <c:y val="0.068"/>
          <c:w val="0.95675"/>
          <c:h val="0.91225"/>
        </c:manualLayout>
      </c:layout>
      <c:lineChart>
        <c:grouping val="standard"/>
        <c:varyColors val="0"/>
        <c:ser>
          <c:idx val="0"/>
          <c:order val="0"/>
          <c:tx>
            <c:v>Coal</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Annual!$D$3:$AC$3</c:f>
              <c:numCach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Annual!$D$7:$AC$7</c:f>
              <c:numCache>
                <c:ptCount val="26"/>
                <c:pt idx="0">
                  <c:v>0.578</c:v>
                </c:pt>
                <c:pt idx="1">
                  <c:v>0.569</c:v>
                </c:pt>
                <c:pt idx="2">
                  <c:v>0.576</c:v>
                </c:pt>
                <c:pt idx="3">
                  <c:v>0.541</c:v>
                </c:pt>
                <c:pt idx="4">
                  <c:v>0.535</c:v>
                </c:pt>
                <c:pt idx="5">
                  <c:v>0.502</c:v>
                </c:pt>
                <c:pt idx="6">
                  <c:v>0.477</c:v>
                </c:pt>
                <c:pt idx="7">
                  <c:v>0.466</c:v>
                </c:pt>
                <c:pt idx="8">
                  <c:v>0.477</c:v>
                </c:pt>
                <c:pt idx="9">
                  <c:v>0.469</c:v>
                </c:pt>
                <c:pt idx="10">
                  <c:v>0.47</c:v>
                </c:pt>
                <c:pt idx="11">
                  <c:v>0.482</c:v>
                </c:pt>
                <c:pt idx="12">
                  <c:v>0.494</c:v>
                </c:pt>
                <c:pt idx="13">
                  <c:v>0.453290144552739</c:v>
                </c:pt>
                <c:pt idx="14">
                  <c:v>0.505</c:v>
                </c:pt>
                <c:pt idx="15">
                  <c:v>0.593</c:v>
                </c:pt>
                <c:pt idx="16">
                  <c:v>0.567</c:v>
                </c:pt>
                <c:pt idx="17">
                  <c:v>0.659</c:v>
                </c:pt>
                <c:pt idx="18">
                  <c:v>0.8579803815647168</c:v>
                </c:pt>
                <c:pt idx="19">
                  <c:v>0.80476912304656</c:v>
                </c:pt>
                <c:pt idx="20">
                  <c:v>0.933</c:v>
                </c:pt>
                <c:pt idx="21">
                  <c:v>1.036</c:v>
                </c:pt>
                <c:pt idx="22">
                  <c:v>1.012</c:v>
                </c:pt>
                <c:pt idx="23">
                  <c:v>1.065</c:v>
                </c:pt>
                <c:pt idx="24">
                  <c:v>1.065</c:v>
                </c:pt>
                <c:pt idx="25">
                  <c:v>0.94</c:v>
                </c:pt>
              </c:numCache>
            </c:numRef>
          </c:val>
          <c:smooth val="0"/>
        </c:ser>
        <c:ser>
          <c:idx val="1"/>
          <c:order val="1"/>
          <c:tx>
            <c:v>Gas</c:v>
          </c:tx>
          <c:spPr>
            <a:ln w="38100">
              <a:solidFill>
                <a:srgbClr val="FF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Annual!$D$3:$AC$3</c:f>
              <c:numCach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Annual!$D$39:$AC$39</c:f>
              <c:numCache>
                <c:ptCount val="26"/>
                <c:pt idx="0">
                  <c:v>0.767</c:v>
                </c:pt>
                <c:pt idx="1">
                  <c:v>0.753</c:v>
                </c:pt>
                <c:pt idx="2">
                  <c:v>0.756</c:v>
                </c:pt>
                <c:pt idx="3">
                  <c:v>0.769</c:v>
                </c:pt>
                <c:pt idx="4">
                  <c:v>0.78</c:v>
                </c:pt>
                <c:pt idx="5">
                  <c:v>0.677</c:v>
                </c:pt>
                <c:pt idx="6">
                  <c:v>0.464</c:v>
                </c:pt>
                <c:pt idx="7">
                  <c:v>0.509</c:v>
                </c:pt>
                <c:pt idx="8">
                  <c:v>0.56</c:v>
                </c:pt>
                <c:pt idx="9">
                  <c:v>0.546</c:v>
                </c:pt>
                <c:pt idx="10">
                  <c:v>0.606</c:v>
                </c:pt>
                <c:pt idx="11">
                  <c:v>0.816</c:v>
                </c:pt>
                <c:pt idx="12">
                  <c:v>0.78</c:v>
                </c:pt>
                <c:pt idx="13">
                  <c:v>0.808</c:v>
                </c:pt>
                <c:pt idx="14">
                  <c:v>0.961</c:v>
                </c:pt>
                <c:pt idx="15">
                  <c:v>1.387</c:v>
                </c:pt>
                <c:pt idx="16">
                  <c:v>1.804</c:v>
                </c:pt>
                <c:pt idx="17">
                  <c:v>1.474</c:v>
                </c:pt>
                <c:pt idx="18">
                  <c:v>2.11436929057684</c:v>
                </c:pt>
                <c:pt idx="19">
                  <c:v>1.906</c:v>
                </c:pt>
                <c:pt idx="20">
                  <c:v>1.738</c:v>
                </c:pt>
                <c:pt idx="21">
                  <c:v>2.109</c:v>
                </c:pt>
                <c:pt idx="22">
                  <c:v>2.306</c:v>
                </c:pt>
                <c:pt idx="23">
                  <c:v>2.54</c:v>
                </c:pt>
                <c:pt idx="24">
                  <c:v>2.243</c:v>
                </c:pt>
                <c:pt idx="25">
                  <c:v>1.932</c:v>
                </c:pt>
              </c:numCache>
            </c:numRef>
          </c:val>
          <c:smooth val="0"/>
        </c:ser>
        <c:ser>
          <c:idx val="2"/>
          <c:order val="2"/>
          <c:tx>
            <c:v>Electricity</c:v>
          </c:tx>
          <c:spPr>
            <a:ln w="381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Annual!$D$3:$AC$3</c:f>
              <c:numCach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Annual!$D$32:$AC$32</c:f>
              <c:numCache>
                <c:ptCount val="26"/>
                <c:pt idx="0">
                  <c:v>3.718</c:v>
                </c:pt>
                <c:pt idx="1">
                  <c:v>3.825</c:v>
                </c:pt>
                <c:pt idx="2">
                  <c:v>4.061</c:v>
                </c:pt>
                <c:pt idx="3">
                  <c:v>4.264</c:v>
                </c:pt>
                <c:pt idx="4">
                  <c:v>4.15</c:v>
                </c:pt>
                <c:pt idx="5">
                  <c:v>4.007</c:v>
                </c:pt>
                <c:pt idx="6">
                  <c:v>3.916</c:v>
                </c:pt>
                <c:pt idx="7">
                  <c:v>3.687</c:v>
                </c:pt>
                <c:pt idx="8">
                  <c:v>3.667</c:v>
                </c:pt>
                <c:pt idx="9">
                  <c:v>3.623</c:v>
                </c:pt>
                <c:pt idx="10">
                  <c:v>3.469</c:v>
                </c:pt>
                <c:pt idx="11">
                  <c:v>3.135</c:v>
                </c:pt>
                <c:pt idx="12">
                  <c:v>2.983</c:v>
                </c:pt>
                <c:pt idx="13">
                  <c:v>2.868</c:v>
                </c:pt>
                <c:pt idx="14">
                  <c:v>3.126</c:v>
                </c:pt>
                <c:pt idx="15">
                  <c:v>4.237</c:v>
                </c:pt>
                <c:pt idx="16">
                  <c:v>5.507</c:v>
                </c:pt>
                <c:pt idx="17">
                  <c:v>5.449</c:v>
                </c:pt>
                <c:pt idx="18">
                  <c:v>6.836</c:v>
                </c:pt>
                <c:pt idx="19">
                  <c:v>7.27</c:v>
                </c:pt>
                <c:pt idx="20">
                  <c:v>6.512</c:v>
                </c:pt>
                <c:pt idx="21">
                  <c:v>6.922</c:v>
                </c:pt>
                <c:pt idx="22">
                  <c:v>7.343</c:v>
                </c:pt>
                <c:pt idx="23">
                  <c:v>7.749</c:v>
                </c:pt>
                <c:pt idx="24">
                  <c:v>7.814</c:v>
                </c:pt>
                <c:pt idx="25">
                  <c:v>7.932</c:v>
                </c:pt>
              </c:numCache>
            </c:numRef>
          </c:val>
          <c:smooth val="0"/>
        </c:ser>
        <c:ser>
          <c:idx val="3"/>
          <c:order val="3"/>
          <c:tx>
            <c:v>Heavy Fuel Oil</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Annual!$D$3:$AC$3</c:f>
              <c:numCache>
                <c:ptCount val="26"/>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numCache>
            </c:numRef>
          </c:cat>
          <c:val>
            <c:numRef>
              <c:f>Annual!$D$16:$AC$16</c:f>
              <c:numCache>
                <c:ptCount val="26"/>
                <c:pt idx="0">
                  <c:v>0.64</c:v>
                </c:pt>
                <c:pt idx="1">
                  <c:v>0.562</c:v>
                </c:pt>
                <c:pt idx="2">
                  <c:v>0.541</c:v>
                </c:pt>
                <c:pt idx="3">
                  <c:v>0.578</c:v>
                </c:pt>
                <c:pt idx="4">
                  <c:v>0.626</c:v>
                </c:pt>
                <c:pt idx="5">
                  <c:v>0.731</c:v>
                </c:pt>
                <c:pt idx="6">
                  <c:v>0.807</c:v>
                </c:pt>
                <c:pt idx="7">
                  <c:v>0.761</c:v>
                </c:pt>
                <c:pt idx="8">
                  <c:v>0.636</c:v>
                </c:pt>
                <c:pt idx="9">
                  <c:v>0.74</c:v>
                </c:pt>
                <c:pt idx="10">
                  <c:v>1.07</c:v>
                </c:pt>
                <c:pt idx="11">
                  <c:v>1.045</c:v>
                </c:pt>
                <c:pt idx="12">
                  <c:v>1.097</c:v>
                </c:pt>
                <c:pt idx="13">
                  <c:v>1.282</c:v>
                </c:pt>
                <c:pt idx="14">
                  <c:v>1.292</c:v>
                </c:pt>
                <c:pt idx="15">
                  <c:v>1.717</c:v>
                </c:pt>
                <c:pt idx="16">
                  <c:v>2.189</c:v>
                </c:pt>
                <c:pt idx="17">
                  <c:v>2.266</c:v>
                </c:pt>
                <c:pt idx="18">
                  <c:v>3.301</c:v>
                </c:pt>
                <c:pt idx="19">
                  <c:v>3.221</c:v>
                </c:pt>
                <c:pt idx="20">
                  <c:v>3.962</c:v>
                </c:pt>
                <c:pt idx="21">
                  <c:v>4.807</c:v>
                </c:pt>
                <c:pt idx="22">
                  <c:v>5.104</c:v>
                </c:pt>
                <c:pt idx="23">
                  <c:v>4.943</c:v>
                </c:pt>
                <c:pt idx="24">
                  <c:v>4.407</c:v>
                </c:pt>
                <c:pt idx="25">
                  <c:v>3.022</c:v>
                </c:pt>
              </c:numCache>
            </c:numRef>
          </c:val>
          <c:smooth val="0"/>
        </c:ser>
        <c:marker val="1"/>
        <c:axId val="22438400"/>
        <c:axId val="619009"/>
      </c:lineChart>
      <c:catAx>
        <c:axId val="2243840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175" b="0" i="0" u="none" baseline="0">
                <a:solidFill>
                  <a:srgbClr val="000000"/>
                </a:solidFill>
                <a:latin typeface="Arial"/>
                <a:ea typeface="Arial"/>
                <a:cs typeface="Arial"/>
              </a:defRPr>
            </a:pPr>
          </a:p>
        </c:txPr>
        <c:crossAx val="619009"/>
        <c:crosses val="autoZero"/>
        <c:auto val="1"/>
        <c:lblOffset val="100"/>
        <c:tickLblSkip val="1"/>
        <c:noMultiLvlLbl val="0"/>
      </c:catAx>
      <c:valAx>
        <c:axId val="619009"/>
        <c:scaling>
          <c:orientation val="minMax"/>
        </c:scaling>
        <c:axPos val="l"/>
        <c:title>
          <c:tx>
            <c:rich>
              <a:bodyPr vert="horz" rot="-5400000" anchor="ctr"/>
              <a:lstStyle/>
              <a:p>
                <a:pPr algn="ctr">
                  <a:defRPr/>
                </a:pPr>
                <a:r>
                  <a:rPr lang="en-US" cap="none" sz="1175" b="1" i="0" u="none" baseline="0">
                    <a:solidFill>
                      <a:srgbClr val="000000"/>
                    </a:solidFill>
                    <a:latin typeface="Arial"/>
                    <a:ea typeface="Arial"/>
                    <a:cs typeface="Arial"/>
                  </a:rPr>
                  <a:t>Pence per kWh</a:t>
                </a:r>
              </a:p>
            </c:rich>
          </c:tx>
          <c:layout>
            <c:manualLayout>
              <c:xMode val="factor"/>
              <c:yMode val="factor"/>
              <c:x val="-0.00525"/>
              <c:y val="-0.01425"/>
            </c:manualLayout>
          </c:layout>
          <c:overlay val="0"/>
          <c:spPr>
            <a:noFill/>
            <a:ln w="3175">
              <a:noFill/>
            </a:ln>
          </c:spPr>
        </c:title>
        <c:delete val="0"/>
        <c:numFmt formatCode="0.0" sourceLinked="0"/>
        <c:majorTickMark val="out"/>
        <c:minorTickMark val="none"/>
        <c:tickLblPos val="nextTo"/>
        <c:spPr>
          <a:ln w="3175">
            <a:solidFill>
              <a:srgbClr val="000000"/>
            </a:solidFill>
          </a:ln>
        </c:spPr>
        <c:txPr>
          <a:bodyPr vert="horz" rot="0"/>
          <a:lstStyle/>
          <a:p>
            <a:pPr>
              <a:defRPr lang="en-US" cap="none" sz="1175" b="0" i="0" u="none" baseline="0">
                <a:solidFill>
                  <a:srgbClr val="000000"/>
                </a:solidFill>
                <a:latin typeface="Arial"/>
                <a:ea typeface="Arial"/>
                <a:cs typeface="Arial"/>
              </a:defRPr>
            </a:pPr>
          </a:p>
        </c:txPr>
        <c:crossAx val="22438400"/>
        <c:crossesAt val="1"/>
        <c:crossBetween val="between"/>
        <c:dispUnits/>
      </c:valAx>
      <c:spPr>
        <a:noFill/>
        <a:ln>
          <a:noFill/>
        </a:ln>
      </c:spPr>
    </c:plotArea>
    <c:legend>
      <c:legendPos val="r"/>
      <c:layout>
        <c:manualLayout>
          <c:xMode val="edge"/>
          <c:yMode val="edge"/>
          <c:x val="0.091"/>
          <c:y val="0.13425"/>
          <c:w val="0.16675"/>
          <c:h val="0.17625"/>
        </c:manualLayout>
      </c:layout>
      <c:overlay val="0"/>
      <c:spPr>
        <a:solidFill>
          <a:srgbClr val="FFFFFF"/>
        </a:solidFill>
        <a:ln w="3175">
          <a:noFill/>
        </a:ln>
      </c:spPr>
      <c:txPr>
        <a:bodyPr vert="horz" rot="0"/>
        <a:lstStyle/>
        <a:p>
          <a:pPr>
            <a:defRPr lang="en-US" cap="none" sz="57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3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0165"/>
          <c:w val="0.92025"/>
          <c:h val="0.957"/>
        </c:manualLayout>
      </c:layout>
      <c:lineChart>
        <c:grouping val="standard"/>
        <c:varyColors val="0"/>
        <c:ser>
          <c:idx val="0"/>
          <c:order val="0"/>
          <c:tx>
            <c:v>Coal</c:v>
          </c:tx>
          <c:spPr>
            <a:ln w="381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Annual!$I$3:$AC$3</c:f>
              <c:numCach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Annual!$I$7:$AC$7</c:f>
              <c:numCache>
                <c:ptCount val="21"/>
                <c:pt idx="0">
                  <c:v>0.502</c:v>
                </c:pt>
                <c:pt idx="1">
                  <c:v>0.477</c:v>
                </c:pt>
                <c:pt idx="2">
                  <c:v>0.466</c:v>
                </c:pt>
                <c:pt idx="3">
                  <c:v>0.477</c:v>
                </c:pt>
                <c:pt idx="4">
                  <c:v>0.469</c:v>
                </c:pt>
                <c:pt idx="5">
                  <c:v>0.47</c:v>
                </c:pt>
                <c:pt idx="6">
                  <c:v>0.482</c:v>
                </c:pt>
                <c:pt idx="7">
                  <c:v>0.494</c:v>
                </c:pt>
                <c:pt idx="8">
                  <c:v>0.453290144552739</c:v>
                </c:pt>
                <c:pt idx="9">
                  <c:v>0.505</c:v>
                </c:pt>
                <c:pt idx="10">
                  <c:v>0.593</c:v>
                </c:pt>
                <c:pt idx="11">
                  <c:v>0.567</c:v>
                </c:pt>
                <c:pt idx="12">
                  <c:v>0.659</c:v>
                </c:pt>
                <c:pt idx="13">
                  <c:v>0.8579803815647168</c:v>
                </c:pt>
                <c:pt idx="14">
                  <c:v>0.80476912304656</c:v>
                </c:pt>
                <c:pt idx="15">
                  <c:v>0.933</c:v>
                </c:pt>
                <c:pt idx="16">
                  <c:v>1.036</c:v>
                </c:pt>
                <c:pt idx="17">
                  <c:v>1.012</c:v>
                </c:pt>
                <c:pt idx="18">
                  <c:v>1.065</c:v>
                </c:pt>
                <c:pt idx="19">
                  <c:v>1.065</c:v>
                </c:pt>
                <c:pt idx="20">
                  <c:v>0.94</c:v>
                </c:pt>
              </c:numCache>
            </c:numRef>
          </c:val>
          <c:smooth val="0"/>
        </c:ser>
        <c:ser>
          <c:idx val="1"/>
          <c:order val="1"/>
          <c:tx>
            <c:v>Gas</c:v>
          </c:tx>
          <c:spPr>
            <a:ln w="25400">
              <a:solidFill>
                <a:srgbClr val="FF00FF"/>
              </a:solidFill>
              <a:prstDash val="lgDashDot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Annual!$I$3:$AC$3</c:f>
              <c:numCach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Annual!$I$39:$AC$39</c:f>
              <c:numCache>
                <c:ptCount val="21"/>
                <c:pt idx="0">
                  <c:v>0.677</c:v>
                </c:pt>
                <c:pt idx="1">
                  <c:v>0.464</c:v>
                </c:pt>
                <c:pt idx="2">
                  <c:v>0.509</c:v>
                </c:pt>
                <c:pt idx="3">
                  <c:v>0.56</c:v>
                </c:pt>
                <c:pt idx="4">
                  <c:v>0.546</c:v>
                </c:pt>
                <c:pt idx="5">
                  <c:v>0.606</c:v>
                </c:pt>
                <c:pt idx="6">
                  <c:v>0.816</c:v>
                </c:pt>
                <c:pt idx="7">
                  <c:v>0.78</c:v>
                </c:pt>
                <c:pt idx="8">
                  <c:v>0.808</c:v>
                </c:pt>
                <c:pt idx="9">
                  <c:v>0.961</c:v>
                </c:pt>
                <c:pt idx="10">
                  <c:v>1.387</c:v>
                </c:pt>
                <c:pt idx="11">
                  <c:v>1.804</c:v>
                </c:pt>
                <c:pt idx="12">
                  <c:v>1.474</c:v>
                </c:pt>
                <c:pt idx="13">
                  <c:v>2.11436929057684</c:v>
                </c:pt>
                <c:pt idx="14">
                  <c:v>1.906</c:v>
                </c:pt>
                <c:pt idx="15">
                  <c:v>1.738</c:v>
                </c:pt>
                <c:pt idx="16">
                  <c:v>2.109</c:v>
                </c:pt>
                <c:pt idx="17">
                  <c:v>2.306</c:v>
                </c:pt>
                <c:pt idx="18">
                  <c:v>2.54</c:v>
                </c:pt>
                <c:pt idx="19">
                  <c:v>2.243</c:v>
                </c:pt>
                <c:pt idx="20">
                  <c:v>1.932</c:v>
                </c:pt>
              </c:numCache>
            </c:numRef>
          </c:val>
          <c:smooth val="0"/>
        </c:ser>
        <c:ser>
          <c:idx val="2"/>
          <c:order val="2"/>
          <c:tx>
            <c:v>Electricity</c:v>
          </c:tx>
          <c:spPr>
            <a:ln w="25400">
              <a:solidFill>
                <a:srgbClr val="FF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Annual!$I$3:$AC$3</c:f>
              <c:numCach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Annual!$I$32:$AC$32</c:f>
              <c:numCache>
                <c:ptCount val="21"/>
                <c:pt idx="0">
                  <c:v>4.007</c:v>
                </c:pt>
                <c:pt idx="1">
                  <c:v>3.916</c:v>
                </c:pt>
                <c:pt idx="2">
                  <c:v>3.687</c:v>
                </c:pt>
                <c:pt idx="3">
                  <c:v>3.667</c:v>
                </c:pt>
                <c:pt idx="4">
                  <c:v>3.623</c:v>
                </c:pt>
                <c:pt idx="5">
                  <c:v>3.469</c:v>
                </c:pt>
                <c:pt idx="6">
                  <c:v>3.135</c:v>
                </c:pt>
                <c:pt idx="7">
                  <c:v>2.983</c:v>
                </c:pt>
                <c:pt idx="8">
                  <c:v>2.868</c:v>
                </c:pt>
                <c:pt idx="9">
                  <c:v>3.126</c:v>
                </c:pt>
                <c:pt idx="10">
                  <c:v>4.237</c:v>
                </c:pt>
                <c:pt idx="11">
                  <c:v>5.507</c:v>
                </c:pt>
                <c:pt idx="12">
                  <c:v>5.449</c:v>
                </c:pt>
                <c:pt idx="13">
                  <c:v>6.836</c:v>
                </c:pt>
                <c:pt idx="14">
                  <c:v>7.27</c:v>
                </c:pt>
                <c:pt idx="15">
                  <c:v>6.512</c:v>
                </c:pt>
                <c:pt idx="16">
                  <c:v>6.922</c:v>
                </c:pt>
                <c:pt idx="17">
                  <c:v>7.343</c:v>
                </c:pt>
                <c:pt idx="18">
                  <c:v>7.749</c:v>
                </c:pt>
                <c:pt idx="19">
                  <c:v>7.814</c:v>
                </c:pt>
                <c:pt idx="20">
                  <c:v>7.932</c:v>
                </c:pt>
              </c:numCache>
            </c:numRef>
          </c:val>
          <c:smooth val="0"/>
        </c:ser>
        <c:ser>
          <c:idx val="3"/>
          <c:order val="3"/>
          <c:tx>
            <c:v>Heavy Fuel Oil</c:v>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Annual!$I$3:$AC$3</c:f>
              <c:numCach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Annual!$I$16:$AC$16</c:f>
              <c:numCache>
                <c:ptCount val="21"/>
                <c:pt idx="0">
                  <c:v>0.731</c:v>
                </c:pt>
                <c:pt idx="1">
                  <c:v>0.807</c:v>
                </c:pt>
                <c:pt idx="2">
                  <c:v>0.761</c:v>
                </c:pt>
                <c:pt idx="3">
                  <c:v>0.636</c:v>
                </c:pt>
                <c:pt idx="4">
                  <c:v>0.74</c:v>
                </c:pt>
                <c:pt idx="5">
                  <c:v>1.07</c:v>
                </c:pt>
                <c:pt idx="6">
                  <c:v>1.045</c:v>
                </c:pt>
                <c:pt idx="7">
                  <c:v>1.097</c:v>
                </c:pt>
                <c:pt idx="8">
                  <c:v>1.282</c:v>
                </c:pt>
                <c:pt idx="9">
                  <c:v>1.292</c:v>
                </c:pt>
                <c:pt idx="10">
                  <c:v>1.717</c:v>
                </c:pt>
                <c:pt idx="11">
                  <c:v>2.189</c:v>
                </c:pt>
                <c:pt idx="12">
                  <c:v>2.266</c:v>
                </c:pt>
                <c:pt idx="13">
                  <c:v>3.301</c:v>
                </c:pt>
                <c:pt idx="14">
                  <c:v>3.221</c:v>
                </c:pt>
                <c:pt idx="15">
                  <c:v>3.962</c:v>
                </c:pt>
                <c:pt idx="16">
                  <c:v>4.807</c:v>
                </c:pt>
                <c:pt idx="17">
                  <c:v>5.104</c:v>
                </c:pt>
                <c:pt idx="18">
                  <c:v>4.943</c:v>
                </c:pt>
                <c:pt idx="19">
                  <c:v>4.407</c:v>
                </c:pt>
                <c:pt idx="20">
                  <c:v>3.022</c:v>
                </c:pt>
              </c:numCache>
            </c:numRef>
          </c:val>
          <c:smooth val="0"/>
        </c:ser>
        <c:marker val="1"/>
        <c:axId val="5571082"/>
        <c:axId val="50139739"/>
      </c:lineChart>
      <c:catAx>
        <c:axId val="5571082"/>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0139739"/>
        <c:crosses val="autoZero"/>
        <c:auto val="1"/>
        <c:lblOffset val="100"/>
        <c:tickLblSkip val="1"/>
        <c:noMultiLvlLbl val="0"/>
      </c:catAx>
      <c:valAx>
        <c:axId val="50139739"/>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pence per kWh</a:t>
                </a:r>
              </a:p>
            </c:rich>
          </c:tx>
          <c:layout>
            <c:manualLayout>
              <c:xMode val="factor"/>
              <c:yMode val="factor"/>
              <c:x val="-0.00925"/>
              <c:y val="-0.0145"/>
            </c:manualLayout>
          </c:layout>
          <c:overlay val="0"/>
          <c:spPr>
            <a:noFill/>
            <a:ln>
              <a:noFill/>
            </a:ln>
          </c:spPr>
        </c:title>
        <c:delete val="0"/>
        <c:numFmt formatCode="0.0" sourceLinked="0"/>
        <c:majorTickMark val="out"/>
        <c:minorTickMark val="none"/>
        <c:tickLblPos val="nextTo"/>
        <c:spPr>
          <a:ln w="3175">
            <a:solidFill>
              <a:srgbClr val="000000"/>
            </a:solidFill>
          </a:ln>
        </c:spPr>
        <c:crossAx val="5571082"/>
        <c:crossesAt val="1"/>
        <c:crossBetween val="between"/>
        <c:dispUnits/>
      </c:valAx>
      <c:spPr>
        <a:noFill/>
        <a:ln>
          <a:noFill/>
        </a:ln>
      </c:spPr>
    </c:plotArea>
    <c:legend>
      <c:legendPos val="r"/>
      <c:layout>
        <c:manualLayout>
          <c:xMode val="edge"/>
          <c:yMode val="edge"/>
          <c:x val="0.12225"/>
          <c:y val="0.01525"/>
          <c:w val="0.43775"/>
          <c:h val="0.27475"/>
        </c:manualLayout>
      </c:layout>
      <c:overlay val="0"/>
      <c:spPr>
        <a:solidFill>
          <a:srgbClr val="FFFFFF"/>
        </a:solidFill>
        <a:ln w="3175">
          <a:noFill/>
        </a:ln>
      </c:spPr>
      <c:txPr>
        <a:bodyPr vert="horz" rot="0"/>
        <a:lstStyle/>
        <a:p>
          <a:pPr>
            <a:defRPr lang="en-US" cap="none" sz="5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
          <c:w val="0.93075"/>
          <c:h val="0.9675"/>
        </c:manualLayout>
      </c:layout>
      <c:lineChart>
        <c:grouping val="standard"/>
        <c:varyColors val="0"/>
        <c:ser>
          <c:idx val="2"/>
          <c:order val="0"/>
          <c:tx>
            <c:strRef>
              <c:f>Annual!$A$27</c:f>
              <c:strCache>
                <c:ptCount val="1"/>
                <c:pt idx="0">
                  <c:v>Electricity</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Annual!$I$3:$AC$3</c:f>
              <c:numCach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Annual!$I$32:$AC$32</c:f>
              <c:numCache>
                <c:ptCount val="21"/>
                <c:pt idx="0">
                  <c:v>4.007</c:v>
                </c:pt>
                <c:pt idx="1">
                  <c:v>3.916</c:v>
                </c:pt>
                <c:pt idx="2">
                  <c:v>3.687</c:v>
                </c:pt>
                <c:pt idx="3">
                  <c:v>3.667</c:v>
                </c:pt>
                <c:pt idx="4">
                  <c:v>3.623</c:v>
                </c:pt>
                <c:pt idx="5">
                  <c:v>3.469</c:v>
                </c:pt>
                <c:pt idx="6">
                  <c:v>3.135</c:v>
                </c:pt>
                <c:pt idx="7">
                  <c:v>2.983</c:v>
                </c:pt>
                <c:pt idx="8">
                  <c:v>2.868</c:v>
                </c:pt>
                <c:pt idx="9">
                  <c:v>3.126</c:v>
                </c:pt>
                <c:pt idx="10">
                  <c:v>4.237</c:v>
                </c:pt>
                <c:pt idx="11">
                  <c:v>5.507</c:v>
                </c:pt>
                <c:pt idx="12">
                  <c:v>5.449</c:v>
                </c:pt>
                <c:pt idx="13">
                  <c:v>6.836</c:v>
                </c:pt>
                <c:pt idx="14">
                  <c:v>7.27</c:v>
                </c:pt>
                <c:pt idx="15">
                  <c:v>6.512</c:v>
                </c:pt>
                <c:pt idx="16">
                  <c:v>6.922</c:v>
                </c:pt>
                <c:pt idx="17">
                  <c:v>7.343</c:v>
                </c:pt>
                <c:pt idx="18">
                  <c:v>7.749</c:v>
                </c:pt>
                <c:pt idx="19">
                  <c:v>7.814</c:v>
                </c:pt>
                <c:pt idx="20">
                  <c:v>7.932</c:v>
                </c:pt>
              </c:numCache>
            </c:numRef>
          </c:val>
          <c:smooth val="0"/>
        </c:ser>
        <c:ser>
          <c:idx val="3"/>
          <c:order val="1"/>
          <c:tx>
            <c:v>Heavy Fuel Oil</c:v>
          </c:tx>
          <c:spPr>
            <a:ln w="38100">
              <a:solidFill>
                <a:srgbClr val="CCCC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Annual!$I$3:$AC$3</c:f>
              <c:numCach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Annual!$I$16:$AC$16</c:f>
              <c:numCache>
                <c:ptCount val="21"/>
                <c:pt idx="0">
                  <c:v>0.731</c:v>
                </c:pt>
                <c:pt idx="1">
                  <c:v>0.807</c:v>
                </c:pt>
                <c:pt idx="2">
                  <c:v>0.761</c:v>
                </c:pt>
                <c:pt idx="3">
                  <c:v>0.636</c:v>
                </c:pt>
                <c:pt idx="4">
                  <c:v>0.74</c:v>
                </c:pt>
                <c:pt idx="5">
                  <c:v>1.07</c:v>
                </c:pt>
                <c:pt idx="6">
                  <c:v>1.045</c:v>
                </c:pt>
                <c:pt idx="7">
                  <c:v>1.097</c:v>
                </c:pt>
                <c:pt idx="8">
                  <c:v>1.282</c:v>
                </c:pt>
                <c:pt idx="9">
                  <c:v>1.292</c:v>
                </c:pt>
                <c:pt idx="10">
                  <c:v>1.717</c:v>
                </c:pt>
                <c:pt idx="11">
                  <c:v>2.189</c:v>
                </c:pt>
                <c:pt idx="12">
                  <c:v>2.266</c:v>
                </c:pt>
                <c:pt idx="13">
                  <c:v>3.301</c:v>
                </c:pt>
                <c:pt idx="14">
                  <c:v>3.221</c:v>
                </c:pt>
                <c:pt idx="15">
                  <c:v>3.962</c:v>
                </c:pt>
                <c:pt idx="16">
                  <c:v>4.807</c:v>
                </c:pt>
                <c:pt idx="17">
                  <c:v>5.104</c:v>
                </c:pt>
                <c:pt idx="18">
                  <c:v>4.943</c:v>
                </c:pt>
                <c:pt idx="19">
                  <c:v>4.407</c:v>
                </c:pt>
                <c:pt idx="20">
                  <c:v>3.022</c:v>
                </c:pt>
              </c:numCache>
            </c:numRef>
          </c:val>
          <c:smooth val="0"/>
        </c:ser>
        <c:ser>
          <c:idx val="1"/>
          <c:order val="2"/>
          <c:tx>
            <c:strRef>
              <c:f>Annual!$A$36</c:f>
              <c:strCache>
                <c:ptCount val="1"/>
                <c:pt idx="0">
                  <c:v>Gas</c:v>
                </c:pt>
              </c:strCache>
            </c:strRef>
          </c:tx>
          <c:spPr>
            <a:ln w="381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Annual!$I$3:$AC$3</c:f>
              <c:numCache>
                <c:ptCount val="21"/>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numCache>
            </c:numRef>
          </c:cat>
          <c:val>
            <c:numRef>
              <c:f>Annual!$I$39:$AC$39</c:f>
              <c:numCache>
                <c:ptCount val="21"/>
                <c:pt idx="0">
                  <c:v>0.677</c:v>
                </c:pt>
                <c:pt idx="1">
                  <c:v>0.464</c:v>
                </c:pt>
                <c:pt idx="2">
                  <c:v>0.509</c:v>
                </c:pt>
                <c:pt idx="3">
                  <c:v>0.56</c:v>
                </c:pt>
                <c:pt idx="4">
                  <c:v>0.546</c:v>
                </c:pt>
                <c:pt idx="5">
                  <c:v>0.606</c:v>
                </c:pt>
                <c:pt idx="6">
                  <c:v>0.816</c:v>
                </c:pt>
                <c:pt idx="7">
                  <c:v>0.78</c:v>
                </c:pt>
                <c:pt idx="8">
                  <c:v>0.808</c:v>
                </c:pt>
                <c:pt idx="9">
                  <c:v>0.961</c:v>
                </c:pt>
                <c:pt idx="10">
                  <c:v>1.387</c:v>
                </c:pt>
                <c:pt idx="11">
                  <c:v>1.804</c:v>
                </c:pt>
                <c:pt idx="12">
                  <c:v>1.474</c:v>
                </c:pt>
                <c:pt idx="13">
                  <c:v>2.11436929057684</c:v>
                </c:pt>
                <c:pt idx="14">
                  <c:v>1.906</c:v>
                </c:pt>
                <c:pt idx="15">
                  <c:v>1.738</c:v>
                </c:pt>
                <c:pt idx="16">
                  <c:v>2.109</c:v>
                </c:pt>
                <c:pt idx="17">
                  <c:v>2.306</c:v>
                </c:pt>
                <c:pt idx="18">
                  <c:v>2.54</c:v>
                </c:pt>
                <c:pt idx="19">
                  <c:v>2.243</c:v>
                </c:pt>
                <c:pt idx="20">
                  <c:v>1.932</c:v>
                </c:pt>
              </c:numCache>
            </c:numRef>
          </c:val>
          <c:smooth val="0"/>
        </c:ser>
        <c:marker val="1"/>
        <c:axId val="48604468"/>
        <c:axId val="34787029"/>
      </c:lineChart>
      <c:catAx>
        <c:axId val="48604468"/>
        <c:scaling>
          <c:orientation val="minMax"/>
        </c:scaling>
        <c:axPos val="b"/>
        <c:delete val="0"/>
        <c:numFmt formatCode="General" sourceLinked="1"/>
        <c:majorTickMark val="out"/>
        <c:minorTickMark val="none"/>
        <c:tickLblPos val="nextTo"/>
        <c:spPr>
          <a:ln w="25400">
            <a:solidFill>
              <a:srgbClr val="000000"/>
            </a:solidFill>
          </a:ln>
        </c:spPr>
        <c:txPr>
          <a:bodyPr vert="horz" rot="-2700000"/>
          <a:lstStyle/>
          <a:p>
            <a:pPr>
              <a:defRPr lang="en-US" cap="none" sz="800" b="0" i="0" u="none" baseline="0">
                <a:solidFill>
                  <a:srgbClr val="000000"/>
                </a:solidFill>
                <a:latin typeface="Arial"/>
                <a:ea typeface="Arial"/>
                <a:cs typeface="Arial"/>
              </a:defRPr>
            </a:pPr>
          </a:p>
        </c:txPr>
        <c:crossAx val="34787029"/>
        <c:crosses val="autoZero"/>
        <c:auto val="1"/>
        <c:lblOffset val="100"/>
        <c:tickLblSkip val="1"/>
        <c:noMultiLvlLbl val="0"/>
      </c:catAx>
      <c:valAx>
        <c:axId val="34787029"/>
        <c:scaling>
          <c:orientation val="minMax"/>
        </c:scaling>
        <c:axPos val="l"/>
        <c:title>
          <c:tx>
            <c:rich>
              <a:bodyPr vert="horz" rot="-5400000" anchor="ctr"/>
              <a:lstStyle/>
              <a:p>
                <a:pPr algn="ctr">
                  <a:defRPr/>
                </a:pPr>
                <a:r>
                  <a:rPr lang="en-US" cap="none" sz="900" b="0" i="0" u="none" baseline="0">
                    <a:solidFill>
                      <a:srgbClr val="000000"/>
                    </a:solidFill>
                    <a:latin typeface="Arial"/>
                    <a:ea typeface="Arial"/>
                    <a:cs typeface="Arial"/>
                  </a:rPr>
                  <a:t>Pence per kWh</a:t>
                </a:r>
              </a:p>
            </c:rich>
          </c:tx>
          <c:layout>
            <c:manualLayout>
              <c:xMode val="factor"/>
              <c:yMode val="factor"/>
              <c:x val="-0.00425"/>
              <c:y val="0.00125"/>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25400">
            <a:solidFill>
              <a:srgbClr val="000000"/>
            </a:solidFill>
          </a:ln>
        </c:spPr>
        <c:crossAx val="48604468"/>
        <c:crossesAt val="1"/>
        <c:crossBetween val="midCat"/>
        <c:dispUnits/>
      </c:valAx>
      <c:spPr>
        <a:noFill/>
        <a:ln>
          <a:noFill/>
        </a:ln>
      </c:spPr>
    </c:plotArea>
    <c:legend>
      <c:legendPos val="r"/>
      <c:layout>
        <c:manualLayout>
          <c:xMode val="edge"/>
          <c:yMode val="edge"/>
          <c:x val="0.18525"/>
          <c:y val="0.101"/>
          <c:w val="0.25475"/>
          <c:h val="0.29975"/>
        </c:manualLayout>
      </c:layout>
      <c:overlay val="0"/>
      <c:spPr>
        <a:noFill/>
        <a:ln w="3175">
          <a:noFill/>
        </a:ln>
      </c:spPr>
      <c:txPr>
        <a:bodyPr vert="horz" rot="0"/>
        <a:lstStyle/>
        <a:p>
          <a:pPr>
            <a:defRPr lang="en-US" cap="none" sz="63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5"/>
          <c:y val="-0.0085"/>
          <c:w val="0.93275"/>
          <c:h val="0.947"/>
        </c:manualLayout>
      </c:layout>
      <c:lineChart>
        <c:grouping val="standard"/>
        <c:varyColors val="0"/>
        <c:ser>
          <c:idx val="2"/>
          <c:order val="0"/>
          <c:tx>
            <c:strRef>
              <c:f>Annual!$A$27</c:f>
              <c:strCache>
                <c:ptCount val="1"/>
                <c:pt idx="0">
                  <c:v>Electricity</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Annual!$S$3:$AC$3</c:f>
              <c:numCach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Annual!$S$32:$AC$32</c:f>
              <c:numCache>
                <c:ptCount val="11"/>
                <c:pt idx="0">
                  <c:v>4.237</c:v>
                </c:pt>
                <c:pt idx="1">
                  <c:v>5.507</c:v>
                </c:pt>
                <c:pt idx="2">
                  <c:v>5.449</c:v>
                </c:pt>
                <c:pt idx="3">
                  <c:v>6.836</c:v>
                </c:pt>
                <c:pt idx="4">
                  <c:v>7.27</c:v>
                </c:pt>
                <c:pt idx="5">
                  <c:v>6.512</c:v>
                </c:pt>
                <c:pt idx="6">
                  <c:v>6.922</c:v>
                </c:pt>
                <c:pt idx="7">
                  <c:v>7.343</c:v>
                </c:pt>
                <c:pt idx="8">
                  <c:v>7.749</c:v>
                </c:pt>
                <c:pt idx="9">
                  <c:v>7.814</c:v>
                </c:pt>
                <c:pt idx="10">
                  <c:v>7.932</c:v>
                </c:pt>
              </c:numCache>
            </c:numRef>
          </c:val>
          <c:smooth val="0"/>
        </c:ser>
        <c:ser>
          <c:idx val="3"/>
          <c:order val="1"/>
          <c:tx>
            <c:v>Heavy Fuel Oil</c:v>
          </c:tx>
          <c:spPr>
            <a:ln w="38100">
              <a:solidFill>
                <a:srgbClr val="CCCC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Annual!$S$3:$AC$3</c:f>
              <c:numCach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Annual!$S$16:$AC$16</c:f>
              <c:numCache>
                <c:ptCount val="11"/>
                <c:pt idx="0">
                  <c:v>1.717</c:v>
                </c:pt>
                <c:pt idx="1">
                  <c:v>2.189</c:v>
                </c:pt>
                <c:pt idx="2">
                  <c:v>2.266</c:v>
                </c:pt>
                <c:pt idx="3">
                  <c:v>3.301</c:v>
                </c:pt>
                <c:pt idx="4">
                  <c:v>3.221</c:v>
                </c:pt>
                <c:pt idx="5">
                  <c:v>3.962</c:v>
                </c:pt>
                <c:pt idx="6">
                  <c:v>4.807</c:v>
                </c:pt>
                <c:pt idx="7">
                  <c:v>5.104</c:v>
                </c:pt>
                <c:pt idx="8">
                  <c:v>4.943</c:v>
                </c:pt>
                <c:pt idx="9">
                  <c:v>4.407</c:v>
                </c:pt>
                <c:pt idx="10">
                  <c:v>3.022</c:v>
                </c:pt>
              </c:numCache>
            </c:numRef>
          </c:val>
          <c:smooth val="0"/>
        </c:ser>
        <c:ser>
          <c:idx val="1"/>
          <c:order val="2"/>
          <c:tx>
            <c:strRef>
              <c:f>Annual!$A$36</c:f>
              <c:strCache>
                <c:ptCount val="1"/>
                <c:pt idx="0">
                  <c:v>Gas</c:v>
                </c:pt>
              </c:strCache>
            </c:strRef>
          </c:tx>
          <c:spPr>
            <a:ln w="381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Annual!$S$3:$AC$3</c:f>
              <c:numCache>
                <c:ptCount val="11"/>
                <c:pt idx="0">
                  <c:v>2005</c:v>
                </c:pt>
                <c:pt idx="1">
                  <c:v>2006</c:v>
                </c:pt>
                <c:pt idx="2">
                  <c:v>2007</c:v>
                </c:pt>
                <c:pt idx="3">
                  <c:v>2008</c:v>
                </c:pt>
                <c:pt idx="4">
                  <c:v>2009</c:v>
                </c:pt>
                <c:pt idx="5">
                  <c:v>2010</c:v>
                </c:pt>
                <c:pt idx="6">
                  <c:v>2011</c:v>
                </c:pt>
                <c:pt idx="7">
                  <c:v>2012</c:v>
                </c:pt>
                <c:pt idx="8">
                  <c:v>2013</c:v>
                </c:pt>
                <c:pt idx="9">
                  <c:v>2014</c:v>
                </c:pt>
                <c:pt idx="10">
                  <c:v>2015</c:v>
                </c:pt>
              </c:numCache>
            </c:numRef>
          </c:cat>
          <c:val>
            <c:numRef>
              <c:f>Annual!$S$39:$AC$39</c:f>
              <c:numCache>
                <c:ptCount val="11"/>
                <c:pt idx="0">
                  <c:v>1.387</c:v>
                </c:pt>
                <c:pt idx="1">
                  <c:v>1.804</c:v>
                </c:pt>
                <c:pt idx="2">
                  <c:v>1.474</c:v>
                </c:pt>
                <c:pt idx="3">
                  <c:v>2.11436929057684</c:v>
                </c:pt>
                <c:pt idx="4">
                  <c:v>1.906</c:v>
                </c:pt>
                <c:pt idx="5">
                  <c:v>1.738</c:v>
                </c:pt>
                <c:pt idx="6">
                  <c:v>2.109</c:v>
                </c:pt>
                <c:pt idx="7">
                  <c:v>2.306</c:v>
                </c:pt>
                <c:pt idx="8">
                  <c:v>2.54</c:v>
                </c:pt>
                <c:pt idx="9">
                  <c:v>2.243</c:v>
                </c:pt>
                <c:pt idx="10">
                  <c:v>1.932</c:v>
                </c:pt>
              </c:numCache>
            </c:numRef>
          </c:val>
          <c:smooth val="0"/>
        </c:ser>
        <c:marker val="1"/>
        <c:axId val="44647806"/>
        <c:axId val="66285935"/>
      </c:lineChart>
      <c:catAx>
        <c:axId val="44647806"/>
        <c:scaling>
          <c:orientation val="minMax"/>
        </c:scaling>
        <c:axPos val="b"/>
        <c:delete val="0"/>
        <c:numFmt formatCode="General" sourceLinked="1"/>
        <c:majorTickMark val="out"/>
        <c:minorTickMark val="none"/>
        <c:tickLblPos val="nextTo"/>
        <c:spPr>
          <a:ln w="25400">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6285935"/>
        <c:crosses val="autoZero"/>
        <c:auto val="1"/>
        <c:lblOffset val="100"/>
        <c:tickLblSkip val="1"/>
        <c:noMultiLvlLbl val="0"/>
      </c:catAx>
      <c:valAx>
        <c:axId val="66285935"/>
        <c:scaling>
          <c:orientation val="minMax"/>
        </c:scaling>
        <c:axPos val="l"/>
        <c:title>
          <c:tx>
            <c:rich>
              <a:bodyPr vert="horz" rot="-5400000" anchor="ctr"/>
              <a:lstStyle/>
              <a:p>
                <a:pPr algn="ctr">
                  <a:defRPr/>
                </a:pPr>
                <a:r>
                  <a:rPr lang="en-US" cap="none" sz="1000" b="0" i="0" u="none" baseline="0">
                    <a:solidFill>
                      <a:srgbClr val="000000"/>
                    </a:solidFill>
                    <a:latin typeface="Arial"/>
                    <a:ea typeface="Arial"/>
                    <a:cs typeface="Arial"/>
                  </a:rPr>
                  <a:t>Pence per kWh</a:t>
                </a:r>
              </a:p>
            </c:rich>
          </c:tx>
          <c:layout>
            <c:manualLayout>
              <c:xMode val="factor"/>
              <c:yMode val="factor"/>
              <c:x val="-0.002"/>
              <c:y val="-0.0035"/>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25400">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4647806"/>
        <c:crossesAt val="1"/>
        <c:crossBetween val="midCat"/>
        <c:dispUnits/>
      </c:valAx>
      <c:spPr>
        <a:noFill/>
        <a:ln>
          <a:noFill/>
        </a:ln>
      </c:spPr>
    </c:plotArea>
    <c:legend>
      <c:legendPos val="r"/>
      <c:layout>
        <c:manualLayout>
          <c:xMode val="edge"/>
          <c:yMode val="edge"/>
          <c:x val="0.11025"/>
          <c:y val="0.03375"/>
          <c:w val="0.25725"/>
          <c:h val="0.243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228600</xdr:colOff>
      <xdr:row>1</xdr:row>
      <xdr:rowOff>104775</xdr:rowOff>
    </xdr:from>
    <xdr:to>
      <xdr:col>9</xdr:col>
      <xdr:colOff>485775</xdr:colOff>
      <xdr:row>6</xdr:row>
      <xdr:rowOff>19050</xdr:rowOff>
    </xdr:to>
    <xdr:pic>
      <xdr:nvPicPr>
        <xdr:cNvPr id="1" name="Picture 2"/>
        <xdr:cNvPicPr preferRelativeResize="1">
          <a:picLocks noChangeAspect="1"/>
        </xdr:cNvPicPr>
      </xdr:nvPicPr>
      <xdr:blipFill>
        <a:blip r:embed="rId1"/>
        <a:stretch>
          <a:fillRect/>
        </a:stretch>
      </xdr:blipFill>
      <xdr:spPr>
        <a:xfrm>
          <a:off x="5572125" y="266700"/>
          <a:ext cx="847725" cy="723900"/>
        </a:xfrm>
        <a:prstGeom prst="rect">
          <a:avLst/>
        </a:prstGeom>
        <a:noFill/>
        <a:ln w="9525" cmpd="sng">
          <a:noFill/>
        </a:ln>
      </xdr:spPr>
    </xdr:pic>
    <xdr:clientData/>
  </xdr:twoCellAnchor>
  <xdr:twoCellAnchor>
    <xdr:from>
      <xdr:col>1</xdr:col>
      <xdr:colOff>0</xdr:colOff>
      <xdr:row>1</xdr:row>
      <xdr:rowOff>0</xdr:rowOff>
    </xdr:from>
    <xdr:to>
      <xdr:col>3</xdr:col>
      <xdr:colOff>733425</xdr:colOff>
      <xdr:row>6</xdr:row>
      <xdr:rowOff>123825</xdr:rowOff>
    </xdr:to>
    <xdr:pic>
      <xdr:nvPicPr>
        <xdr:cNvPr id="2" name="Picture 3" descr="cid:image008.png@01D1E118.4F0CD200"/>
        <xdr:cNvPicPr preferRelativeResize="1">
          <a:picLocks noChangeAspect="1"/>
        </xdr:cNvPicPr>
      </xdr:nvPicPr>
      <xdr:blipFill>
        <a:blip r:embed="rId2"/>
        <a:stretch>
          <a:fillRect/>
        </a:stretch>
      </xdr:blipFill>
      <xdr:spPr>
        <a:xfrm>
          <a:off x="590550" y="161925"/>
          <a:ext cx="1914525"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142875</xdr:rowOff>
    </xdr:from>
    <xdr:to>
      <xdr:col>14</xdr:col>
      <xdr:colOff>266700</xdr:colOff>
      <xdr:row>30</xdr:row>
      <xdr:rowOff>123825</xdr:rowOff>
    </xdr:to>
    <xdr:graphicFrame>
      <xdr:nvGraphicFramePr>
        <xdr:cNvPr id="1" name="Chart 1"/>
        <xdr:cNvGraphicFramePr/>
      </xdr:nvGraphicFramePr>
      <xdr:xfrm>
        <a:off x="400050" y="142875"/>
        <a:ext cx="8134350" cy="48387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12</xdr:col>
      <xdr:colOff>9525</xdr:colOff>
      <xdr:row>25</xdr:row>
      <xdr:rowOff>9525</xdr:rowOff>
    </xdr:to>
    <xdr:sp>
      <xdr:nvSpPr>
        <xdr:cNvPr id="1" name="Text 7"/>
        <xdr:cNvSpPr txBox="1">
          <a:spLocks noChangeArrowheads="1"/>
        </xdr:cNvSpPr>
      </xdr:nvSpPr>
      <xdr:spPr>
        <a:xfrm>
          <a:off x="9525" y="200025"/>
          <a:ext cx="5857875" cy="3990975"/>
        </a:xfrm>
        <a:prstGeom prst="rect">
          <a:avLst/>
        </a:prstGeom>
        <a:solidFill>
          <a:srgbClr val="FFFFFF"/>
        </a:solidFill>
        <a:ln w="1"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(1)  Average prices paid (exclusive of VAT) by respondents to a Department of Energy and Climate Change
</a:t>
          </a:r>
          <a:r>
            <a:rPr lang="en-US" cap="none" sz="900" b="0" i="0" u="none" baseline="0">
              <a:solidFill>
                <a:srgbClr val="000000"/>
              </a:solidFill>
              <a:latin typeface="Arial"/>
              <a:ea typeface="Arial"/>
              <a:cs typeface="Arial"/>
            </a:rPr>
            <a:t>       (DECC) survey of some 600 manufacturing sites.  The average price for each size of  
</a:t>
          </a:r>
          <a:r>
            <a:rPr lang="en-US" cap="none" sz="900" b="0" i="0" u="none" baseline="0">
              <a:solidFill>
                <a:srgbClr val="000000"/>
              </a:solidFill>
              <a:latin typeface="Arial"/>
              <a:ea typeface="Arial"/>
              <a:cs typeface="Arial"/>
            </a:rPr>
            <a:t>       consumer is obtained by dividing the total quantity of purchases, for each fuel, into their total value.
</a:t>
          </a:r>
          <a:r>
            <a:rPr lang="en-US" cap="none" sz="900" b="0" i="0" u="none" baseline="0">
              <a:solidFill>
                <a:srgbClr val="000000"/>
              </a:solidFill>
              <a:latin typeface="Arial"/>
              <a:ea typeface="Arial"/>
              <a:cs typeface="Arial"/>
            </a:rPr>
            <a:t>       Prices vary widely around the average values shown (see footnote 2).  Purchases of fuels used as raw
</a:t>
          </a:r>
          <a:r>
            <a:rPr lang="en-US" cap="none" sz="900" b="0" i="0" u="none" baseline="0">
              <a:solidFill>
                <a:srgbClr val="000000"/>
              </a:solidFill>
              <a:latin typeface="Arial"/>
              <a:ea typeface="Arial"/>
              <a:cs typeface="Arial"/>
            </a:rPr>
            <a:t>       materials in manufacturing are excluded.  For further details, see Annex A.
</a:t>
          </a:r>
          <a:r>
            <a:rPr lang="en-US" cap="none" sz="900" b="0" i="0" u="none" baseline="0">
              <a:solidFill>
                <a:srgbClr val="000000"/>
              </a:solidFill>
              <a:latin typeface="Arial"/>
              <a:ea typeface="Arial"/>
              <a:cs typeface="Arial"/>
            </a:rPr>
            <a:t>(2)  The 10% decile is the point within the complete range of prices below which the bottom 10% of those
</a:t>
          </a:r>
          <a:r>
            <a:rPr lang="en-US" cap="none" sz="900" b="0" i="0" u="none" baseline="0">
              <a:solidFill>
                <a:srgbClr val="000000"/>
              </a:solidFill>
              <a:latin typeface="Arial"/>
              <a:ea typeface="Arial"/>
              <a:cs typeface="Arial"/>
            </a:rPr>
            <a:t>       prices fall. Similarly the 90% decile is the point above which the top 10% of prices occur.  The median is
</a:t>
          </a:r>
          <a:r>
            <a:rPr lang="en-US" cap="none" sz="900" b="0" i="0" u="none" baseline="0">
              <a:solidFill>
                <a:srgbClr val="000000"/>
              </a:solidFill>
              <a:latin typeface="Arial"/>
              <a:ea typeface="Arial"/>
              <a:cs typeface="Arial"/>
            </a:rPr>
            <a:t>       the midway point. Thus, these values show the </a:t>
          </a:r>
          <a:r>
            <a:rPr lang="en-US" cap="none" sz="900" b="0" i="0" u="none" baseline="0">
              <a:solidFill>
                <a:srgbClr val="000000"/>
              </a:solidFill>
              <a:latin typeface="Arial"/>
              <a:ea typeface="Arial"/>
              <a:cs typeface="Arial"/>
            </a:rPr>
            <a:t>spread of prices paid.  The deciles and the median are
</a:t>
          </a:r>
          <a:r>
            <a:rPr lang="en-US" cap="none" sz="900" b="0" i="0" u="none" baseline="0">
              <a:solidFill>
                <a:srgbClr val="000000"/>
              </a:solidFill>
              <a:latin typeface="Arial"/>
              <a:ea typeface="Arial"/>
              <a:cs typeface="Arial"/>
            </a:rPr>
            <a:t>       calculated by giving equal 'weight' to each purchaser but </a:t>
          </a:r>
          <a:r>
            <a:rPr lang="en-US" cap="none" sz="900" b="0" i="0" u="none" baseline="0">
              <a:solidFill>
                <a:srgbClr val="000000"/>
              </a:solidFill>
              <a:latin typeface="Arial"/>
              <a:ea typeface="Arial"/>
              <a:cs typeface="Arial"/>
            </a:rPr>
            <a:t> sc</a:t>
          </a:r>
          <a:r>
            <a:rPr lang="en-US" cap="none" sz="900" b="0" i="0" u="none" baseline="0">
              <a:solidFill>
                <a:srgbClr val="000000"/>
              </a:solidFill>
              <a:latin typeface="Arial"/>
              <a:ea typeface="Arial"/>
              <a:cs typeface="Arial"/>
            </a:rPr>
            <a:t>aled to represent the mix of fuel users by
</a:t>
          </a:r>
          <a:r>
            <a:rPr lang="en-US" cap="none" sz="900" b="0" i="0" u="none" baseline="0">
              <a:solidFill>
                <a:srgbClr val="000000"/>
              </a:solidFill>
              <a:latin typeface="Arial"/>
              <a:ea typeface="Arial"/>
              <a:cs typeface="Arial"/>
            </a:rPr>
            <a:t>       size in the industrial population that the panel represents, whereas </a:t>
          </a:r>
          <a:r>
            <a:rPr lang="en-US" cap="none" sz="900" b="0" i="0" u="none" baseline="0">
              <a:solidFill>
                <a:srgbClr val="000000"/>
              </a:solidFill>
              <a:latin typeface="Arial"/>
              <a:ea typeface="Arial"/>
              <a:cs typeface="Arial"/>
            </a:rPr>
            <a:t>the average prices for each size-band
</a:t>
          </a:r>
          <a:r>
            <a:rPr lang="en-US" cap="none" sz="900" b="0" i="0" u="none" baseline="0">
              <a:solidFill>
                <a:srgbClr val="000000"/>
              </a:solidFill>
              <a:latin typeface="Arial"/>
              <a:ea typeface="Arial"/>
              <a:cs typeface="Arial"/>
            </a:rPr>
            <a:t>       and all consumers are given 'weight' according to the quantity purchased.  The 10% and 90% deciles
</a:t>
          </a:r>
          <a:r>
            <a:rPr lang="en-US" cap="none" sz="900" b="0" i="0" u="none" baseline="0">
              <a:solidFill>
                <a:srgbClr val="000000"/>
              </a:solidFill>
              <a:latin typeface="Arial"/>
              <a:ea typeface="Arial"/>
              <a:cs typeface="Arial"/>
            </a:rPr>
            <a:t>       are not published from Q1 2005 onwards, except for gas and electricity.
</a:t>
          </a:r>
          <a:r>
            <a:rPr lang="en-US" cap="none" sz="900" b="0" i="0" u="none" baseline="0">
              <a:solidFill>
                <a:srgbClr val="000000"/>
              </a:solidFill>
              <a:latin typeface="Arial"/>
              <a:ea typeface="Arial"/>
              <a:cs typeface="Arial"/>
            </a:rPr>
            <a:t>(3)  Oil product prices include hydrocarbon oil duty.  From 23 March 2011 the effective duty rates per tonne
</a:t>
          </a:r>
          <a:r>
            <a:rPr lang="en-US" cap="none" sz="900" b="0" i="0" u="none" baseline="0">
              <a:solidFill>
                <a:srgbClr val="000000"/>
              </a:solidFill>
              <a:latin typeface="Arial"/>
              <a:ea typeface="Arial"/>
              <a:cs typeface="Arial"/>
            </a:rPr>
            <a:t>       are £108.18 for Heavy Fuel Oil and £128.77 for gas oil.
</a:t>
          </a:r>
          <a:r>
            <a:rPr lang="en-US" cap="none" sz="900" b="0" i="0" u="none" baseline="0">
              <a:solidFill>
                <a:srgbClr val="000000"/>
              </a:solidFill>
              <a:latin typeface="Arial"/>
              <a:ea typeface="Arial"/>
              <a:cs typeface="Arial"/>
            </a:rPr>
            <a:t>(4)  Covers all supplies of natural gas including, for example, those purchased direct from onshore/offshore
</a:t>
          </a:r>
          <a:r>
            <a:rPr lang="en-US" cap="none" sz="900" b="0" i="0" u="none" baseline="0">
              <a:solidFill>
                <a:srgbClr val="000000"/>
              </a:solidFill>
              <a:latin typeface="Arial"/>
              <a:ea typeface="Arial"/>
              <a:cs typeface="Arial"/>
            </a:rPr>
            <a:t>       gas fields. Respondents purchasing more than one type of supply (firm contract and interruptible
</a:t>
          </a:r>
          <a:r>
            <a:rPr lang="en-US" cap="none" sz="900" b="0" i="0" u="none" baseline="0">
              <a:solidFill>
                <a:srgbClr val="000000"/>
              </a:solidFill>
              <a:latin typeface="Arial"/>
              <a:ea typeface="Arial"/>
              <a:cs typeface="Arial"/>
            </a:rPr>
            <a:t>       contract) are treated as separate entities in respect of each type of supply.
</a:t>
          </a:r>
          <a:r>
            <a:rPr lang="en-US" cap="none" sz="900" b="0" i="0" u="none" baseline="0">
              <a:solidFill>
                <a:srgbClr val="000000"/>
              </a:solidFill>
              <a:latin typeface="Arial"/>
              <a:ea typeface="Arial"/>
              <a:cs typeface="Arial"/>
            </a:rPr>
            <a:t>(5)  From Q1 1998 tariff gas prices are not collected separately and are included in the firm contract prices.
</a:t>
          </a:r>
          <a:r>
            <a:rPr lang="en-US" cap="none" sz="900" b="0" i="0" u="none" baseline="0">
              <a:solidFill>
                <a:srgbClr val="000000"/>
              </a:solidFill>
              <a:latin typeface="Arial"/>
              <a:ea typeface="Arial"/>
              <a:cs typeface="Arial"/>
            </a:rPr>
            <a:t>       The 90% decile and average firm contract price will be affected by contributors who previously had
</a:t>
          </a:r>
          <a:r>
            <a:rPr lang="en-US" cap="none" sz="900" b="0" i="0" u="none" baseline="0">
              <a:solidFill>
                <a:srgbClr val="000000"/>
              </a:solidFill>
              <a:latin typeface="Arial"/>
              <a:ea typeface="Arial"/>
              <a:cs typeface="Arial"/>
            </a:rPr>
            <a:t>       separate contracts for tariff and firm contract gas.   In Q4 1997, tariff gas represented a weight of around
</a:t>
          </a:r>
          <a:r>
            <a:rPr lang="en-US" cap="none" sz="900" b="0" i="0" u="none" baseline="0">
              <a:solidFill>
                <a:srgbClr val="000000"/>
              </a:solidFill>
              <a:latin typeface="Arial"/>
              <a:ea typeface="Arial"/>
              <a:cs typeface="Arial"/>
            </a:rPr>
            <a:t>       1% of the sample.
</a:t>
          </a:r>
          <a:r>
            <a:rPr lang="en-US" cap="none" sz="900" b="0" i="0" u="none" baseline="0">
              <a:solidFill>
                <a:srgbClr val="000000"/>
              </a:solidFill>
              <a:latin typeface="Arial"/>
              <a:ea typeface="Arial"/>
              <a:cs typeface="Arial"/>
            </a:rPr>
            <a:t>(6)   It should be noted that prices for these fuels are drawn from small samples.
</a:t>
          </a:r>
          <a:r>
            <a:rPr lang="en-US" cap="none" sz="900" b="0" i="0" u="none" baseline="0">
              <a:solidFill>
                <a:srgbClr val="000000"/>
              </a:solidFill>
              <a:latin typeface="Arial"/>
              <a:ea typeface="Arial"/>
              <a:cs typeface="Arial"/>
            </a:rPr>
            <a:t>(7)   Excludes breeze and blast furnace supplies.
</a:t>
          </a:r>
          <a:r>
            <a:rPr lang="en-US" cap="none" sz="900" b="0" i="0" u="none" baseline="0">
              <a:solidFill>
                <a:srgbClr val="000000"/>
              </a:solidFill>
              <a:latin typeface="Arial"/>
              <a:ea typeface="Arial"/>
              <a:cs typeface="Arial"/>
            </a:rPr>
            <a:t>(8)   Following a consultation with users, this data is no longer published.
</a:t>
          </a:r>
          <a:r>
            <a:rPr lang="en-US" cap="none" sz="900" b="0" i="0" u="none" baseline="0">
              <a:solidFill>
                <a:srgbClr val="000000"/>
              </a:solidFill>
              <a:latin typeface="Arial"/>
              <a:ea typeface="Arial"/>
              <a:cs typeface="Arial"/>
            </a:rPr>
            <a:t>(9)   Extra-large and moderately large splits are no longer published (from Q2 2008)
</a:t>
          </a:r>
          <a:r>
            <a:rPr lang="en-US" cap="none" sz="900" b="0" i="0" u="none" baseline="0">
              <a:solidFill>
                <a:srgbClr val="000000"/>
              </a:solidFill>
              <a:latin typeface="Arial"/>
              <a:ea typeface="Arial"/>
              <a:cs typeface="Arial"/>
            </a:rPr>
            <a:t>(10) Only</a:t>
          </a:r>
          <a:r>
            <a:rPr lang="en-US" cap="none" sz="900" b="0" i="0" u="none" baseline="0">
              <a:solidFill>
                <a:srgbClr val="000000"/>
              </a:solidFill>
              <a:latin typeface="Arial"/>
              <a:ea typeface="Arial"/>
              <a:cs typeface="Arial"/>
            </a:rPr>
            <a:t> large and a</a:t>
          </a:r>
          <a:r>
            <a:rPr lang="en-US" cap="none" sz="900" b="0" i="0" u="none" baseline="0">
              <a:solidFill>
                <a:srgbClr val="000000"/>
              </a:solidFill>
              <a:latin typeface="Arial"/>
              <a:ea typeface="Arial"/>
              <a:cs typeface="Arial"/>
            </a:rPr>
            <a:t>verage prices are published (from Q1 2010). Average prices will</a:t>
          </a:r>
          <a:r>
            <a:rPr lang="en-US" cap="none" sz="900" b="0" i="0" u="none" baseline="0">
              <a:solidFill>
                <a:srgbClr val="000000"/>
              </a:solidFill>
              <a:latin typeface="Arial"/>
              <a:ea typeface="Arial"/>
              <a:cs typeface="Arial"/>
            </a:rPr>
            <a:t> be produced with the
</a:t>
          </a:r>
          <a:r>
            <a:rPr lang="en-US" cap="none" sz="900" b="0" i="0" u="none" baseline="0">
              <a:solidFill>
                <a:srgbClr val="000000"/>
              </a:solidFill>
              <a:latin typeface="Arial"/>
              <a:ea typeface="Arial"/>
              <a:cs typeface="Arial"/>
            </a:rPr>
            <a:t>       provisional  prices, large prices with the final prices.
</a:t>
          </a:r>
          <a:r>
            <a:rPr lang="en-US" cap="none" sz="900" b="0" i="0" u="none" baseline="0">
              <a:solidFill>
                <a:srgbClr val="000000"/>
              </a:solidFill>
              <a:latin typeface="Arial"/>
              <a:ea typeface="Arial"/>
              <a:cs typeface="Arial"/>
            </a:rPr>
            <a:t>The source of the original data</a:t>
          </a:r>
          <a:r>
            <a:rPr lang="en-US" cap="none" sz="900" b="0" i="0" u="none" baseline="0">
              <a:solidFill>
                <a:srgbClr val="000000"/>
              </a:solidFill>
              <a:latin typeface="Arial"/>
              <a:ea typeface="Arial"/>
              <a:cs typeface="Arial"/>
            </a:rPr>
            <a:t> is ONS.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Prices are shown for various sizes of consumers. These size bands are defined in terms of the approximate annual purchases by the consumers purchasing them, as shown in the table below.
</a:t>
          </a:r>
          <a:r>
            <a:rPr lang="en-US" cap="none" sz="1000" b="0" i="1" u="none" baseline="0">
              <a:solidFill>
                <a:srgbClr val="000000"/>
              </a:solidFill>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171450</xdr:rowOff>
    </xdr:from>
    <xdr:to>
      <xdr:col>19</xdr:col>
      <xdr:colOff>228600</xdr:colOff>
      <xdr:row>34</xdr:row>
      <xdr:rowOff>142875</xdr:rowOff>
    </xdr:to>
    <xdr:sp>
      <xdr:nvSpPr>
        <xdr:cNvPr id="1" name="TextBox 1"/>
        <xdr:cNvSpPr txBox="1">
          <a:spLocks noChangeArrowheads="1"/>
        </xdr:cNvSpPr>
      </xdr:nvSpPr>
      <xdr:spPr>
        <a:xfrm>
          <a:off x="76200" y="371475"/>
          <a:ext cx="11734800" cy="55626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Prices are derived from information collected via the Quarterly Fuels Inquiry on fuel purchases from a panel of about 600 establishments within manufacturing industry (which excludes electricity generation).  The panel consists of companies purchasing fuels in small and large quantities.  To maximise the coverage of each fuel type and minimise the burden on business, larger users are surveyed proportionally</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more than smaller users.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Provisional quarterly data is published three months in arrears, with final data being published six months in arrears.  Any revised data is marked with an “r”.  Provisional annual data is published in the March edition of QEP, with final annual data being published in June.  The entire year's quarterly data is reviewed the following June to ensure that each of the contributors who supply data have been placed in the correct</a:t>
          </a:r>
          <a:r>
            <a:rPr lang="en-US" cap="none" sz="1100" b="0" i="0" u="none" baseline="0">
              <a:solidFill>
                <a:srgbClr val="000000"/>
              </a:solidFill>
              <a:latin typeface="Arial"/>
              <a:ea typeface="Arial"/>
              <a:cs typeface="Arial"/>
            </a:rPr>
            <a:t> si</a:t>
          </a:r>
          <a:r>
            <a:rPr lang="en-US" cap="none" sz="1100" b="0" i="0" u="none" baseline="0">
              <a:solidFill>
                <a:srgbClr val="000000"/>
              </a:solidFill>
              <a:latin typeface="Arial"/>
              <a:ea typeface="Arial"/>
              <a:cs typeface="Arial"/>
            </a:rPr>
            <a:t>ze band based upon their annual consumption.  This means that there can be revisions made to data from Q1 to Q4 at this time.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For each size of consumer the average price for a fuel (exclusive of VAT) is calculated by dividing the total quantity of purchases into their total value.  The "all consumers-average" price uses base weighting and weights the prices for each size band according to purchases by businesses in the size band recorded in the 1984 Purchases Inquiry.  (This is a large scale survey conducted every 5 years until 1989, and conducted annually for a rotating selection of industries from 1994 to 1999.  From 1999 the inquiry has once again covered all industries, providing information on the purchases of materials and fuels by the whole of UK industry.)  The weights will be reviewed when comprehensive up-to-date purchases data are available.  The size bands are defined, for each fuel individually, according to the approximate range of annual purchases covered.  (See Notes page).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As described above the prices given are representative market prices.  This means trades that, because of their size or dominance of total consumption would produce an unrepresentative price, are excluded.  For example, coal purchased by the iron and steel sector is excluded, as is gas purchased for electricity generation.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For some fuels, the relative size in volume terms of the largest users can have the effect of moving the weighted average more towards the large user price.  This is true for gas where, because of the growth in consumption, the weights provided by the 1984 purchases survey may be out of date.  Therefore, for some fuels (e.g. gas and gas oil), the median price (the price at which 50 per cent of the prices paid are higher and 50 per cent lower) may be another useful guide to average prices.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Data for medium fuel oil, liquefied petroleum gases and hard coke were discontinued from Q1 2005.  There was no sub-division into size bands of the prices for medium fuel oil, liquefied petroleum gases and hard coke owing to the small number of sites purchasing each of these fuels.  The small sample sizes reflect the small overall consumption, relative to the major fuels covered, which meant that, although the prices were still representative, they could be subject to more sample effects than the other fuels (e.g. if a relatively large purchaser switches fuel).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To enable coal prices to be calculated in common units, companies record the calorific value of the coal they purchase.  Conversion factors for fuel oil (both heavy and medium), gas oil, liquefied petroleum gas and hard coke are given in Annex B.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10 per cent and 90 per cent deciles and the median price for each fuel are presented in addition to the prices for each size band.  The 10 per cent decile is the point within the complete range of prices below which the lowest 10 per cent of those prices fall.  Similarly, the 90 per cent decile is the point above which the highest 10 per cent of the prices occur.  These values give some indication of the spread of prices paid by purchasers.  The deciles and the median are calculated by giving equal "weight" to each purchaser, but are scaled to represent the mix of fuel users by size in the industrial population that the panel represents.  From Q1 2007, decile information is only published for gas and electricity.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51</xdr:row>
      <xdr:rowOff>38100</xdr:rowOff>
    </xdr:from>
    <xdr:to>
      <xdr:col>13</xdr:col>
      <xdr:colOff>371475</xdr:colOff>
      <xdr:row>56</xdr:row>
      <xdr:rowOff>9525</xdr:rowOff>
    </xdr:to>
    <xdr:sp>
      <xdr:nvSpPr>
        <xdr:cNvPr id="1" name="Text Box 1"/>
        <xdr:cNvSpPr txBox="1">
          <a:spLocks noChangeArrowheads="1"/>
        </xdr:cNvSpPr>
      </xdr:nvSpPr>
      <xdr:spPr>
        <a:xfrm>
          <a:off x="38100" y="7924800"/>
          <a:ext cx="6667500" cy="79057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(1) Excludes blast furnace supplies.
</a:t>
          </a:r>
          <a:r>
            <a:rPr lang="en-US" cap="none" sz="900" b="0" i="0" u="none" baseline="0">
              <a:solidFill>
                <a:srgbClr val="000000"/>
              </a:solidFill>
              <a:latin typeface="Arial"/>
              <a:ea typeface="Arial"/>
              <a:cs typeface="Arial"/>
            </a:rPr>
            <a:t>(2) Oil product prices include hydrocarbon oil duty.
</a:t>
          </a:r>
          <a:r>
            <a:rPr lang="en-US" cap="none" sz="900" b="0" i="0" u="none" baseline="0">
              <a:solidFill>
                <a:srgbClr val="000000"/>
              </a:solidFill>
              <a:latin typeface="Arial"/>
              <a:ea typeface="Arial"/>
              <a:cs typeface="Arial"/>
            </a:rPr>
            <a:t>(3) The 10% decile is the point within the complete range of prices below which the bottom 10% of prices fall.  Similarly the 90% decile is the point above which the top 10% of prices occur.  The median is the midway point.
</a:t>
          </a:r>
          <a:r>
            <a:rPr lang="en-US" cap="none" sz="900" b="0" i="0" u="none" baseline="0">
              <a:solidFill>
                <a:srgbClr val="000000"/>
              </a:solidFill>
              <a:latin typeface="Arial"/>
              <a:ea typeface="Arial"/>
              <a:cs typeface="Arial"/>
            </a:rPr>
            <a:t>(4) Excludes breeze and supplies to blast furnaces.</a:t>
          </a:r>
          <a:r>
            <a:rPr lang="en-US" cap="none" sz="1000" b="0" i="0" u="none" baseline="0">
              <a:solidFill>
                <a:srgbClr val="000000"/>
              </a:solidFill>
              <a:latin typeface="Arial"/>
              <a:ea typeface="Arial"/>
              <a:cs typeface="Arial"/>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171450</xdr:rowOff>
    </xdr:from>
    <xdr:to>
      <xdr:col>6</xdr:col>
      <xdr:colOff>447675</xdr:colOff>
      <xdr:row>17</xdr:row>
      <xdr:rowOff>114300</xdr:rowOff>
    </xdr:to>
    <xdr:graphicFrame>
      <xdr:nvGraphicFramePr>
        <xdr:cNvPr id="1" name="Chart 2"/>
        <xdr:cNvGraphicFramePr/>
      </xdr:nvGraphicFramePr>
      <xdr:xfrm>
        <a:off x="123825" y="409575"/>
        <a:ext cx="3981450" cy="2581275"/>
      </xdr:xfrm>
      <a:graphic>
        <a:graphicData uri="http://schemas.openxmlformats.org/drawingml/2006/chart">
          <c:chart xmlns:c="http://schemas.openxmlformats.org/drawingml/2006/chart" r:id="rId1"/>
        </a:graphicData>
      </a:graphic>
    </xdr:graphicFrame>
    <xdr:clientData/>
  </xdr:twoCellAnchor>
  <xdr:twoCellAnchor>
    <xdr:from>
      <xdr:col>1</xdr:col>
      <xdr:colOff>419100</xdr:colOff>
      <xdr:row>28</xdr:row>
      <xdr:rowOff>142875</xdr:rowOff>
    </xdr:from>
    <xdr:to>
      <xdr:col>10</xdr:col>
      <xdr:colOff>28575</xdr:colOff>
      <xdr:row>45</xdr:row>
      <xdr:rowOff>19050</xdr:rowOff>
    </xdr:to>
    <xdr:graphicFrame>
      <xdr:nvGraphicFramePr>
        <xdr:cNvPr id="2" name="Chart 1"/>
        <xdr:cNvGraphicFramePr/>
      </xdr:nvGraphicFramePr>
      <xdr:xfrm>
        <a:off x="1028700" y="4800600"/>
        <a:ext cx="5019675" cy="2628900"/>
      </xdr:xfrm>
      <a:graphic>
        <a:graphicData uri="http://schemas.openxmlformats.org/drawingml/2006/chart">
          <c:chart xmlns:c="http://schemas.openxmlformats.org/drawingml/2006/chart" r:id="rId2"/>
        </a:graphicData>
      </a:graphic>
    </xdr:graphicFrame>
    <xdr:clientData/>
  </xdr:twoCellAnchor>
  <xdr:twoCellAnchor>
    <xdr:from>
      <xdr:col>2</xdr:col>
      <xdr:colOff>0</xdr:colOff>
      <xdr:row>49</xdr:row>
      <xdr:rowOff>0</xdr:rowOff>
    </xdr:from>
    <xdr:to>
      <xdr:col>10</xdr:col>
      <xdr:colOff>209550</xdr:colOff>
      <xdr:row>65</xdr:row>
      <xdr:rowOff>38100</xdr:rowOff>
    </xdr:to>
    <xdr:graphicFrame>
      <xdr:nvGraphicFramePr>
        <xdr:cNvPr id="3" name="Chart 1"/>
        <xdr:cNvGraphicFramePr/>
      </xdr:nvGraphicFramePr>
      <xdr:xfrm>
        <a:off x="1219200" y="8058150"/>
        <a:ext cx="5010150" cy="262890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able_3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ethodology%20pages\new%20tables\table_311%20inc%20methodology%20pa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posals for QEP"/>
      <sheetName val="Contents"/>
      <sheetName val="Highlights"/>
      <sheetName val="Main Table Q1"/>
      <sheetName val="Main Table Q4"/>
      <sheetName val="Main Table Q3"/>
      <sheetName val="Chart 3.1.1"/>
      <sheetName val="Notes"/>
      <sheetName val="Methodology"/>
      <sheetName val="Quarter"/>
      <sheetName val="To Hide - pdf copy"/>
      <sheetName val="Calculation"/>
      <sheetName val="Hide me please"/>
      <sheetName val="quarter real terms (hide)"/>
      <sheetName val="Main Table Q2"/>
    </sheetNames>
    <sheetDataSet>
      <sheetData sheetId="11">
        <row r="1">
          <cell r="C1">
            <v>2016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oposals for QEP"/>
      <sheetName val="Highlights"/>
      <sheetName val="Main Table Q1"/>
      <sheetName val="Main Table Q3"/>
      <sheetName val="Main Table Q4"/>
      <sheetName val="Main Table Q2"/>
      <sheetName val="Notes"/>
      <sheetName val="Chart 3.1.1"/>
      <sheetName val="Quarter"/>
      <sheetName val="To Hide - pdf copy"/>
      <sheetName val="Calculation"/>
      <sheetName val="Hide me please"/>
      <sheetName val="quarter real terms (hide)"/>
      <sheetName val="Methodology"/>
    </sheetNames>
    <sheetDataSet>
      <sheetData sheetId="10">
        <row r="1">
          <cell r="C1">
            <v>2009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rr.gov.uk/files/file16805.pdf"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gov.uk/government/collections/quarterly-energy-prices" TargetMode="External" /><Relationship Id="rId2" Type="http://schemas.openxmlformats.org/officeDocument/2006/relationships/hyperlink" Target="https://www.gov.uk/government/statistical-data-sets/prices-of-fuels-purchased-by-manufacturing-industry" TargetMode="External" /><Relationship Id="rId3" Type="http://schemas.openxmlformats.org/officeDocument/2006/relationships/hyperlink" Target="https://www.gov.uk/government/statistics/industrial-price-statistics-data-sources-and-methodologies" TargetMode="External" /><Relationship Id="rId4" Type="http://schemas.openxmlformats.org/officeDocument/2006/relationships/hyperlink" Target="mailto:jo.marvin@decc.gsi.gov.uk" TargetMode="External" /><Relationship Id="rId5" Type="http://schemas.openxmlformats.org/officeDocument/2006/relationships/hyperlink" Target="https://www.gov.uk/government/statistics/energy-statistics-revisions-policy" TargetMode="External" /><Relationship Id="rId6" Type="http://schemas.openxmlformats.org/officeDocument/2006/relationships/hyperlink" Target="https://www.gov.uk/government/uploads/system/uploads/attachment_data/file/338757/Annex_B.pdf" TargetMode="External" /><Relationship Id="rId7" Type="http://schemas.openxmlformats.org/officeDocument/2006/relationships/hyperlink" Target="mailto:pressoffice@decc.gsi.gov.uk" TargetMode="External" /><Relationship Id="rId8"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A18"/>
  <sheetViews>
    <sheetView showGridLines="0" zoomScalePageLayoutView="0" workbookViewId="0" topLeftCell="A1">
      <selection activeCell="C28" sqref="C28"/>
    </sheetView>
  </sheetViews>
  <sheetFormatPr defaultColWidth="9.140625" defaultRowHeight="12.75"/>
  <sheetData>
    <row r="2" ht="15.75">
      <c r="A2" s="23" t="s">
        <v>41</v>
      </c>
    </row>
    <row r="4" ht="12.75">
      <c r="A4" s="65" t="s">
        <v>43</v>
      </c>
    </row>
    <row r="5" ht="12.75">
      <c r="A5" s="65" t="s">
        <v>44</v>
      </c>
    </row>
    <row r="6" ht="12.75">
      <c r="A6" s="65" t="s">
        <v>45</v>
      </c>
    </row>
    <row r="7" ht="12.75">
      <c r="A7" s="65" t="s">
        <v>46</v>
      </c>
    </row>
    <row r="8" ht="12.75">
      <c r="A8" t="s">
        <v>47</v>
      </c>
    </row>
    <row r="10" ht="12.75">
      <c r="A10" s="65" t="s">
        <v>48</v>
      </c>
    </row>
    <row r="11" ht="12.75">
      <c r="A11" t="s">
        <v>49</v>
      </c>
    </row>
    <row r="12" ht="12.75">
      <c r="A12" s="66" t="s">
        <v>50</v>
      </c>
    </row>
    <row r="14" ht="12.75">
      <c r="A14" s="65" t="s">
        <v>51</v>
      </c>
    </row>
    <row r="15" ht="12.75">
      <c r="A15" t="s">
        <v>52</v>
      </c>
    </row>
    <row r="17" ht="12.75">
      <c r="A17" t="s">
        <v>53</v>
      </c>
    </row>
    <row r="18" ht="12.75">
      <c r="A18" t="s">
        <v>54</v>
      </c>
    </row>
  </sheetData>
  <sheetProtection/>
  <hyperlinks>
    <hyperlink ref="A12" r:id="rId1" display="http://www.berr.gov.uk/files/file16805.pdf"/>
  </hyperlinks>
  <printOptions/>
  <pageMargins left="0.75" right="0.75" top="1" bottom="1" header="0.5" footer="0.5"/>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B11:M40"/>
  <sheetViews>
    <sheetView tabSelected="1" zoomScalePageLayoutView="0" workbookViewId="0" topLeftCell="A1">
      <selection activeCell="B42" sqref="B42"/>
    </sheetView>
  </sheetViews>
  <sheetFormatPr defaultColWidth="8.8515625" defaultRowHeight="12.75"/>
  <cols>
    <col min="1" max="3" width="8.8515625" style="100" customWidth="1"/>
    <col min="4" max="4" width="12.421875" style="100" customWidth="1"/>
    <col min="5" max="5" width="14.57421875" style="100" customWidth="1"/>
    <col min="6" max="16384" width="8.8515625" style="100" customWidth="1"/>
  </cols>
  <sheetData>
    <row r="11" spans="2:13" ht="18">
      <c r="B11" s="102" t="s">
        <v>93</v>
      </c>
      <c r="C11" s="103"/>
      <c r="D11" s="103"/>
      <c r="E11" s="103"/>
      <c r="F11" s="103"/>
      <c r="G11" s="103"/>
      <c r="H11" s="103"/>
      <c r="I11" s="103"/>
      <c r="J11" s="103"/>
      <c r="K11" s="103"/>
      <c r="L11" s="103"/>
      <c r="M11" s="103"/>
    </row>
    <row r="12" spans="2:13" ht="15">
      <c r="B12" s="103"/>
      <c r="C12" s="103"/>
      <c r="D12" s="103"/>
      <c r="E12" s="103"/>
      <c r="F12" s="103"/>
      <c r="G12" s="103"/>
      <c r="H12" s="103"/>
      <c r="I12" s="103"/>
      <c r="J12" s="103"/>
      <c r="K12" s="103"/>
      <c r="L12" s="103"/>
      <c r="M12" s="103"/>
    </row>
    <row r="13" spans="2:13" ht="15.75">
      <c r="B13" s="103" t="s">
        <v>63</v>
      </c>
      <c r="C13" s="104"/>
      <c r="D13" s="104"/>
      <c r="E13" s="158">
        <v>42726</v>
      </c>
      <c r="F13" s="103"/>
      <c r="G13" s="103"/>
      <c r="H13" s="103"/>
      <c r="I13" s="103"/>
      <c r="J13" s="103"/>
      <c r="K13" s="103"/>
      <c r="L13" s="103"/>
      <c r="M13" s="103"/>
    </row>
    <row r="14" spans="2:13" ht="15.75">
      <c r="B14" s="103" t="s">
        <v>64</v>
      </c>
      <c r="C14" s="104"/>
      <c r="D14" s="104"/>
      <c r="E14" s="103" t="s">
        <v>153</v>
      </c>
      <c r="F14" s="103"/>
      <c r="G14" s="103"/>
      <c r="H14" s="103"/>
      <c r="I14" s="103"/>
      <c r="J14" s="103"/>
      <c r="K14" s="103"/>
      <c r="L14" s="103"/>
      <c r="M14" s="103"/>
    </row>
    <row r="15" spans="2:13" ht="15.75">
      <c r="B15" s="103" t="s">
        <v>65</v>
      </c>
      <c r="C15" s="104"/>
      <c r="D15" s="104"/>
      <c r="E15" s="158">
        <v>42824</v>
      </c>
      <c r="F15" s="103"/>
      <c r="G15" s="103"/>
      <c r="H15" s="103"/>
      <c r="I15" s="103"/>
      <c r="J15" s="103"/>
      <c r="K15" s="103"/>
      <c r="L15" s="103"/>
      <c r="M15" s="103"/>
    </row>
    <row r="16" spans="2:13" ht="15.75">
      <c r="B16" s="104"/>
      <c r="C16" s="104"/>
      <c r="D16" s="104"/>
      <c r="E16" s="104"/>
      <c r="F16" s="103"/>
      <c r="G16" s="103"/>
      <c r="H16" s="103"/>
      <c r="I16" s="103"/>
      <c r="J16" s="103"/>
      <c r="K16" s="103"/>
      <c r="L16" s="103"/>
      <c r="M16" s="103"/>
    </row>
    <row r="17" spans="2:13" ht="15.75">
      <c r="B17" s="105" t="s">
        <v>66</v>
      </c>
      <c r="C17" s="104"/>
      <c r="D17" s="104"/>
      <c r="E17" s="106"/>
      <c r="F17" s="103"/>
      <c r="G17" s="103"/>
      <c r="H17" s="103"/>
      <c r="I17" s="103"/>
      <c r="J17" s="103"/>
      <c r="K17" s="103"/>
      <c r="L17" s="103"/>
      <c r="M17" s="103"/>
    </row>
    <row r="18" spans="2:13" ht="15">
      <c r="B18" s="103" t="s">
        <v>36</v>
      </c>
      <c r="C18" s="103"/>
      <c r="D18" s="103"/>
      <c r="E18" s="106" t="s">
        <v>67</v>
      </c>
      <c r="F18" s="103"/>
      <c r="G18" s="103"/>
      <c r="H18" s="103"/>
      <c r="I18" s="103"/>
      <c r="J18" s="103"/>
      <c r="K18" s="103"/>
      <c r="L18" s="103"/>
      <c r="M18" s="103"/>
    </row>
    <row r="19" spans="2:13" ht="15">
      <c r="B19" s="103" t="s">
        <v>68</v>
      </c>
      <c r="C19" s="103"/>
      <c r="D19" s="103"/>
      <c r="E19" s="106" t="s">
        <v>96</v>
      </c>
      <c r="F19" s="103"/>
      <c r="G19" s="103"/>
      <c r="H19" s="103"/>
      <c r="I19" s="103"/>
      <c r="J19" s="103"/>
      <c r="K19" s="103"/>
      <c r="L19" s="103"/>
      <c r="M19" s="103"/>
    </row>
    <row r="20" spans="2:13" ht="15">
      <c r="B20" s="103" t="s">
        <v>69</v>
      </c>
      <c r="C20" s="103"/>
      <c r="D20" s="103"/>
      <c r="E20" s="106" t="s">
        <v>70</v>
      </c>
      <c r="F20" s="103"/>
      <c r="G20" s="103"/>
      <c r="H20" s="103"/>
      <c r="I20" s="103"/>
      <c r="J20" s="103"/>
      <c r="K20" s="103"/>
      <c r="L20" s="103"/>
      <c r="M20" s="103"/>
    </row>
    <row r="21" spans="2:13" ht="15">
      <c r="B21" s="103" t="s">
        <v>71</v>
      </c>
      <c r="C21" s="103"/>
      <c r="D21" s="103"/>
      <c r="E21" s="106" t="s">
        <v>72</v>
      </c>
      <c r="F21" s="103"/>
      <c r="G21" s="103"/>
      <c r="H21" s="103"/>
      <c r="I21" s="103"/>
      <c r="J21" s="103"/>
      <c r="K21" s="103"/>
      <c r="L21" s="103"/>
      <c r="M21" s="103"/>
    </row>
    <row r="22" spans="2:13" ht="15">
      <c r="B22" s="103" t="s">
        <v>73</v>
      </c>
      <c r="C22" s="103"/>
      <c r="D22" s="103"/>
      <c r="E22" s="107" t="s">
        <v>74</v>
      </c>
      <c r="F22" s="103"/>
      <c r="G22" s="103"/>
      <c r="H22" s="103"/>
      <c r="I22" s="103"/>
      <c r="J22" s="103"/>
      <c r="K22" s="103"/>
      <c r="L22" s="103"/>
      <c r="M22" s="103"/>
    </row>
    <row r="23" spans="2:13" ht="15">
      <c r="B23" s="103" t="s">
        <v>75</v>
      </c>
      <c r="C23" s="103"/>
      <c r="D23" s="103"/>
      <c r="E23" s="107" t="s">
        <v>97</v>
      </c>
      <c r="F23" s="103"/>
      <c r="G23" s="103"/>
      <c r="H23" s="103"/>
      <c r="I23" s="103"/>
      <c r="J23" s="103"/>
      <c r="K23" s="103"/>
      <c r="L23" s="103"/>
      <c r="M23" s="103"/>
    </row>
    <row r="24" spans="2:13" ht="15">
      <c r="B24" s="103"/>
      <c r="C24" s="103"/>
      <c r="D24" s="103"/>
      <c r="E24" s="103"/>
      <c r="F24" s="103"/>
      <c r="G24" s="103"/>
      <c r="H24" s="103"/>
      <c r="I24" s="103"/>
      <c r="J24" s="103"/>
      <c r="K24" s="103"/>
      <c r="L24" s="103"/>
      <c r="M24" s="103"/>
    </row>
    <row r="25" spans="2:13" ht="15">
      <c r="B25" s="105" t="s">
        <v>76</v>
      </c>
      <c r="C25" s="103"/>
      <c r="D25" s="103"/>
      <c r="E25" s="103"/>
      <c r="F25" s="103"/>
      <c r="G25" s="103"/>
      <c r="H25" s="103"/>
      <c r="I25" s="103"/>
      <c r="J25" s="103"/>
      <c r="K25" s="103"/>
      <c r="L25" s="103"/>
      <c r="M25" s="103"/>
    </row>
    <row r="26" spans="2:13" ht="15">
      <c r="B26" s="103" t="s">
        <v>94</v>
      </c>
      <c r="C26" s="103"/>
      <c r="D26" s="103"/>
      <c r="E26" s="103"/>
      <c r="F26" s="103"/>
      <c r="G26" s="103"/>
      <c r="H26" s="103"/>
      <c r="I26" s="103"/>
      <c r="J26" s="103"/>
      <c r="K26" s="103"/>
      <c r="L26" s="103"/>
      <c r="M26" s="103"/>
    </row>
    <row r="27" spans="2:13" ht="15">
      <c r="B27" s="103" t="s">
        <v>77</v>
      </c>
      <c r="C27" s="103"/>
      <c r="D27" s="103"/>
      <c r="E27" s="103"/>
      <c r="F27" s="103"/>
      <c r="G27" s="103"/>
      <c r="H27" s="103"/>
      <c r="I27" s="103"/>
      <c r="J27" s="103"/>
      <c r="K27" s="103"/>
      <c r="L27" s="103"/>
      <c r="M27" s="103"/>
    </row>
    <row r="28" spans="2:13" ht="15">
      <c r="B28" s="103" t="s">
        <v>95</v>
      </c>
      <c r="C28" s="103"/>
      <c r="D28" s="103"/>
      <c r="E28" s="103"/>
      <c r="F28" s="103"/>
      <c r="G28" s="103"/>
      <c r="H28" s="103"/>
      <c r="I28" s="103"/>
      <c r="J28" s="103"/>
      <c r="K28" s="103"/>
      <c r="L28" s="103"/>
      <c r="M28" s="103"/>
    </row>
    <row r="29" spans="2:13" ht="15">
      <c r="B29" s="103"/>
      <c r="C29" s="103"/>
      <c r="D29" s="103"/>
      <c r="E29" s="103"/>
      <c r="F29" s="103"/>
      <c r="G29" s="103"/>
      <c r="H29" s="103"/>
      <c r="I29" s="103"/>
      <c r="J29" s="103"/>
      <c r="K29" s="103"/>
      <c r="L29" s="103"/>
      <c r="M29" s="103"/>
    </row>
    <row r="30" spans="2:13" ht="15">
      <c r="B30" s="105" t="s">
        <v>78</v>
      </c>
      <c r="C30" s="103"/>
      <c r="D30" s="103"/>
      <c r="E30" s="103"/>
      <c r="F30" s="103"/>
      <c r="G30" s="103"/>
      <c r="H30" s="103"/>
      <c r="I30" s="103"/>
      <c r="J30" s="103"/>
      <c r="K30" s="103"/>
      <c r="L30" s="103"/>
      <c r="M30" s="103"/>
    </row>
    <row r="31" spans="2:13" ht="15">
      <c r="B31" s="103" t="s">
        <v>79</v>
      </c>
      <c r="C31" s="103"/>
      <c r="D31" s="103"/>
      <c r="E31" s="106" t="s">
        <v>80</v>
      </c>
      <c r="F31" s="103"/>
      <c r="G31" s="103"/>
      <c r="H31" s="103"/>
      <c r="I31" s="103"/>
      <c r="J31" s="103"/>
      <c r="K31" s="103"/>
      <c r="L31" s="103"/>
      <c r="M31" s="103"/>
    </row>
    <row r="32" spans="2:13" ht="15">
      <c r="B32" s="103" t="s">
        <v>81</v>
      </c>
      <c r="C32" s="103"/>
      <c r="D32" s="103"/>
      <c r="E32" s="106" t="s">
        <v>82</v>
      </c>
      <c r="F32" s="103"/>
      <c r="G32" s="103"/>
      <c r="H32" s="103"/>
      <c r="I32" s="103"/>
      <c r="J32" s="103"/>
      <c r="K32" s="103"/>
      <c r="L32" s="103"/>
      <c r="M32" s="103"/>
    </row>
    <row r="33" spans="2:13" ht="15">
      <c r="B33" s="103" t="s">
        <v>83</v>
      </c>
      <c r="C33" s="103"/>
      <c r="D33" s="103"/>
      <c r="E33" s="106" t="s">
        <v>84</v>
      </c>
      <c r="F33" s="103"/>
      <c r="G33" s="103"/>
      <c r="H33" s="103"/>
      <c r="I33" s="103"/>
      <c r="J33" s="103"/>
      <c r="K33" s="103"/>
      <c r="L33" s="103"/>
      <c r="M33" s="103"/>
    </row>
    <row r="34" spans="2:13" ht="15">
      <c r="B34" s="103" t="s">
        <v>85</v>
      </c>
      <c r="C34" s="103"/>
      <c r="D34" s="103"/>
      <c r="E34" s="106" t="s">
        <v>86</v>
      </c>
      <c r="F34" s="103"/>
      <c r="G34" s="103"/>
      <c r="H34" s="103"/>
      <c r="I34" s="103"/>
      <c r="J34" s="103"/>
      <c r="K34" s="103"/>
      <c r="L34" s="103"/>
      <c r="M34" s="103"/>
    </row>
    <row r="35" spans="2:13" ht="15">
      <c r="B35" s="103" t="s">
        <v>87</v>
      </c>
      <c r="C35" s="103"/>
      <c r="D35" s="103"/>
      <c r="E35" s="107" t="s">
        <v>88</v>
      </c>
      <c r="F35" s="103"/>
      <c r="G35" s="103"/>
      <c r="H35" s="103"/>
      <c r="I35" s="103"/>
      <c r="J35" s="103"/>
      <c r="K35" s="103"/>
      <c r="L35" s="103"/>
      <c r="M35" s="103"/>
    </row>
    <row r="36" spans="2:13" ht="15">
      <c r="B36" s="103"/>
      <c r="C36" s="103"/>
      <c r="D36" s="103"/>
      <c r="E36" s="107"/>
      <c r="F36" s="103"/>
      <c r="G36" s="103"/>
      <c r="H36" s="103"/>
      <c r="I36" s="103"/>
      <c r="J36" s="103"/>
      <c r="K36" s="103"/>
      <c r="L36" s="103"/>
      <c r="M36" s="103"/>
    </row>
    <row r="37" spans="2:13" ht="15">
      <c r="B37" s="103"/>
      <c r="C37" s="103"/>
      <c r="D37" s="103"/>
      <c r="E37" s="103"/>
      <c r="F37" s="103"/>
      <c r="G37" s="103"/>
      <c r="H37" s="103"/>
      <c r="I37" s="103"/>
      <c r="J37" s="103"/>
      <c r="K37" s="103"/>
      <c r="L37" s="103"/>
      <c r="M37" s="103"/>
    </row>
    <row r="38" spans="2:13" ht="15">
      <c r="B38" s="108" t="s">
        <v>89</v>
      </c>
      <c r="C38" s="103"/>
      <c r="D38" s="103"/>
      <c r="E38" s="103"/>
      <c r="F38" s="103"/>
      <c r="G38" s="103"/>
      <c r="H38" s="103"/>
      <c r="I38" s="103"/>
      <c r="J38" s="103"/>
      <c r="K38" s="103"/>
      <c r="L38" s="103"/>
      <c r="M38" s="103"/>
    </row>
    <row r="39" spans="2:13" ht="15">
      <c r="B39" s="103"/>
      <c r="C39" s="103"/>
      <c r="D39" s="103"/>
      <c r="E39" s="103" t="s">
        <v>148</v>
      </c>
      <c r="F39" s="103"/>
      <c r="G39" s="103"/>
      <c r="H39" s="103"/>
      <c r="I39" s="103" t="s">
        <v>90</v>
      </c>
      <c r="J39" s="103"/>
      <c r="K39" s="103"/>
      <c r="L39" s="109" t="s">
        <v>91</v>
      </c>
      <c r="M39" s="110" t="s">
        <v>149</v>
      </c>
    </row>
    <row r="40" spans="2:13" ht="15">
      <c r="B40" s="103"/>
      <c r="C40" s="103"/>
      <c r="D40" s="103"/>
      <c r="E40" s="103" t="s">
        <v>150</v>
      </c>
      <c r="F40" s="103"/>
      <c r="G40" s="103"/>
      <c r="H40" s="103"/>
      <c r="I40" s="103" t="s">
        <v>151</v>
      </c>
      <c r="J40" s="103"/>
      <c r="K40" s="103"/>
      <c r="L40" s="109" t="s">
        <v>92</v>
      </c>
      <c r="M40" s="110" t="s">
        <v>152</v>
      </c>
    </row>
  </sheetData>
  <sheetProtection/>
  <hyperlinks>
    <hyperlink ref="E18" location="Highlights!A1" display="Highlights page - with commentary on recent price movements"/>
    <hyperlink ref="E19" location="'Table 3.1.4'!A1" display="Table 3.1.4: Annual prices of fuels purchased by manufacturing industry in GB"/>
    <hyperlink ref="E22" location="Methodology!A1" display="Methodology notes"/>
    <hyperlink ref="E23" location="Annual!A1" display="Annual data from 1990"/>
    <hyperlink ref="E20" location="'Chart 3.1.2'!A1" display="Charts - showing price trends"/>
    <hyperlink ref="E31" r:id="rId1" display="Quarterly Energy Prices"/>
    <hyperlink ref="E32" r:id="rId2" display="prices of fuels purchased by manufacturing industry"/>
    <hyperlink ref="E33" r:id="rId3" display="industrial price statistics data sources and methodologies"/>
    <hyperlink ref="M40" r:id="rId4" display="jo.marvin@decc.gsi.gov.uk"/>
    <hyperlink ref="E34" r:id="rId5" display="Energy statistics revisions policy"/>
    <hyperlink ref="E35" r:id="rId6" display="Digest of United Kingdom Energy Statistics (DUKES): glossary and acronyms"/>
    <hyperlink ref="M39" r:id="rId7" display="mailto:pressoffice@decc.gsi.gov.uk"/>
    <hyperlink ref="E21" location="Notes!A1" display="Background notes to table"/>
  </hyperlinks>
  <printOptions/>
  <pageMargins left="0.7" right="0.7" top="0.75" bottom="0.75" header="0.3" footer="0.3"/>
  <pageSetup orientation="portrait" paperSize="9"/>
  <drawing r:id="rId8"/>
</worksheet>
</file>

<file path=xl/worksheets/sheet3.xml><?xml version="1.0" encoding="utf-8"?>
<worksheet xmlns="http://schemas.openxmlformats.org/spreadsheetml/2006/main" xmlns:r="http://schemas.openxmlformats.org/officeDocument/2006/relationships">
  <dimension ref="A1:A13"/>
  <sheetViews>
    <sheetView showGridLines="0" zoomScalePageLayoutView="0" workbookViewId="0" topLeftCell="A1">
      <selection activeCell="E8" sqref="E8"/>
    </sheetView>
  </sheetViews>
  <sheetFormatPr defaultColWidth="9.140625" defaultRowHeight="12.75"/>
  <cols>
    <col min="1" max="1" width="79.8515625" style="0" customWidth="1"/>
  </cols>
  <sheetData>
    <row r="1" ht="18.75">
      <c r="A1" s="1" t="s">
        <v>35</v>
      </c>
    </row>
    <row r="3" ht="15.75">
      <c r="A3" s="23" t="s">
        <v>36</v>
      </c>
    </row>
    <row r="5" ht="42.75">
      <c r="A5" s="148" t="s">
        <v>146</v>
      </c>
    </row>
    <row r="6" ht="14.25">
      <c r="A6" s="148"/>
    </row>
    <row r="7" ht="42.75">
      <c r="A7" s="148" t="s">
        <v>147</v>
      </c>
    </row>
    <row r="10" ht="12.75">
      <c r="A10" s="58"/>
    </row>
    <row r="11" s="25" customFormat="1" ht="12.75">
      <c r="A11" s="58" t="s">
        <v>154</v>
      </c>
    </row>
    <row r="13" ht="12.75">
      <c r="A13" s="66" t="s">
        <v>62</v>
      </c>
    </row>
  </sheetData>
  <sheetProtection/>
  <hyperlinks>
    <hyperlink ref="A13" location="Contents!A1" display="Return to Contents Page"/>
  </hyperlink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50"/>
  <sheetViews>
    <sheetView showGridLines="0" workbookViewId="0" topLeftCell="A1">
      <pane xSplit="3" ySplit="5" topLeftCell="D6" activePane="bottomRight" state="frozen"/>
      <selection pane="topLeft" activeCell="A1" sqref="A1"/>
      <selection pane="topRight" activeCell="D1" sqref="D1"/>
      <selection pane="bottomLeft" activeCell="A6" sqref="A6"/>
      <selection pane="bottomRight" activeCell="J57" sqref="J57"/>
    </sheetView>
  </sheetViews>
  <sheetFormatPr defaultColWidth="9.140625" defaultRowHeight="12.75"/>
  <cols>
    <col min="1" max="1" width="4.421875" style="3" customWidth="1"/>
    <col min="2" max="2" width="13.8515625" style="11" bestFit="1" customWidth="1"/>
    <col min="3" max="3" width="15.421875" style="3" bestFit="1" customWidth="1"/>
    <col min="4" max="6" width="7.421875" style="0" customWidth="1"/>
    <col min="7" max="8" width="7.421875" style="82" customWidth="1"/>
    <col min="9" max="9" width="7.421875" style="89" customWidth="1"/>
    <col min="10" max="10" width="7.421875" style="91" customWidth="1"/>
  </cols>
  <sheetData>
    <row r="1" spans="1:10" s="4" customFormat="1" ht="18.75">
      <c r="A1" s="1" t="s">
        <v>39</v>
      </c>
      <c r="B1" s="2"/>
      <c r="C1" s="3"/>
      <c r="G1" s="83"/>
      <c r="H1" s="83"/>
      <c r="I1" s="88"/>
      <c r="J1" s="90"/>
    </row>
    <row r="2" spans="1:10" s="4" customFormat="1" ht="18">
      <c r="A2" s="1" t="s">
        <v>40</v>
      </c>
      <c r="B2" s="2"/>
      <c r="C2" s="3"/>
      <c r="G2" s="83"/>
      <c r="H2" s="83"/>
      <c r="I2" s="88"/>
      <c r="J2" s="90"/>
    </row>
    <row r="3" spans="1:10" s="4" customFormat="1" ht="18">
      <c r="A3" s="16" t="s">
        <v>0</v>
      </c>
      <c r="B3" s="2"/>
      <c r="C3" s="3"/>
      <c r="G3" s="83"/>
      <c r="H3" s="83"/>
      <c r="I3" s="88"/>
      <c r="J3" s="90"/>
    </row>
    <row r="4" spans="1:10" s="4" customFormat="1" ht="18.75" thickBot="1">
      <c r="A4" s="5"/>
      <c r="B4" s="6"/>
      <c r="C4" s="7"/>
      <c r="D4" s="20"/>
      <c r="E4" s="20"/>
      <c r="F4" s="20"/>
      <c r="G4" s="20"/>
      <c r="H4" s="20"/>
      <c r="I4" s="20"/>
      <c r="J4" s="20" t="s">
        <v>37</v>
      </c>
    </row>
    <row r="5" spans="1:10" ht="13.5" thickTop="1">
      <c r="A5" s="8"/>
      <c r="B5" s="9"/>
      <c r="C5" s="54" t="s">
        <v>2</v>
      </c>
      <c r="D5" s="55">
        <v>2009</v>
      </c>
      <c r="E5" s="55">
        <v>2010</v>
      </c>
      <c r="F5" s="55">
        <v>2011</v>
      </c>
      <c r="G5" s="55">
        <v>2012</v>
      </c>
      <c r="H5" s="55">
        <v>2013</v>
      </c>
      <c r="I5" s="55">
        <v>2014</v>
      </c>
      <c r="J5" s="55">
        <v>2015</v>
      </c>
    </row>
    <row r="6" spans="1:14" ht="13.5">
      <c r="A6" s="10" t="s">
        <v>56</v>
      </c>
      <c r="C6" s="3" t="s">
        <v>3</v>
      </c>
      <c r="D6" s="48">
        <f>Annual!W4</f>
        <v>1.56462004784285</v>
      </c>
      <c r="E6" s="56" t="str">
        <f>Annual!X4</f>
        <v>..</v>
      </c>
      <c r="F6" s="56" t="str">
        <f>Annual!Y4</f>
        <v>..</v>
      </c>
      <c r="G6" s="56" t="str">
        <f>Annual!Z4</f>
        <v>..</v>
      </c>
      <c r="H6" s="56" t="str">
        <f>Annual!AA4</f>
        <v>..</v>
      </c>
      <c r="I6" s="56" t="str">
        <f>Annual!AB4</f>
        <v>..</v>
      </c>
      <c r="J6" s="56" t="str">
        <f>Annual!AC4</f>
        <v>..</v>
      </c>
      <c r="N6" s="85"/>
    </row>
    <row r="7" spans="3:14" ht="12.75">
      <c r="C7" s="3" t="s">
        <v>4</v>
      </c>
      <c r="D7" s="48">
        <f>Annual!W5</f>
        <v>1.07844228113394</v>
      </c>
      <c r="E7" s="56" t="str">
        <f>Annual!X5</f>
        <v>..</v>
      </c>
      <c r="F7" s="56" t="str">
        <f>Annual!Y5</f>
        <v>..</v>
      </c>
      <c r="G7" s="56" t="str">
        <f>Annual!Z5</f>
        <v>..</v>
      </c>
      <c r="H7" s="56" t="str">
        <f>Annual!AA5</f>
        <v>..</v>
      </c>
      <c r="I7" s="56" t="str">
        <f>Annual!AB5</f>
        <v>..</v>
      </c>
      <c r="J7" s="56" t="str">
        <f>Annual!AC5</f>
        <v>..</v>
      </c>
      <c r="K7" s="56"/>
      <c r="N7" s="85"/>
    </row>
    <row r="8" spans="3:14" ht="12.75">
      <c r="C8" s="3" t="s">
        <v>5</v>
      </c>
      <c r="D8" s="48">
        <f>Annual!W6</f>
        <v>0.746235424878128</v>
      </c>
      <c r="E8" s="48">
        <f>Annual!X6</f>
        <v>0.856</v>
      </c>
      <c r="F8" s="48">
        <f>Annual!Y6</f>
        <v>0.943</v>
      </c>
      <c r="G8" s="48">
        <f>Annual!Z6</f>
        <v>0.922</v>
      </c>
      <c r="H8" s="48">
        <f>Annual!AA6</f>
        <v>0.949</v>
      </c>
      <c r="I8" s="48">
        <f>Annual!AB6</f>
        <v>0.937</v>
      </c>
      <c r="J8" s="48">
        <f>Annual!AC6</f>
        <v>0.867</v>
      </c>
      <c r="N8" s="85"/>
    </row>
    <row r="9" spans="1:14" ht="12.75">
      <c r="A9" s="10"/>
      <c r="B9" s="2" t="s">
        <v>6</v>
      </c>
      <c r="C9" s="10" t="s">
        <v>29</v>
      </c>
      <c r="D9" s="48">
        <f>Annual!W7</f>
        <v>0.80476912304656</v>
      </c>
      <c r="E9" s="48">
        <f>Annual!X7</f>
        <v>0.933</v>
      </c>
      <c r="F9" s="48">
        <f>Annual!Y7</f>
        <v>1.036</v>
      </c>
      <c r="G9" s="48">
        <f>Annual!Z7</f>
        <v>1.012</v>
      </c>
      <c r="H9" s="48">
        <f>Annual!AA7</f>
        <v>1.065</v>
      </c>
      <c r="I9" s="48">
        <f>Annual!AB7</f>
        <v>1.065</v>
      </c>
      <c r="J9" s="48">
        <f>Annual!AC7</f>
        <v>0.94</v>
      </c>
      <c r="N9" s="85"/>
    </row>
    <row r="10" spans="1:14" ht="13.5">
      <c r="A10" s="8"/>
      <c r="B10" s="9"/>
      <c r="C10" s="8" t="s">
        <v>30</v>
      </c>
      <c r="D10" s="76">
        <f>Annual!W9</f>
        <v>1.379</v>
      </c>
      <c r="E10" s="57" t="str">
        <f>Annual!X9</f>
        <v>..</v>
      </c>
      <c r="F10" s="57" t="str">
        <f>Annual!Y9</f>
        <v>..</v>
      </c>
      <c r="G10" s="57" t="str">
        <f>Annual!Z9</f>
        <v>..</v>
      </c>
      <c r="H10" s="57" t="str">
        <f>Annual!AA9</f>
        <v>..</v>
      </c>
      <c r="I10" s="57" t="str">
        <f>Annual!AB9</f>
        <v>..</v>
      </c>
      <c r="J10" s="57" t="str">
        <f>Annual!AC9</f>
        <v>..</v>
      </c>
      <c r="N10" s="85"/>
    </row>
    <row r="11" spans="1:14" ht="13.5">
      <c r="A11" s="10" t="s">
        <v>57</v>
      </c>
      <c r="C11" s="3" t="s">
        <v>3</v>
      </c>
      <c r="D11" s="49">
        <f>Annual!W11</f>
        <v>3.546</v>
      </c>
      <c r="E11" s="49">
        <f>Annual!X11</f>
        <v>4.26</v>
      </c>
      <c r="F11" s="49">
        <f>Annual!Y11</f>
        <v>5.257</v>
      </c>
      <c r="G11" s="49">
        <f>Annual!Z11</f>
        <v>5.478</v>
      </c>
      <c r="H11" s="49">
        <f>Annual!AA11</f>
        <v>5.676</v>
      </c>
      <c r="I11" s="49">
        <f>Annual!AB11</f>
        <v>4.696</v>
      </c>
      <c r="J11" s="49">
        <f>Annual!AC11</f>
        <v>3.414</v>
      </c>
      <c r="N11" s="85"/>
    </row>
    <row r="12" spans="3:14" ht="12.75">
      <c r="C12" s="3" t="s">
        <v>4</v>
      </c>
      <c r="D12" s="49">
        <f>Annual!W12</f>
        <v>3.182</v>
      </c>
      <c r="E12" s="49">
        <f>Annual!X12</f>
        <v>3.875</v>
      </c>
      <c r="F12" s="49">
        <f>Annual!Y12</f>
        <v>4.517</v>
      </c>
      <c r="G12" s="49">
        <f>Annual!Z12</f>
        <v>4.982</v>
      </c>
      <c r="H12" s="49">
        <f>Annual!AA12</f>
        <v>4.889</v>
      </c>
      <c r="I12" s="49">
        <f>Annual!AB12</f>
        <v>4.365</v>
      </c>
      <c r="J12" s="49">
        <f>Annual!AC12</f>
        <v>3.458</v>
      </c>
      <c r="N12" s="85"/>
    </row>
    <row r="13" spans="3:14" ht="12.75">
      <c r="C13" s="3" t="s">
        <v>5</v>
      </c>
      <c r="D13" s="49">
        <f>Annual!W13</f>
        <v>3.164</v>
      </c>
      <c r="E13" s="49">
        <f>Annual!X13</f>
        <v>3.94606377446337</v>
      </c>
      <c r="F13" s="49">
        <f>Annual!Y13</f>
        <v>4.889</v>
      </c>
      <c r="G13" s="49">
        <f>Annual!Z13</f>
        <v>5.091</v>
      </c>
      <c r="H13" s="49">
        <f>Annual!AA13</f>
        <v>4.794</v>
      </c>
      <c r="I13" s="49">
        <f>Annual!AB13</f>
        <v>4.362</v>
      </c>
      <c r="J13" s="49">
        <f>Annual!AC13</f>
        <v>2.631</v>
      </c>
      <c r="N13" s="85"/>
    </row>
    <row r="14" spans="2:14" ht="12.75">
      <c r="B14" s="11" t="s">
        <v>8</v>
      </c>
      <c r="C14" s="3" t="s">
        <v>9</v>
      </c>
      <c r="D14" s="56" t="str">
        <f>Annual!W14</f>
        <v>..</v>
      </c>
      <c r="E14" s="56" t="str">
        <f>Annual!X14</f>
        <v>..</v>
      </c>
      <c r="F14" s="56" t="str">
        <f>Annual!Y14</f>
        <v>..</v>
      </c>
      <c r="G14" s="56" t="str">
        <f>Annual!Z14</f>
        <v>..</v>
      </c>
      <c r="H14" s="56" t="str">
        <f>Annual!AA14</f>
        <v>..</v>
      </c>
      <c r="I14" s="56" t="str">
        <f>Annual!AB14</f>
        <v>..</v>
      </c>
      <c r="J14" s="56" t="str">
        <f>Annual!AC14</f>
        <v>..</v>
      </c>
      <c r="N14" s="85"/>
    </row>
    <row r="15" spans="3:14" ht="12.75">
      <c r="C15" s="3" t="s">
        <v>10</v>
      </c>
      <c r="D15" s="56" t="str">
        <f>Annual!W15</f>
        <v>..</v>
      </c>
      <c r="E15" s="56" t="str">
        <f>Annual!X15</f>
        <v>..</v>
      </c>
      <c r="F15" s="56" t="str">
        <f>Annual!Y15</f>
        <v>..</v>
      </c>
      <c r="G15" s="56" t="str">
        <f>Annual!Z15</f>
        <v>..</v>
      </c>
      <c r="H15" s="56" t="str">
        <f>Annual!AA15</f>
        <v>..</v>
      </c>
      <c r="I15" s="56" t="str">
        <f>Annual!AB15</f>
        <v>..</v>
      </c>
      <c r="J15" s="56" t="str">
        <f>Annual!AC15</f>
        <v>..</v>
      </c>
      <c r="N15" s="85"/>
    </row>
    <row r="16" spans="1:14" ht="12.75">
      <c r="A16" s="10"/>
      <c r="B16" s="2" t="s">
        <v>6</v>
      </c>
      <c r="C16" s="10" t="s">
        <v>29</v>
      </c>
      <c r="D16" s="49">
        <f>Annual!W16</f>
        <v>3.221</v>
      </c>
      <c r="E16" s="49">
        <f>Annual!X16</f>
        <v>3.962</v>
      </c>
      <c r="F16" s="49">
        <f>Annual!Y16</f>
        <v>4.807</v>
      </c>
      <c r="G16" s="49">
        <f>Annual!Z16</f>
        <v>5.104</v>
      </c>
      <c r="H16" s="49">
        <f>Annual!AA16</f>
        <v>4.943</v>
      </c>
      <c r="I16" s="49">
        <f>Annual!AB16</f>
        <v>4.407</v>
      </c>
      <c r="J16" s="49">
        <f>Annual!AC16</f>
        <v>3.022</v>
      </c>
      <c r="N16" s="85"/>
    </row>
    <row r="17" spans="1:14" ht="13.5">
      <c r="A17" s="8"/>
      <c r="B17" s="9"/>
      <c r="C17" s="8" t="s">
        <v>30</v>
      </c>
      <c r="D17" s="50">
        <f>Annual!W18</f>
        <v>3.256</v>
      </c>
      <c r="E17" s="50">
        <f>Annual!X18</f>
        <v>4.049</v>
      </c>
      <c r="F17" s="50">
        <f>Annual!Y18</f>
        <v>4.964</v>
      </c>
      <c r="G17" s="50">
        <f>Annual!Z18</f>
        <v>5.232</v>
      </c>
      <c r="H17" s="50">
        <f>Annual!AA18</f>
        <v>5.439</v>
      </c>
      <c r="I17" s="50">
        <f>Annual!AB18</f>
        <v>4.901</v>
      </c>
      <c r="J17" s="50">
        <f>Annual!AC18</f>
        <v>3.504</v>
      </c>
      <c r="N17" s="85"/>
    </row>
    <row r="18" spans="1:14" ht="13.5">
      <c r="A18" s="10" t="s">
        <v>33</v>
      </c>
      <c r="C18" s="3" t="s">
        <v>3</v>
      </c>
      <c r="D18" s="49">
        <f>Annual!W20</f>
        <v>4.018</v>
      </c>
      <c r="E18" s="49">
        <f>Annual!X20</f>
        <v>4.897</v>
      </c>
      <c r="F18" s="49">
        <f>Annual!Y20</f>
        <v>6.194</v>
      </c>
      <c r="G18" s="49">
        <f>Annual!Z20</f>
        <v>6.537</v>
      </c>
      <c r="H18" s="49">
        <f>Annual!AA20</f>
        <v>6.454</v>
      </c>
      <c r="I18" s="49">
        <f>Annual!AB20</f>
        <v>5.939</v>
      </c>
      <c r="J18" s="49">
        <f>Annual!AC20</f>
        <v>4.385</v>
      </c>
      <c r="N18" s="85"/>
    </row>
    <row r="19" spans="3:14" ht="12.75">
      <c r="C19" s="3" t="s">
        <v>4</v>
      </c>
      <c r="D19" s="49">
        <f>Annual!W21</f>
        <v>4.006</v>
      </c>
      <c r="E19" s="49">
        <f>Annual!X21</f>
        <v>4.912</v>
      </c>
      <c r="F19" s="49">
        <f>Annual!Y21</f>
        <v>6.066</v>
      </c>
      <c r="G19" s="49">
        <f>Annual!Z21</f>
        <v>6.386</v>
      </c>
      <c r="H19" s="49">
        <f>Annual!AA21</f>
        <v>6.358</v>
      </c>
      <c r="I19" s="49">
        <f>Annual!AB21</f>
        <v>5.926</v>
      </c>
      <c r="J19" s="49">
        <f>Annual!AC21</f>
        <v>4.519</v>
      </c>
      <c r="N19" s="85"/>
    </row>
    <row r="20" spans="3:14" ht="12.75">
      <c r="C20" s="3" t="s">
        <v>5</v>
      </c>
      <c r="D20" s="49">
        <f>Annual!W22</f>
        <v>3.814</v>
      </c>
      <c r="E20" s="49">
        <f>Annual!X22</f>
        <v>4.655</v>
      </c>
      <c r="F20" s="49">
        <f>Annual!Y22</f>
        <v>5.793</v>
      </c>
      <c r="G20" s="49">
        <f>Annual!Z22</f>
        <v>6.014</v>
      </c>
      <c r="H20" s="49">
        <f>Annual!AA22</f>
        <v>5.884</v>
      </c>
      <c r="I20" s="49">
        <f>Annual!AB22</f>
        <v>5.31</v>
      </c>
      <c r="J20" s="49">
        <f>Annual!AC22</f>
        <v>3.998</v>
      </c>
      <c r="N20" s="85"/>
    </row>
    <row r="21" spans="1:14" ht="12.75">
      <c r="A21" s="10"/>
      <c r="B21" s="2" t="s">
        <v>6</v>
      </c>
      <c r="C21" s="10" t="s">
        <v>29</v>
      </c>
      <c r="D21" s="49">
        <f>Annual!W23</f>
        <v>3.848</v>
      </c>
      <c r="E21" s="49">
        <f>Annual!X23</f>
        <v>4.699</v>
      </c>
      <c r="F21" s="49">
        <f>Annual!Y23</f>
        <v>5.844</v>
      </c>
      <c r="G21" s="49">
        <f>Annual!Z23</f>
        <v>6.083</v>
      </c>
      <c r="H21" s="49">
        <f>Annual!AA23</f>
        <v>5.969</v>
      </c>
      <c r="I21" s="49">
        <f>Annual!AB23</f>
        <v>5.417</v>
      </c>
      <c r="J21" s="49">
        <f>Annual!AC23</f>
        <v>4.085</v>
      </c>
      <c r="N21" s="85"/>
    </row>
    <row r="22" spans="1:14" ht="13.5">
      <c r="A22" s="8"/>
      <c r="B22" s="9"/>
      <c r="C22" s="8" t="s">
        <v>30</v>
      </c>
      <c r="D22" s="50">
        <f>Annual!W25</f>
        <v>3.952</v>
      </c>
      <c r="E22" s="50">
        <f>Annual!X25</f>
        <v>4.837</v>
      </c>
      <c r="F22" s="50">
        <f>Annual!Y25</f>
        <v>6.139</v>
      </c>
      <c r="G22" s="50">
        <f>Annual!Z25</f>
        <v>6.409</v>
      </c>
      <c r="H22" s="50">
        <f>Annual!AA25</f>
        <v>6.351</v>
      </c>
      <c r="I22" s="50">
        <f>Annual!AB25</f>
        <v>5.792</v>
      </c>
      <c r="J22" s="50">
        <f>Annual!AC25</f>
        <v>4.322</v>
      </c>
      <c r="N22" s="85"/>
    </row>
    <row r="23" spans="1:14" ht="12.75">
      <c r="A23" s="10" t="s">
        <v>11</v>
      </c>
      <c r="C23" s="3" t="s">
        <v>3</v>
      </c>
      <c r="D23" s="52">
        <f>Annual!W27</f>
        <v>9.817</v>
      </c>
      <c r="E23" s="52">
        <f>Annual!X27</f>
        <v>8.804</v>
      </c>
      <c r="F23" s="52">
        <f>Annual!Y27</f>
        <v>8.528</v>
      </c>
      <c r="G23" s="52">
        <f>Annual!Z27</f>
        <v>9.504</v>
      </c>
      <c r="H23" s="52">
        <f>Annual!AA27</f>
        <v>9.834</v>
      </c>
      <c r="I23" s="52">
        <f>Annual!AB27</f>
        <v>10.434</v>
      </c>
      <c r="J23" s="52">
        <f>Annual!AC27</f>
        <v>10.843</v>
      </c>
      <c r="N23" s="85"/>
    </row>
    <row r="24" spans="3:14" ht="12.75">
      <c r="C24" s="3" t="s">
        <v>4</v>
      </c>
      <c r="D24" s="52">
        <f>Annual!W28</f>
        <v>8.836</v>
      </c>
      <c r="E24" s="52">
        <f>Annual!X28</f>
        <v>7.484</v>
      </c>
      <c r="F24" s="52">
        <f>Annual!Y28</f>
        <v>7.794</v>
      </c>
      <c r="G24" s="52">
        <f>Annual!Z28</f>
        <v>8.491</v>
      </c>
      <c r="H24" s="52">
        <f>Annual!AA28</f>
        <v>8.672</v>
      </c>
      <c r="I24" s="52">
        <f>Annual!AB28</f>
        <v>9.121</v>
      </c>
      <c r="J24" s="52">
        <f>Annual!AC28</f>
        <v>9.129</v>
      </c>
      <c r="N24" s="85"/>
    </row>
    <row r="25" spans="3:14" ht="12.75">
      <c r="C25" s="3" t="s">
        <v>5</v>
      </c>
      <c r="D25" s="52">
        <f>Annual!W29</f>
        <v>6.484</v>
      </c>
      <c r="E25" s="52">
        <f>Annual!X29</f>
        <v>5.964</v>
      </c>
      <c r="F25" s="52">
        <f>Annual!Y29</f>
        <v>6.468</v>
      </c>
      <c r="G25" s="52">
        <f>Annual!Z29</f>
        <v>6.742</v>
      </c>
      <c r="H25" s="52">
        <f>Annual!AA29</f>
        <v>7.237</v>
      </c>
      <c r="I25" s="52">
        <f>Annual!AB29</f>
        <v>7.117</v>
      </c>
      <c r="J25" s="52">
        <f>Annual!AC29</f>
        <v>7.251</v>
      </c>
      <c r="N25" s="85"/>
    </row>
    <row r="26" spans="2:14" ht="12.75">
      <c r="B26" s="11" t="s">
        <v>8</v>
      </c>
      <c r="C26" s="3" t="s">
        <v>9</v>
      </c>
      <c r="D26" s="52">
        <f>Annual!W30</f>
        <v>5.078</v>
      </c>
      <c r="E26" s="52">
        <f>Annual!X30</f>
        <v>5.18</v>
      </c>
      <c r="F26" s="52">
        <f>Annual!Y30</f>
        <v>5.785</v>
      </c>
      <c r="G26" s="52">
        <f>Annual!Z30</f>
        <v>6.093</v>
      </c>
      <c r="H26" s="52">
        <f>Annual!AA30</f>
        <v>6.535</v>
      </c>
      <c r="I26" s="52">
        <f>Annual!AB30</f>
        <v>6.089</v>
      </c>
      <c r="J26" s="52">
        <f>Annual!AC30</f>
        <v>6.291</v>
      </c>
      <c r="N26" s="85"/>
    </row>
    <row r="27" spans="3:14" ht="12.75">
      <c r="C27" s="3" t="s">
        <v>10</v>
      </c>
      <c r="D27" s="52">
        <f>Annual!W31</f>
        <v>7.571</v>
      </c>
      <c r="E27" s="52">
        <f>Annual!X31</f>
        <v>6.57</v>
      </c>
      <c r="F27" s="52">
        <f>Annual!Y31</f>
        <v>6.996</v>
      </c>
      <c r="G27" s="52">
        <f>Annual!Z31</f>
        <v>7.245</v>
      </c>
      <c r="H27" s="52">
        <f>Annual!AA31</f>
        <v>7.78</v>
      </c>
      <c r="I27" s="52">
        <f>Annual!AB31</f>
        <v>7.912</v>
      </c>
      <c r="J27" s="52">
        <f>Annual!AC31</f>
        <v>7.993</v>
      </c>
      <c r="N27" s="85"/>
    </row>
    <row r="28" spans="2:14" ht="12.75">
      <c r="B28" s="2" t="s">
        <v>6</v>
      </c>
      <c r="C28" s="10" t="s">
        <v>29</v>
      </c>
      <c r="D28" s="52">
        <f>Annual!W32</f>
        <v>7.27</v>
      </c>
      <c r="E28" s="52">
        <f>Annual!X32</f>
        <v>6.512</v>
      </c>
      <c r="F28" s="52">
        <f>Annual!Y32</f>
        <v>6.922</v>
      </c>
      <c r="G28" s="52">
        <f>Annual!Z32</f>
        <v>7.343</v>
      </c>
      <c r="H28" s="52">
        <f>Annual!AA32</f>
        <v>7.749</v>
      </c>
      <c r="I28" s="52">
        <f>Annual!AB32</f>
        <v>7.814</v>
      </c>
      <c r="J28" s="52">
        <f>Annual!AC32</f>
        <v>7.932</v>
      </c>
      <c r="K28" s="91"/>
      <c r="M28" s="36"/>
      <c r="N28" s="85"/>
    </row>
    <row r="29" spans="3:14" ht="13.5">
      <c r="C29" s="3" t="s">
        <v>27</v>
      </c>
      <c r="D29" s="52">
        <f>Annual!W33</f>
        <v>6.146</v>
      </c>
      <c r="E29" s="52">
        <f>Annual!X33</f>
        <v>6.068</v>
      </c>
      <c r="F29" s="52">
        <f>Annual!Y33</f>
        <v>6.621</v>
      </c>
      <c r="G29" s="52">
        <f>Annual!Z33</f>
        <v>7.017</v>
      </c>
      <c r="H29" s="52">
        <f>Annual!AA33</f>
        <v>7.476</v>
      </c>
      <c r="I29" s="52">
        <f>Annual!AB33</f>
        <v>7.697</v>
      </c>
      <c r="J29" s="52">
        <f>Annual!AC33</f>
        <v>7.902</v>
      </c>
      <c r="N29" s="85"/>
    </row>
    <row r="30" spans="3:14" ht="13.5">
      <c r="C30" s="3" t="s">
        <v>30</v>
      </c>
      <c r="D30" s="52">
        <f>Annual!W34</f>
        <v>9.146</v>
      </c>
      <c r="E30" s="52">
        <f>Annual!X34</f>
        <v>7.729</v>
      </c>
      <c r="F30" s="52">
        <f>Annual!Y34</f>
        <v>7.998</v>
      </c>
      <c r="G30" s="52">
        <f>Annual!Z34</f>
        <v>8.713</v>
      </c>
      <c r="H30" s="52">
        <f>Annual!AA34</f>
        <v>8.984</v>
      </c>
      <c r="I30" s="52">
        <f>Annual!AB34</f>
        <v>9.434</v>
      </c>
      <c r="J30" s="52">
        <f>Annual!AC34</f>
        <v>9.601</v>
      </c>
      <c r="N30" s="85"/>
    </row>
    <row r="31" spans="1:14" ht="13.5">
      <c r="A31" s="8"/>
      <c r="B31" s="9"/>
      <c r="C31" s="8" t="s">
        <v>28</v>
      </c>
      <c r="D31" s="62">
        <f>Annual!W35</f>
        <v>12.8</v>
      </c>
      <c r="E31" s="62">
        <f>Annual!X35</f>
        <v>10.723</v>
      </c>
      <c r="F31" s="62">
        <f>Annual!Y35</f>
        <v>10.107</v>
      </c>
      <c r="G31" s="62">
        <f>Annual!Z35</f>
        <v>10.802</v>
      </c>
      <c r="H31" s="62">
        <f>Annual!AA35</f>
        <v>11.126</v>
      </c>
      <c r="I31" s="62">
        <f>Annual!AB35</f>
        <v>11.329</v>
      </c>
      <c r="J31" s="62">
        <f>Annual!AC35</f>
        <v>11.727</v>
      </c>
      <c r="N31" s="85"/>
    </row>
    <row r="32" spans="1:14" ht="13.5">
      <c r="A32" s="10" t="s">
        <v>34</v>
      </c>
      <c r="C32" s="3" t="s">
        <v>3</v>
      </c>
      <c r="D32" s="51">
        <f>Annual!W36</f>
        <v>2.931</v>
      </c>
      <c r="E32" s="51">
        <f>Annual!X36</f>
        <v>2.793</v>
      </c>
      <c r="F32" s="51">
        <f>Annual!Y36</f>
        <v>2.887</v>
      </c>
      <c r="G32" s="51">
        <f>Annual!Z36</f>
        <v>3.212</v>
      </c>
      <c r="H32" s="51">
        <f>Annual!AA36</f>
        <v>3.371</v>
      </c>
      <c r="I32" s="51">
        <f>Annual!AB36</f>
        <v>3.41</v>
      </c>
      <c r="J32" s="51">
        <f>Annual!AC36</f>
        <v>3.118</v>
      </c>
      <c r="N32" s="85"/>
    </row>
    <row r="33" spans="3:14" ht="12.75">
      <c r="C33" s="3" t="s">
        <v>4</v>
      </c>
      <c r="D33" s="51">
        <f>Annual!W37</f>
        <v>2.534</v>
      </c>
      <c r="E33" s="51">
        <f>Annual!X37</f>
        <v>2.242</v>
      </c>
      <c r="F33" s="51">
        <f>Annual!Y37</f>
        <v>2.405</v>
      </c>
      <c r="G33" s="51">
        <f>Annual!Z37</f>
        <v>2.602</v>
      </c>
      <c r="H33" s="51">
        <f>Annual!AA37</f>
        <v>2.809</v>
      </c>
      <c r="I33" s="51">
        <f>Annual!AB37</f>
        <v>2.796</v>
      </c>
      <c r="J33" s="51">
        <f>Annual!AC37</f>
        <v>2.533</v>
      </c>
      <c r="N33" s="85"/>
    </row>
    <row r="34" spans="3:14" ht="12.75">
      <c r="C34" s="3" t="s">
        <v>5</v>
      </c>
      <c r="D34" s="51">
        <f>Annual!W38</f>
        <v>1.797</v>
      </c>
      <c r="E34" s="51">
        <f>Annual!X38</f>
        <v>1.642</v>
      </c>
      <c r="F34" s="51">
        <f>Annual!Y38</f>
        <v>2.047</v>
      </c>
      <c r="G34" s="51">
        <f>Annual!Z38</f>
        <v>2.239</v>
      </c>
      <c r="H34" s="51">
        <f>Annual!AA38</f>
        <v>2.479</v>
      </c>
      <c r="I34" s="51">
        <f>Annual!AB38</f>
        <v>2.138</v>
      </c>
      <c r="J34" s="51">
        <f>Annual!AC38</f>
        <v>1.821</v>
      </c>
      <c r="N34" s="85"/>
    </row>
    <row r="35" spans="1:14" ht="12.75">
      <c r="A35" s="10"/>
      <c r="B35" s="2" t="s">
        <v>6</v>
      </c>
      <c r="C35" s="10" t="s">
        <v>29</v>
      </c>
      <c r="D35" s="51">
        <f>Annual!W39</f>
        <v>1.906</v>
      </c>
      <c r="E35" s="51">
        <f>Annual!X39</f>
        <v>1.738</v>
      </c>
      <c r="F35" s="51">
        <f>Annual!Y39</f>
        <v>2.109</v>
      </c>
      <c r="G35" s="51">
        <f>Annual!Z39</f>
        <v>2.306</v>
      </c>
      <c r="H35" s="51">
        <f>Annual!AA39</f>
        <v>2.54</v>
      </c>
      <c r="I35" s="51">
        <f>Annual!AB39</f>
        <v>2.243</v>
      </c>
      <c r="J35" s="51">
        <f>Annual!AC39</f>
        <v>1.932</v>
      </c>
      <c r="K35" s="91"/>
      <c r="M35" s="36"/>
      <c r="N35" s="85"/>
    </row>
    <row r="36" spans="3:14" ht="12.75">
      <c r="C36" s="3" t="s">
        <v>31</v>
      </c>
      <c r="D36" s="51">
        <f>Annual!W40</f>
        <v>2</v>
      </c>
      <c r="E36" s="51">
        <f>Annual!X40</f>
        <v>1.861</v>
      </c>
      <c r="F36" s="51">
        <f>Annual!Y40</f>
        <v>2.218</v>
      </c>
      <c r="G36" s="51">
        <f>Annual!Z40</f>
        <v>2.393</v>
      </c>
      <c r="H36" s="51">
        <f>Annual!AA40</f>
        <v>2.597</v>
      </c>
      <c r="I36" s="51">
        <f>Annual!AB40</f>
        <v>2.375</v>
      </c>
      <c r="J36" s="51">
        <f>Annual!AC40</f>
        <v>2.075</v>
      </c>
      <c r="N36" s="85"/>
    </row>
    <row r="37" spans="3:14" ht="12.75">
      <c r="C37" s="3" t="s">
        <v>32</v>
      </c>
      <c r="D37" s="51">
        <f>Annual!W41</f>
        <v>1.827</v>
      </c>
      <c r="E37" s="51">
        <f>Annual!X41</f>
        <v>1.635</v>
      </c>
      <c r="F37" s="51">
        <f>Annual!Y41</f>
        <v>2.017</v>
      </c>
      <c r="G37" s="51">
        <f>Annual!Z41</f>
        <v>2.232</v>
      </c>
      <c r="H37" s="51">
        <f>Annual!AA41</f>
        <v>2.493</v>
      </c>
      <c r="I37" s="51">
        <f>Annual!AB41</f>
        <v>2.134</v>
      </c>
      <c r="J37" s="51">
        <f>Annual!AC41</f>
        <v>1.813</v>
      </c>
      <c r="N37" s="85"/>
    </row>
    <row r="38" spans="3:14" ht="13.5">
      <c r="C38" s="3" t="s">
        <v>27</v>
      </c>
      <c r="D38" s="51">
        <f>Annual!W43</f>
        <v>1.488</v>
      </c>
      <c r="E38" s="51">
        <f>Annual!X43</f>
        <v>1.533</v>
      </c>
      <c r="F38" s="51">
        <f>Annual!Y43</f>
        <v>1.969</v>
      </c>
      <c r="G38" s="51">
        <f>Annual!Z43</f>
        <v>2.17</v>
      </c>
      <c r="H38" s="51">
        <f>Annual!AA43</f>
        <v>2.418</v>
      </c>
      <c r="I38" s="51">
        <f>Annual!AB43</f>
        <v>2.173</v>
      </c>
      <c r="J38" s="51">
        <f>Annual!AC43</f>
        <v>1.915</v>
      </c>
      <c r="N38" s="85"/>
    </row>
    <row r="39" spans="3:14" ht="13.5">
      <c r="C39" s="3" t="s">
        <v>30</v>
      </c>
      <c r="D39" s="51">
        <f>Annual!W44</f>
        <v>2.625</v>
      </c>
      <c r="E39" s="51">
        <f>Annual!X44</f>
        <v>2.307</v>
      </c>
      <c r="F39" s="51">
        <f>Annual!Y44</f>
        <v>2.502</v>
      </c>
      <c r="G39" s="51">
        <f>Annual!Z44</f>
        <v>2.802</v>
      </c>
      <c r="H39" s="51">
        <f>Annual!AA44</f>
        <v>2.947</v>
      </c>
      <c r="I39" s="51">
        <f>Annual!AB44</f>
        <v>2.914</v>
      </c>
      <c r="J39" s="51">
        <f>Annual!AC44</f>
        <v>2.726</v>
      </c>
      <c r="N39" s="85"/>
    </row>
    <row r="40" spans="1:14" ht="13.5">
      <c r="A40" s="8"/>
      <c r="B40" s="9"/>
      <c r="C40" s="8" t="s">
        <v>28</v>
      </c>
      <c r="D40" s="61">
        <f>Annual!W45</f>
        <v>4.752</v>
      </c>
      <c r="E40" s="61">
        <f>Annual!X45</f>
        <v>4.274</v>
      </c>
      <c r="F40" s="61">
        <f>Annual!Y45</f>
        <v>4.849</v>
      </c>
      <c r="G40" s="61">
        <f>Annual!Z45</f>
        <v>5.187</v>
      </c>
      <c r="H40" s="61">
        <f>Annual!AA45</f>
        <v>5.468</v>
      </c>
      <c r="I40" s="61">
        <f>Annual!AB45</f>
        <v>4.798</v>
      </c>
      <c r="J40" s="61">
        <f>Annual!AC45</f>
        <v>4.857</v>
      </c>
      <c r="N40" s="85"/>
    </row>
    <row r="41" ht="12.75">
      <c r="A41" s="24" t="s">
        <v>42</v>
      </c>
    </row>
    <row r="50" ht="12.75">
      <c r="A50" s="66" t="s">
        <v>62</v>
      </c>
    </row>
  </sheetData>
  <sheetProtection/>
  <hyperlinks>
    <hyperlink ref="A50" location="Contents!A1" display="Return to Contents Page"/>
  </hyperlinks>
  <printOptions/>
  <pageMargins left="0.7874015748031497" right="0.7874015748031497" top="0.7874015748031497" bottom="0.787401574803149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35:A35"/>
  <sheetViews>
    <sheetView zoomScalePageLayoutView="0" workbookViewId="0" topLeftCell="A1">
      <selection activeCell="L36" sqref="L36"/>
    </sheetView>
  </sheetViews>
  <sheetFormatPr defaultColWidth="8.8515625" defaultRowHeight="12.75"/>
  <cols>
    <col min="1" max="16384" width="8.8515625" style="100" customWidth="1"/>
  </cols>
  <sheetData>
    <row r="35" ht="12.75">
      <c r="A35" s="101" t="s">
        <v>62</v>
      </c>
    </row>
  </sheetData>
  <sheetProtection/>
  <hyperlinks>
    <hyperlink ref="A35" location="Contents!A1" display="Return to Contents Page"/>
  </hyperlink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O70"/>
  <sheetViews>
    <sheetView showGridLines="0" workbookViewId="0" topLeftCell="A1">
      <selection activeCell="O50" sqref="O50"/>
    </sheetView>
  </sheetViews>
  <sheetFormatPr defaultColWidth="8.8515625" defaultRowHeight="12.75"/>
  <cols>
    <col min="1" max="1" width="15.00390625" style="112" customWidth="1"/>
    <col min="2" max="2" width="6.57421875" style="112" customWidth="1"/>
    <col min="3" max="3" width="12.421875" style="112" customWidth="1"/>
    <col min="4" max="4" width="12.140625" style="112" customWidth="1"/>
    <col min="5" max="6" width="1.8515625" style="112" customWidth="1"/>
    <col min="7" max="7" width="12.421875" style="112" customWidth="1"/>
    <col min="8" max="8" width="2.421875" style="112" customWidth="1"/>
    <col min="9" max="9" width="11.57421875" style="112" customWidth="1"/>
    <col min="10" max="10" width="1.8515625" style="112" customWidth="1"/>
    <col min="11" max="11" width="9.57421875" style="112" customWidth="1"/>
    <col min="12" max="12" width="0.13671875" style="113" customWidth="1"/>
    <col min="13" max="13" width="2.421875" style="112" customWidth="1"/>
    <col min="14" max="16384" width="8.8515625" style="112" customWidth="1"/>
  </cols>
  <sheetData>
    <row r="1" ht="15.75" customHeight="1">
      <c r="A1" s="111" t="s">
        <v>98</v>
      </c>
    </row>
    <row r="2" ht="6.75" customHeight="1"/>
    <row r="3" spans="1:11" ht="12.75">
      <c r="A3" s="114"/>
      <c r="B3" s="114"/>
      <c r="C3" s="114"/>
      <c r="D3" s="114"/>
      <c r="E3" s="114"/>
      <c r="F3" s="114"/>
      <c r="G3" s="114"/>
      <c r="H3" s="114"/>
      <c r="I3" s="114"/>
      <c r="J3" s="114"/>
      <c r="K3" s="114"/>
    </row>
    <row r="4" spans="1:11" ht="12.75">
      <c r="A4" s="114"/>
      <c r="B4" s="114"/>
      <c r="C4" s="114"/>
      <c r="D4" s="114"/>
      <c r="E4" s="114"/>
      <c r="F4" s="114"/>
      <c r="G4" s="114"/>
      <c r="H4" s="114"/>
      <c r="I4" s="114"/>
      <c r="J4" s="114"/>
      <c r="K4" s="114"/>
    </row>
    <row r="5" spans="1:11" ht="12.75">
      <c r="A5" s="114"/>
      <c r="B5" s="114"/>
      <c r="C5" s="114"/>
      <c r="D5" s="114"/>
      <c r="E5" s="114"/>
      <c r="F5" s="114"/>
      <c r="G5" s="114"/>
      <c r="H5" s="114"/>
      <c r="I5" s="114"/>
      <c r="J5" s="114"/>
      <c r="K5" s="114"/>
    </row>
    <row r="6" spans="1:11" ht="12.75">
      <c r="A6" s="114"/>
      <c r="B6" s="114"/>
      <c r="C6" s="114"/>
      <c r="D6" s="114"/>
      <c r="E6" s="114"/>
      <c r="F6" s="114"/>
      <c r="G6" s="114"/>
      <c r="H6" s="114"/>
      <c r="I6" s="114"/>
      <c r="J6" s="114"/>
      <c r="K6" s="114"/>
    </row>
    <row r="7" spans="1:11" ht="12.75">
      <c r="A7" s="114"/>
      <c r="B7" s="114"/>
      <c r="C7" s="114"/>
      <c r="D7" s="114"/>
      <c r="E7" s="114"/>
      <c r="F7" s="114"/>
      <c r="G7" s="114"/>
      <c r="H7" s="114"/>
      <c r="I7" s="114"/>
      <c r="J7" s="114"/>
      <c r="K7" s="114"/>
    </row>
    <row r="8" spans="1:15" ht="12.75">
      <c r="A8" s="114"/>
      <c r="B8" s="114"/>
      <c r="C8" s="114"/>
      <c r="D8" s="114"/>
      <c r="E8" s="114"/>
      <c r="F8" s="114"/>
      <c r="G8" s="114"/>
      <c r="H8" s="114"/>
      <c r="I8" s="114"/>
      <c r="J8" s="114"/>
      <c r="K8" s="114"/>
      <c r="O8" s="115"/>
    </row>
    <row r="9" spans="1:11" ht="12.75">
      <c r="A9" s="114"/>
      <c r="B9" s="114"/>
      <c r="C9" s="114"/>
      <c r="D9" s="114"/>
      <c r="E9" s="114"/>
      <c r="F9" s="114"/>
      <c r="G9" s="114"/>
      <c r="H9" s="114"/>
      <c r="I9" s="114"/>
      <c r="J9" s="114"/>
      <c r="K9" s="114"/>
    </row>
    <row r="10" spans="1:11" ht="12.75">
      <c r="A10" s="114"/>
      <c r="B10" s="114"/>
      <c r="C10" s="114"/>
      <c r="D10" s="114"/>
      <c r="E10" s="114"/>
      <c r="F10" s="114"/>
      <c r="G10" s="114"/>
      <c r="H10" s="114"/>
      <c r="I10" s="114"/>
      <c r="J10" s="114"/>
      <c r="K10" s="114"/>
    </row>
    <row r="11" spans="1:11" ht="12.75">
      <c r="A11" s="114"/>
      <c r="B11" s="114"/>
      <c r="C11" s="114"/>
      <c r="D11" s="114"/>
      <c r="E11" s="114"/>
      <c r="F11" s="114"/>
      <c r="G11" s="114"/>
      <c r="H11" s="114"/>
      <c r="I11" s="114"/>
      <c r="J11" s="114"/>
      <c r="K11" s="114"/>
    </row>
    <row r="12" spans="1:11" ht="12.75">
      <c r="A12" s="114"/>
      <c r="B12" s="114"/>
      <c r="C12" s="114"/>
      <c r="D12" s="114"/>
      <c r="E12" s="114"/>
      <c r="F12" s="114"/>
      <c r="G12" s="114"/>
      <c r="H12" s="114"/>
      <c r="I12" s="114"/>
      <c r="J12" s="114"/>
      <c r="K12" s="114"/>
    </row>
    <row r="13" spans="1:11" ht="12.75">
      <c r="A13" s="114"/>
      <c r="B13" s="114"/>
      <c r="C13" s="114"/>
      <c r="D13" s="114"/>
      <c r="E13" s="114"/>
      <c r="F13" s="114"/>
      <c r="G13" s="114"/>
      <c r="H13" s="114"/>
      <c r="I13" s="114"/>
      <c r="J13" s="114"/>
      <c r="K13" s="114"/>
    </row>
    <row r="14" spans="1:11" ht="12.75">
      <c r="A14" s="114"/>
      <c r="B14" s="114"/>
      <c r="C14" s="114"/>
      <c r="D14" s="114"/>
      <c r="E14" s="114"/>
      <c r="F14" s="114"/>
      <c r="G14" s="114"/>
      <c r="H14" s="114"/>
      <c r="I14" s="114"/>
      <c r="J14" s="114"/>
      <c r="K14" s="114"/>
    </row>
    <row r="15" spans="1:11" ht="12.75">
      <c r="A15" s="114"/>
      <c r="B15" s="114"/>
      <c r="C15" s="114"/>
      <c r="D15" s="114"/>
      <c r="E15" s="114"/>
      <c r="F15" s="114"/>
      <c r="G15" s="114"/>
      <c r="H15" s="114"/>
      <c r="I15" s="114"/>
      <c r="J15" s="114"/>
      <c r="K15" s="114"/>
    </row>
    <row r="16" spans="1:11" ht="12.75">
      <c r="A16" s="114"/>
      <c r="B16" s="114"/>
      <c r="C16" s="114"/>
      <c r="D16" s="114"/>
      <c r="E16" s="114"/>
      <c r="F16" s="114"/>
      <c r="G16" s="114"/>
      <c r="H16" s="114"/>
      <c r="I16" s="114"/>
      <c r="J16" s="114"/>
      <c r="K16" s="114"/>
    </row>
    <row r="17" spans="1:11" ht="12.75">
      <c r="A17" s="114"/>
      <c r="B17" s="114"/>
      <c r="C17" s="114"/>
      <c r="D17" s="114"/>
      <c r="E17" s="114"/>
      <c r="F17" s="114"/>
      <c r="G17" s="114"/>
      <c r="H17" s="114"/>
      <c r="I17" s="114"/>
      <c r="J17" s="114"/>
      <c r="K17" s="114"/>
    </row>
    <row r="18" spans="1:11" ht="12.75">
      <c r="A18" s="114"/>
      <c r="B18" s="114"/>
      <c r="C18" s="114"/>
      <c r="D18" s="114"/>
      <c r="E18" s="114"/>
      <c r="F18" s="114"/>
      <c r="G18" s="114"/>
      <c r="H18" s="114"/>
      <c r="I18" s="114"/>
      <c r="J18" s="114"/>
      <c r="K18" s="114"/>
    </row>
    <row r="19" spans="1:11" ht="12.75">
      <c r="A19" s="114"/>
      <c r="B19" s="114"/>
      <c r="C19" s="114"/>
      <c r="D19" s="114"/>
      <c r="E19" s="114"/>
      <c r="F19" s="114"/>
      <c r="G19" s="114"/>
      <c r="H19" s="114"/>
      <c r="I19" s="114"/>
      <c r="J19" s="114"/>
      <c r="K19" s="114"/>
    </row>
    <row r="20" spans="1:11" ht="12.75">
      <c r="A20" s="114"/>
      <c r="B20" s="114"/>
      <c r="C20" s="114"/>
      <c r="D20" s="114"/>
      <c r="E20" s="114"/>
      <c r="F20" s="114"/>
      <c r="G20" s="114"/>
      <c r="H20" s="114"/>
      <c r="I20" s="114"/>
      <c r="J20" s="114"/>
      <c r="K20" s="114"/>
    </row>
    <row r="21" spans="1:12" s="114" customFormat="1" ht="15" customHeight="1">
      <c r="A21" s="116"/>
      <c r="B21" s="116"/>
      <c r="C21" s="116"/>
      <c r="D21" s="116"/>
      <c r="E21" s="116"/>
      <c r="F21" s="116"/>
      <c r="G21" s="116"/>
      <c r="H21" s="116"/>
      <c r="I21" s="116"/>
      <c r="J21" s="116"/>
      <c r="K21" s="116"/>
      <c r="L21" s="117"/>
    </row>
    <row r="22" spans="1:12" s="114" customFormat="1" ht="12">
      <c r="A22" s="116"/>
      <c r="B22" s="116"/>
      <c r="C22" s="116"/>
      <c r="D22" s="116"/>
      <c r="E22" s="116"/>
      <c r="F22" s="116"/>
      <c r="G22" s="116"/>
      <c r="H22" s="116"/>
      <c r="I22" s="116"/>
      <c r="J22" s="116"/>
      <c r="K22" s="116"/>
      <c r="L22" s="117"/>
    </row>
    <row r="23" spans="1:12" s="114" customFormat="1" ht="11.25" customHeight="1">
      <c r="A23" s="116"/>
      <c r="B23" s="116"/>
      <c r="C23" s="116"/>
      <c r="D23" s="116"/>
      <c r="E23" s="116"/>
      <c r="F23" s="116"/>
      <c r="G23" s="116"/>
      <c r="H23" s="116"/>
      <c r="I23" s="116"/>
      <c r="J23" s="116"/>
      <c r="K23" s="116"/>
      <c r="L23" s="117"/>
    </row>
    <row r="24" spans="1:12" s="114" customFormat="1" ht="19.5" customHeight="1">
      <c r="A24" s="118"/>
      <c r="B24" s="116"/>
      <c r="C24" s="116"/>
      <c r="D24" s="116"/>
      <c r="E24" s="116"/>
      <c r="F24" s="116"/>
      <c r="G24" s="116"/>
      <c r="H24" s="116"/>
      <c r="I24" s="116"/>
      <c r="J24" s="116"/>
      <c r="K24" s="116"/>
      <c r="L24" s="117"/>
    </row>
    <row r="25" spans="1:12" s="114" customFormat="1" ht="19.5" customHeight="1">
      <c r="A25" s="118"/>
      <c r="B25" s="116"/>
      <c r="C25" s="116"/>
      <c r="D25" s="116"/>
      <c r="E25" s="116"/>
      <c r="F25" s="116"/>
      <c r="G25" s="116"/>
      <c r="H25" s="116"/>
      <c r="I25" s="116"/>
      <c r="J25" s="116"/>
      <c r="K25" s="116"/>
      <c r="L25" s="117"/>
    </row>
    <row r="26" spans="1:12" s="114" customFormat="1" ht="17.25" customHeight="1">
      <c r="A26" s="118"/>
      <c r="B26" s="116"/>
      <c r="C26" s="119" t="s">
        <v>99</v>
      </c>
      <c r="D26" s="118"/>
      <c r="E26" s="116"/>
      <c r="F26" s="116"/>
      <c r="G26" s="117"/>
      <c r="H26" s="116"/>
      <c r="I26" s="116"/>
      <c r="J26" s="116"/>
      <c r="K26" s="116"/>
      <c r="L26" s="117"/>
    </row>
    <row r="27" spans="1:12" s="114" customFormat="1" ht="3.75" customHeight="1">
      <c r="A27" s="120"/>
      <c r="B27" s="121"/>
      <c r="C27" s="121"/>
      <c r="D27" s="122"/>
      <c r="E27" s="121"/>
      <c r="F27" s="121"/>
      <c r="G27" s="121"/>
      <c r="H27" s="121"/>
      <c r="I27" s="121"/>
      <c r="J27" s="121"/>
      <c r="K27" s="121"/>
      <c r="L27" s="117"/>
    </row>
    <row r="28" spans="1:12" s="114" customFormat="1" ht="12">
      <c r="A28" s="119" t="s">
        <v>100</v>
      </c>
      <c r="B28" s="119"/>
      <c r="C28" s="123" t="s">
        <v>5</v>
      </c>
      <c r="D28" s="167" t="s">
        <v>9</v>
      </c>
      <c r="E28" s="167"/>
      <c r="F28" s="167" t="s">
        <v>101</v>
      </c>
      <c r="G28" s="167"/>
      <c r="H28" s="167" t="s">
        <v>4</v>
      </c>
      <c r="I28" s="167"/>
      <c r="J28" s="119"/>
      <c r="K28" s="123" t="s">
        <v>3</v>
      </c>
      <c r="L28" s="124"/>
    </row>
    <row r="29" spans="1:12" s="114" customFormat="1" ht="12">
      <c r="A29" s="119"/>
      <c r="B29" s="119"/>
      <c r="C29" s="125"/>
      <c r="D29" s="123"/>
      <c r="E29" s="123"/>
      <c r="F29" s="167" t="s">
        <v>102</v>
      </c>
      <c r="G29" s="167"/>
      <c r="H29" s="123"/>
      <c r="I29" s="123"/>
      <c r="J29" s="119"/>
      <c r="K29" s="125"/>
      <c r="L29" s="124"/>
    </row>
    <row r="30" spans="1:12" s="114" customFormat="1" ht="12">
      <c r="A30" s="126"/>
      <c r="B30" s="166" t="s">
        <v>103</v>
      </c>
      <c r="C30" s="166"/>
      <c r="D30" s="166" t="s">
        <v>103</v>
      </c>
      <c r="E30" s="166"/>
      <c r="F30" s="126"/>
      <c r="G30" s="120"/>
      <c r="H30" s="126"/>
      <c r="I30" s="126"/>
      <c r="J30" s="166" t="s">
        <v>104</v>
      </c>
      <c r="K30" s="166"/>
      <c r="L30" s="124"/>
    </row>
    <row r="31" spans="1:12" s="114" customFormat="1" ht="6" customHeight="1">
      <c r="A31" s="116"/>
      <c r="B31" s="116"/>
      <c r="C31" s="118"/>
      <c r="D31" s="116"/>
      <c r="E31" s="116"/>
      <c r="F31" s="116"/>
      <c r="G31" s="116"/>
      <c r="H31" s="116"/>
      <c r="I31" s="116"/>
      <c r="J31" s="116"/>
      <c r="K31" s="118"/>
      <c r="L31" s="124"/>
    </row>
    <row r="32" spans="1:12" s="114" customFormat="1" ht="12">
      <c r="A32" s="119" t="s">
        <v>105</v>
      </c>
      <c r="B32" s="116"/>
      <c r="C32" s="127">
        <v>7600</v>
      </c>
      <c r="D32" s="159" t="s">
        <v>106</v>
      </c>
      <c r="E32" s="159"/>
      <c r="F32" s="159" t="s">
        <v>106</v>
      </c>
      <c r="G32" s="159"/>
      <c r="H32" s="159" t="s">
        <v>107</v>
      </c>
      <c r="I32" s="159"/>
      <c r="J32" s="116"/>
      <c r="K32" s="118">
        <v>760</v>
      </c>
      <c r="L32" s="124"/>
    </row>
    <row r="33" spans="1:12" s="114" customFormat="1" ht="12">
      <c r="A33" s="119" t="s">
        <v>108</v>
      </c>
      <c r="B33" s="116"/>
      <c r="C33" s="127">
        <v>4900</v>
      </c>
      <c r="D33" s="159" t="s">
        <v>106</v>
      </c>
      <c r="E33" s="159"/>
      <c r="F33" s="159" t="s">
        <v>106</v>
      </c>
      <c r="G33" s="159"/>
      <c r="H33" s="159" t="s">
        <v>109</v>
      </c>
      <c r="I33" s="159"/>
      <c r="J33" s="116"/>
      <c r="K33" s="118">
        <v>490</v>
      </c>
      <c r="L33" s="124"/>
    </row>
    <row r="34" spans="1:12" s="114" customFormat="1" ht="12">
      <c r="A34" s="119" t="s">
        <v>110</v>
      </c>
      <c r="B34" s="116"/>
      <c r="C34" s="127">
        <v>175</v>
      </c>
      <c r="D34" s="159" t="s">
        <v>106</v>
      </c>
      <c r="E34" s="159"/>
      <c r="F34" s="159" t="s">
        <v>106</v>
      </c>
      <c r="G34" s="159"/>
      <c r="H34" s="159" t="s">
        <v>111</v>
      </c>
      <c r="I34" s="159"/>
      <c r="J34" s="116"/>
      <c r="K34" s="118">
        <v>35</v>
      </c>
      <c r="L34" s="124"/>
    </row>
    <row r="35" spans="1:12" s="114" customFormat="1" ht="12">
      <c r="A35" s="119" t="s">
        <v>112</v>
      </c>
      <c r="B35" s="116"/>
      <c r="C35" s="127">
        <v>8800</v>
      </c>
      <c r="D35" s="165">
        <v>150000</v>
      </c>
      <c r="E35" s="165"/>
      <c r="F35" s="165" t="s">
        <v>113</v>
      </c>
      <c r="G35" s="165"/>
      <c r="H35" s="159" t="s">
        <v>114</v>
      </c>
      <c r="I35" s="159"/>
      <c r="J35" s="116"/>
      <c r="K35" s="118">
        <v>880</v>
      </c>
      <c r="L35" s="124"/>
    </row>
    <row r="36" spans="1:12" s="114" customFormat="1" ht="12">
      <c r="A36" s="119" t="s">
        <v>115</v>
      </c>
      <c r="B36" s="116"/>
      <c r="C36" s="127">
        <v>8800</v>
      </c>
      <c r="D36" s="159" t="s">
        <v>116</v>
      </c>
      <c r="E36" s="159"/>
      <c r="F36" s="159" t="s">
        <v>106</v>
      </c>
      <c r="G36" s="159"/>
      <c r="H36" s="159" t="s">
        <v>117</v>
      </c>
      <c r="I36" s="159"/>
      <c r="J36" s="116"/>
      <c r="K36" s="128">
        <v>1500</v>
      </c>
      <c r="L36" s="124"/>
    </row>
    <row r="37" spans="1:12" s="114" customFormat="1" ht="3.75" customHeight="1">
      <c r="A37" s="121"/>
      <c r="B37" s="121"/>
      <c r="C37" s="121"/>
      <c r="D37" s="121"/>
      <c r="E37" s="121"/>
      <c r="F37" s="121"/>
      <c r="G37" s="121"/>
      <c r="H37" s="121"/>
      <c r="I37" s="121"/>
      <c r="J37" s="121"/>
      <c r="K37" s="121"/>
      <c r="L37" s="117"/>
    </row>
    <row r="38" spans="1:12" s="114" customFormat="1" ht="12">
      <c r="A38" s="116" t="s">
        <v>118</v>
      </c>
      <c r="B38" s="116"/>
      <c r="C38" s="116"/>
      <c r="D38" s="116"/>
      <c r="E38" s="116"/>
      <c r="F38" s="116"/>
      <c r="G38" s="116"/>
      <c r="H38" s="116"/>
      <c r="I38" s="116"/>
      <c r="J38" s="116"/>
      <c r="K38" s="116"/>
      <c r="L38" s="117"/>
    </row>
    <row r="39" spans="1:12" s="114" customFormat="1" ht="12">
      <c r="A39" s="116" t="s">
        <v>119</v>
      </c>
      <c r="B39" s="116"/>
      <c r="C39" s="116"/>
      <c r="D39" s="116"/>
      <c r="E39" s="116"/>
      <c r="F39" s="116"/>
      <c r="G39" s="116"/>
      <c r="H39" s="116"/>
      <c r="I39" s="116"/>
      <c r="J39" s="116"/>
      <c r="K39" s="116"/>
      <c r="L39" s="124"/>
    </row>
    <row r="40" ht="6.75" customHeight="1"/>
    <row r="41" spans="1:12" s="114" customFormat="1" ht="12">
      <c r="A41" s="114" t="s">
        <v>120</v>
      </c>
      <c r="L41" s="124"/>
    </row>
    <row r="42" spans="1:12" s="114" customFormat="1" ht="12">
      <c r="A42" s="114" t="s">
        <v>121</v>
      </c>
      <c r="L42" s="124"/>
    </row>
    <row r="43" spans="1:12" s="114" customFormat="1" ht="12">
      <c r="A43" s="114" t="s">
        <v>122</v>
      </c>
      <c r="L43" s="124"/>
    </row>
    <row r="44" spans="1:12" s="114" customFormat="1" ht="12">
      <c r="A44" s="114" t="s">
        <v>123</v>
      </c>
      <c r="L44" s="124"/>
    </row>
    <row r="45" spans="1:12" s="114" customFormat="1" ht="12">
      <c r="A45" s="114" t="s">
        <v>124</v>
      </c>
      <c r="L45" s="124"/>
    </row>
    <row r="46" spans="1:14" s="114" customFormat="1" ht="12.75">
      <c r="A46" s="114" t="s">
        <v>125</v>
      </c>
      <c r="D46" s="112"/>
      <c r="E46" s="112"/>
      <c r="F46" s="112"/>
      <c r="G46" s="112"/>
      <c r="H46" s="112"/>
      <c r="I46" s="112"/>
      <c r="J46" s="112"/>
      <c r="K46" s="112"/>
      <c r="L46" s="112"/>
      <c r="M46" s="112"/>
      <c r="N46" s="112"/>
    </row>
    <row r="47" ht="3.75" customHeight="1"/>
    <row r="48" spans="1:12" ht="12.75">
      <c r="A48" s="129" t="s">
        <v>126</v>
      </c>
      <c r="B48" s="129"/>
      <c r="C48" s="129"/>
      <c r="D48" s="129"/>
      <c r="E48" s="129"/>
      <c r="F48" s="129"/>
      <c r="G48" s="129"/>
      <c r="H48" s="116"/>
      <c r="I48" s="116"/>
      <c r="J48" s="116"/>
      <c r="K48" s="116"/>
      <c r="L48" s="130"/>
    </row>
    <row r="49" spans="1:14" ht="3" customHeight="1">
      <c r="A49" s="129"/>
      <c r="B49" s="129"/>
      <c r="C49" s="129"/>
      <c r="D49" s="129"/>
      <c r="E49" s="129"/>
      <c r="F49" s="129"/>
      <c r="G49" s="129"/>
      <c r="H49" s="116"/>
      <c r="I49" s="116"/>
      <c r="J49" s="116"/>
      <c r="K49" s="116"/>
      <c r="L49" s="130"/>
      <c r="M49" s="131"/>
      <c r="N49" s="131"/>
    </row>
    <row r="50" spans="1:14" ht="14.25">
      <c r="A50" s="132" t="s">
        <v>100</v>
      </c>
      <c r="B50" s="160" t="s">
        <v>127</v>
      </c>
      <c r="C50" s="161"/>
      <c r="D50" s="162" t="s">
        <v>128</v>
      </c>
      <c r="E50" s="162"/>
      <c r="F50" s="162"/>
      <c r="G50" s="162"/>
      <c r="H50" s="162"/>
      <c r="I50" s="162"/>
      <c r="J50" s="162"/>
      <c r="K50" s="162"/>
      <c r="L50" s="162"/>
      <c r="M50" s="133"/>
      <c r="N50" s="131"/>
    </row>
    <row r="51" spans="1:14" ht="12.75">
      <c r="A51" s="134"/>
      <c r="B51" s="134"/>
      <c r="C51" s="134"/>
      <c r="D51" s="135" t="s">
        <v>140</v>
      </c>
      <c r="E51" s="135"/>
      <c r="G51" s="135" t="s">
        <v>143</v>
      </c>
      <c r="I51" s="135" t="s">
        <v>155</v>
      </c>
      <c r="K51" s="135" t="s">
        <v>156</v>
      </c>
      <c r="M51" s="136"/>
      <c r="N51" s="131"/>
    </row>
    <row r="52" spans="1:14" ht="12.75">
      <c r="A52" s="115" t="s">
        <v>129</v>
      </c>
      <c r="B52" s="137" t="s">
        <v>135</v>
      </c>
      <c r="C52" s="137"/>
      <c r="D52" s="138" t="s">
        <v>141</v>
      </c>
      <c r="E52" s="115"/>
      <c r="G52" s="138" t="s">
        <v>130</v>
      </c>
      <c r="I52" s="138" t="s">
        <v>130</v>
      </c>
      <c r="K52" s="138" t="s">
        <v>130</v>
      </c>
      <c r="M52" s="70"/>
      <c r="N52" s="131"/>
    </row>
    <row r="53" spans="1:14" ht="12.75">
      <c r="A53" s="115" t="s">
        <v>11</v>
      </c>
      <c r="B53" s="137" t="s">
        <v>136</v>
      </c>
      <c r="C53" s="137"/>
      <c r="D53" s="139" t="s">
        <v>142</v>
      </c>
      <c r="G53" s="141" t="s">
        <v>144</v>
      </c>
      <c r="I53" s="139" t="s">
        <v>157</v>
      </c>
      <c r="K53" s="139" t="s">
        <v>158</v>
      </c>
      <c r="L53" s="140"/>
      <c r="M53" s="131"/>
      <c r="N53" s="131"/>
    </row>
    <row r="54" spans="1:14" ht="12.75">
      <c r="A54" s="115" t="s">
        <v>12</v>
      </c>
      <c r="B54" s="137" t="s">
        <v>137</v>
      </c>
      <c r="C54" s="137"/>
      <c r="D54" s="141" t="s">
        <v>131</v>
      </c>
      <c r="E54" s="115"/>
      <c r="G54" s="141" t="s">
        <v>132</v>
      </c>
      <c r="I54" s="115" t="s">
        <v>132</v>
      </c>
      <c r="K54" s="115" t="s">
        <v>159</v>
      </c>
      <c r="M54" s="142"/>
      <c r="N54" s="131"/>
    </row>
    <row r="55" spans="1:14" ht="12.75">
      <c r="A55" s="115" t="s">
        <v>133</v>
      </c>
      <c r="B55" s="137" t="s">
        <v>138</v>
      </c>
      <c r="C55" s="137"/>
      <c r="D55" s="163" t="s">
        <v>16</v>
      </c>
      <c r="E55" s="164"/>
      <c r="F55" s="163" t="s">
        <v>16</v>
      </c>
      <c r="G55" s="163"/>
      <c r="I55" s="143" t="s">
        <v>16</v>
      </c>
      <c r="J55" s="143"/>
      <c r="K55" s="143" t="s">
        <v>16</v>
      </c>
      <c r="M55" s="142"/>
      <c r="N55" s="131"/>
    </row>
    <row r="56" spans="1:14" ht="2.25" customHeight="1">
      <c r="A56" s="144"/>
      <c r="B56" s="145"/>
      <c r="C56" s="145"/>
      <c r="D56" s="145"/>
      <c r="E56" s="145"/>
      <c r="F56" s="145"/>
      <c r="G56" s="145"/>
      <c r="H56" s="121"/>
      <c r="I56" s="121"/>
      <c r="J56" s="121"/>
      <c r="K56" s="121"/>
      <c r="L56" s="146"/>
      <c r="M56" s="131"/>
      <c r="N56" s="131"/>
    </row>
    <row r="57" ht="12.75" customHeight="1">
      <c r="A57" s="114" t="s">
        <v>139</v>
      </c>
    </row>
    <row r="58" ht="12.75">
      <c r="A58" s="114" t="s">
        <v>134</v>
      </c>
    </row>
    <row r="60" ht="12.75" customHeight="1"/>
    <row r="61" ht="5.25" customHeight="1"/>
    <row r="70" ht="12.75">
      <c r="A70" s="66" t="s">
        <v>62</v>
      </c>
    </row>
  </sheetData>
  <sheetProtection/>
  <mergeCells count="26">
    <mergeCell ref="D28:E28"/>
    <mergeCell ref="F28:G28"/>
    <mergeCell ref="H28:I28"/>
    <mergeCell ref="F29:G29"/>
    <mergeCell ref="B30:C30"/>
    <mergeCell ref="D30:E30"/>
    <mergeCell ref="J30:K30"/>
    <mergeCell ref="D32:E32"/>
    <mergeCell ref="F32:G32"/>
    <mergeCell ref="H32:I32"/>
    <mergeCell ref="D33:E33"/>
    <mergeCell ref="F33:G33"/>
    <mergeCell ref="H33:I33"/>
    <mergeCell ref="D34:E34"/>
    <mergeCell ref="F34:G34"/>
    <mergeCell ref="H34:I34"/>
    <mergeCell ref="D35:E35"/>
    <mergeCell ref="F35:G35"/>
    <mergeCell ref="H35:I35"/>
    <mergeCell ref="D36:E36"/>
    <mergeCell ref="F36:G36"/>
    <mergeCell ref="H36:I36"/>
    <mergeCell ref="B50:C50"/>
    <mergeCell ref="D50:L50"/>
    <mergeCell ref="D55:E55"/>
    <mergeCell ref="F55:G55"/>
  </mergeCells>
  <hyperlinks>
    <hyperlink ref="A70" location="Contents!A1" display="Return to Contents Page"/>
  </hyperlinks>
  <printOptions/>
  <pageMargins left="0.7874015748031497" right="0.7874015748031497" top="0.7874015748031497" bottom="0.7874015748031497" header="0.5118110236220472" footer="0.5118110236220472"/>
  <pageSetup fitToHeight="1" fitToWidth="1" horizontalDpi="600" verticalDpi="600" orientation="portrait" paperSize="9" scale="96" r:id="rId2"/>
  <drawing r:id="rId1"/>
</worksheet>
</file>

<file path=xl/worksheets/sheet7.xml><?xml version="1.0" encoding="utf-8"?>
<worksheet xmlns="http://schemas.openxmlformats.org/spreadsheetml/2006/main" xmlns:r="http://schemas.openxmlformats.org/officeDocument/2006/relationships">
  <dimension ref="A1:B40"/>
  <sheetViews>
    <sheetView zoomScalePageLayoutView="0" workbookViewId="0" topLeftCell="A1">
      <selection activeCell="G45" sqref="G45"/>
    </sheetView>
  </sheetViews>
  <sheetFormatPr defaultColWidth="9.140625" defaultRowHeight="12.75"/>
  <cols>
    <col min="1" max="16384" width="9.140625" style="70" customWidth="1"/>
  </cols>
  <sheetData>
    <row r="1" ht="15.75">
      <c r="A1" s="69" t="s">
        <v>55</v>
      </c>
    </row>
    <row r="2" spans="1:2" ht="14.25">
      <c r="A2" s="71"/>
      <c r="B2" s="71"/>
    </row>
    <row r="3" spans="1:2" ht="14.25">
      <c r="A3" s="71"/>
      <c r="B3" s="71"/>
    </row>
    <row r="4" spans="1:2" ht="14.25">
      <c r="A4" s="71"/>
      <c r="B4" s="71"/>
    </row>
    <row r="5" ht="14.25">
      <c r="A5" s="71"/>
    </row>
    <row r="6" spans="1:2" ht="14.25">
      <c r="A6" s="71"/>
      <c r="B6" s="71"/>
    </row>
    <row r="7" ht="14.25">
      <c r="A7" s="71"/>
    </row>
    <row r="8" spans="1:2" ht="14.25">
      <c r="A8" s="71"/>
      <c r="B8" s="71"/>
    </row>
    <row r="9" ht="14.25">
      <c r="A9" s="71"/>
    </row>
    <row r="10" spans="1:2" ht="14.25">
      <c r="A10" s="71"/>
      <c r="B10" s="71"/>
    </row>
    <row r="11" ht="14.25">
      <c r="A11" s="71"/>
    </row>
    <row r="12" spans="1:2" ht="14.25">
      <c r="A12" s="71"/>
      <c r="B12" s="71"/>
    </row>
    <row r="13" ht="14.25">
      <c r="A13" s="71"/>
    </row>
    <row r="14" spans="1:2" ht="14.25">
      <c r="A14" s="71"/>
      <c r="B14" s="71"/>
    </row>
    <row r="40" ht="12.75">
      <c r="A40" s="101" t="s">
        <v>62</v>
      </c>
    </row>
  </sheetData>
  <sheetProtection/>
  <hyperlinks>
    <hyperlink ref="A40" location="Contents!A1" display="Return to Contents Page"/>
  </hyperlink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E60"/>
  <sheetViews>
    <sheetView showGridLines="0" zoomScalePageLayoutView="0" workbookViewId="0" topLeftCell="A1">
      <pane xSplit="3" ySplit="3" topLeftCell="K4" activePane="bottomRight" state="frozen"/>
      <selection pane="topLeft" activeCell="A1" sqref="A1"/>
      <selection pane="topRight" activeCell="D1" sqref="D1"/>
      <selection pane="bottomLeft" activeCell="A4" sqref="A4"/>
      <selection pane="bottomRight" activeCell="U62" sqref="U62"/>
    </sheetView>
  </sheetViews>
  <sheetFormatPr defaultColWidth="9.140625" defaultRowHeight="12.75"/>
  <cols>
    <col min="1" max="1" width="10.421875" style="3" customWidth="1"/>
    <col min="2" max="2" width="4.421875" style="11" customWidth="1"/>
    <col min="3" max="3" width="14.421875" style="3" customWidth="1"/>
    <col min="4" max="14" width="6.57421875" style="3" customWidth="1"/>
    <col min="15" max="21" width="6.57421875" style="0" customWidth="1"/>
    <col min="22" max="22" width="7.140625" style="59" customWidth="1"/>
    <col min="23" max="23" width="7.140625" style="0" customWidth="1"/>
    <col min="24" max="25" width="7.140625" style="75" customWidth="1"/>
    <col min="26" max="27" width="7.140625" style="87" customWidth="1"/>
    <col min="28" max="28" width="7.140625" style="73" customWidth="1"/>
    <col min="29" max="29" width="7.421875" style="94" customWidth="1"/>
    <col min="30" max="31" width="8.57421875" style="157" customWidth="1"/>
  </cols>
  <sheetData>
    <row r="1" spans="1:31" s="4" customFormat="1" ht="21" customHeight="1">
      <c r="A1" s="1" t="s">
        <v>35</v>
      </c>
      <c r="B1" s="2"/>
      <c r="C1" s="3"/>
      <c r="D1" s="3"/>
      <c r="E1" s="3"/>
      <c r="F1" s="3"/>
      <c r="G1" s="3"/>
      <c r="H1" s="3"/>
      <c r="I1" s="3"/>
      <c r="J1" s="3"/>
      <c r="K1" s="3"/>
      <c r="L1" s="3"/>
      <c r="M1" s="3"/>
      <c r="N1" s="19"/>
      <c r="O1" s="53"/>
      <c r="P1" s="53"/>
      <c r="Q1" s="53"/>
      <c r="R1" s="53"/>
      <c r="S1" s="53"/>
      <c r="T1" s="53"/>
      <c r="U1" s="53"/>
      <c r="V1" s="67"/>
      <c r="X1" s="74"/>
      <c r="Y1" s="74"/>
      <c r="Z1" s="86"/>
      <c r="AA1" s="86"/>
      <c r="AC1" s="93"/>
      <c r="AD1" s="156"/>
      <c r="AE1" s="156"/>
    </row>
    <row r="2" spans="1:31" s="4" customFormat="1" ht="15.75" customHeight="1" thickBot="1">
      <c r="A2" s="5" t="s">
        <v>0</v>
      </c>
      <c r="B2" s="6"/>
      <c r="C2" s="7"/>
      <c r="D2" s="7"/>
      <c r="E2" s="7"/>
      <c r="F2" s="7"/>
      <c r="G2" s="7"/>
      <c r="H2" s="7"/>
      <c r="I2" s="7"/>
      <c r="J2" s="7"/>
      <c r="K2" s="7"/>
      <c r="L2" s="7"/>
      <c r="M2" s="7"/>
      <c r="N2" s="6"/>
      <c r="O2" s="6"/>
      <c r="P2" s="6"/>
      <c r="Q2" s="6"/>
      <c r="R2" s="6"/>
      <c r="S2" s="6"/>
      <c r="T2" s="6"/>
      <c r="U2" s="6"/>
      <c r="V2" s="20"/>
      <c r="W2" s="20"/>
      <c r="X2" s="20"/>
      <c r="Y2" s="20"/>
      <c r="Z2" s="20"/>
      <c r="AA2" s="20"/>
      <c r="AB2" s="20"/>
      <c r="AC2" s="20" t="s">
        <v>1</v>
      </c>
      <c r="AD2" s="156"/>
      <c r="AE2" s="156"/>
    </row>
    <row r="3" spans="1:29" ht="12" customHeight="1" thickTop="1">
      <c r="A3" s="8"/>
      <c r="B3" s="9"/>
      <c r="C3" s="8" t="s">
        <v>2</v>
      </c>
      <c r="D3" s="8">
        <v>1990</v>
      </c>
      <c r="E3" s="8">
        <v>1991</v>
      </c>
      <c r="F3" s="8">
        <v>1992</v>
      </c>
      <c r="G3" s="8">
        <v>1993</v>
      </c>
      <c r="H3" s="8">
        <v>1994</v>
      </c>
      <c r="I3" s="8">
        <v>1995</v>
      </c>
      <c r="J3" s="8">
        <v>1996</v>
      </c>
      <c r="K3" s="8">
        <v>1997</v>
      </c>
      <c r="L3" s="8">
        <v>1998</v>
      </c>
      <c r="M3" s="8">
        <v>1999</v>
      </c>
      <c r="N3" s="8">
        <v>2000</v>
      </c>
      <c r="O3" s="34">
        <v>2001</v>
      </c>
      <c r="P3" s="34">
        <v>2002</v>
      </c>
      <c r="Q3" s="34">
        <v>2003</v>
      </c>
      <c r="R3" s="34">
        <v>2004</v>
      </c>
      <c r="S3" s="34">
        <v>2005</v>
      </c>
      <c r="T3" s="34">
        <v>2006</v>
      </c>
      <c r="U3" s="34">
        <v>2007</v>
      </c>
      <c r="V3" s="34">
        <v>2008</v>
      </c>
      <c r="W3" s="34">
        <v>2009</v>
      </c>
      <c r="X3" s="34">
        <v>2010</v>
      </c>
      <c r="Y3" s="34">
        <v>2011</v>
      </c>
      <c r="Z3" s="34">
        <v>2012</v>
      </c>
      <c r="AA3" s="34">
        <v>2013</v>
      </c>
      <c r="AB3" s="34">
        <v>2014</v>
      </c>
      <c r="AC3" s="34">
        <v>2015</v>
      </c>
    </row>
    <row r="4" spans="1:29" ht="12" customHeight="1">
      <c r="A4" s="10" t="s">
        <v>18</v>
      </c>
      <c r="C4" s="3" t="s">
        <v>3</v>
      </c>
      <c r="D4" s="3">
        <v>0.868</v>
      </c>
      <c r="E4" s="3">
        <v>0.862</v>
      </c>
      <c r="F4" s="12">
        <v>0.905</v>
      </c>
      <c r="G4" s="12">
        <v>0.904</v>
      </c>
      <c r="H4" s="12">
        <v>0.842</v>
      </c>
      <c r="I4" s="12">
        <v>0.796</v>
      </c>
      <c r="J4" s="12">
        <v>0.763</v>
      </c>
      <c r="K4" s="12">
        <v>0.752</v>
      </c>
      <c r="L4" s="12">
        <v>0.776</v>
      </c>
      <c r="M4" s="12">
        <v>0.778</v>
      </c>
      <c r="N4" s="17">
        <v>0.763</v>
      </c>
      <c r="O4" s="37">
        <v>0.774797014925373</v>
      </c>
      <c r="P4" s="37">
        <v>0.781</v>
      </c>
      <c r="Q4" s="26">
        <v>0.746</v>
      </c>
      <c r="R4" s="26">
        <v>0.821</v>
      </c>
      <c r="S4" s="26">
        <v>0.953</v>
      </c>
      <c r="T4" s="26">
        <v>1.006</v>
      </c>
      <c r="U4" s="26">
        <v>1.052</v>
      </c>
      <c r="V4" s="37">
        <v>1.26531368488151</v>
      </c>
      <c r="W4" s="37">
        <v>1.56462004784285</v>
      </c>
      <c r="X4" s="17" t="s">
        <v>16</v>
      </c>
      <c r="Y4" s="17" t="s">
        <v>16</v>
      </c>
      <c r="Z4" s="17" t="s">
        <v>16</v>
      </c>
      <c r="AA4" s="17" t="s">
        <v>16</v>
      </c>
      <c r="AB4" s="17" t="s">
        <v>16</v>
      </c>
      <c r="AC4" s="17" t="s">
        <v>16</v>
      </c>
    </row>
    <row r="5" spans="3:29" ht="12" customHeight="1">
      <c r="C5" s="3" t="s">
        <v>4</v>
      </c>
      <c r="D5" s="3">
        <v>0.713</v>
      </c>
      <c r="E5" s="3">
        <v>0.72</v>
      </c>
      <c r="F5" s="12">
        <v>0.743</v>
      </c>
      <c r="G5" s="12">
        <v>0.753</v>
      </c>
      <c r="H5" s="12">
        <v>0.738</v>
      </c>
      <c r="I5" s="12">
        <v>0.686</v>
      </c>
      <c r="J5" s="12">
        <v>0.657</v>
      </c>
      <c r="K5" s="12">
        <v>0.593</v>
      </c>
      <c r="L5" s="12">
        <v>0.616</v>
      </c>
      <c r="M5" s="12">
        <v>0.609</v>
      </c>
      <c r="N5" s="17">
        <v>0.598</v>
      </c>
      <c r="O5" s="37">
        <v>0.6068164179104477</v>
      </c>
      <c r="P5" s="37">
        <v>0.614</v>
      </c>
      <c r="Q5" s="26">
        <v>0.625159041142979</v>
      </c>
      <c r="R5" s="26">
        <v>0.701</v>
      </c>
      <c r="S5" s="26">
        <v>0.833</v>
      </c>
      <c r="T5" s="26">
        <v>0.824</v>
      </c>
      <c r="U5" s="26">
        <v>0.808</v>
      </c>
      <c r="V5" s="37">
        <v>0.949675738037557</v>
      </c>
      <c r="W5" s="37">
        <v>1.07844228113394</v>
      </c>
      <c r="X5" s="17" t="s">
        <v>16</v>
      </c>
      <c r="Y5" s="17" t="s">
        <v>16</v>
      </c>
      <c r="Z5" s="17" t="s">
        <v>16</v>
      </c>
      <c r="AA5" s="17" t="s">
        <v>16</v>
      </c>
      <c r="AB5" s="17" t="s">
        <v>16</v>
      </c>
      <c r="AC5" s="17" t="s">
        <v>16</v>
      </c>
    </row>
    <row r="6" spans="3:29" ht="12" customHeight="1">
      <c r="C6" s="3" t="s">
        <v>5</v>
      </c>
      <c r="D6" s="3">
        <v>0.551</v>
      </c>
      <c r="E6" s="3">
        <v>0.541</v>
      </c>
      <c r="F6" s="12">
        <v>0.544</v>
      </c>
      <c r="G6" s="12">
        <v>0.501</v>
      </c>
      <c r="H6" s="12">
        <v>0.498</v>
      </c>
      <c r="I6" s="12">
        <v>0.468</v>
      </c>
      <c r="J6" s="12">
        <v>0.444</v>
      </c>
      <c r="K6" s="12">
        <v>0.441</v>
      </c>
      <c r="L6" s="12">
        <v>0.449</v>
      </c>
      <c r="M6" s="12">
        <v>0.442</v>
      </c>
      <c r="N6" s="17">
        <v>0.444</v>
      </c>
      <c r="O6" s="37">
        <v>0.456820895522388</v>
      </c>
      <c r="P6" s="37">
        <v>0.47</v>
      </c>
      <c r="Q6" s="26">
        <v>0.42095116315113</v>
      </c>
      <c r="R6" s="26">
        <v>0.468</v>
      </c>
      <c r="S6" s="26">
        <v>0.549</v>
      </c>
      <c r="T6" s="26">
        <v>0.52</v>
      </c>
      <c r="U6" s="26">
        <v>0.628</v>
      </c>
      <c r="V6" s="37">
        <v>0.816100022696506</v>
      </c>
      <c r="W6" s="37">
        <v>0.746235424878128</v>
      </c>
      <c r="X6" s="17">
        <v>0.856</v>
      </c>
      <c r="Y6" s="17">
        <v>0.943</v>
      </c>
      <c r="Z6" s="17">
        <v>0.922</v>
      </c>
      <c r="AA6" s="37">
        <v>0.949</v>
      </c>
      <c r="AB6" s="37">
        <v>0.937</v>
      </c>
      <c r="AC6" s="17">
        <v>0.867</v>
      </c>
    </row>
    <row r="7" spans="1:31" ht="12" customHeight="1">
      <c r="A7" s="10"/>
      <c r="B7" s="2" t="s">
        <v>6</v>
      </c>
      <c r="C7" s="10" t="s">
        <v>7</v>
      </c>
      <c r="D7" s="3">
        <v>0.578</v>
      </c>
      <c r="E7" s="3">
        <v>0.569</v>
      </c>
      <c r="F7" s="12">
        <v>0.576</v>
      </c>
      <c r="G7" s="12">
        <v>0.541</v>
      </c>
      <c r="H7" s="12">
        <v>0.535</v>
      </c>
      <c r="I7" s="12">
        <v>0.502</v>
      </c>
      <c r="J7" s="12">
        <v>0.477</v>
      </c>
      <c r="K7" s="12">
        <v>0.466</v>
      </c>
      <c r="L7" s="12">
        <v>0.477</v>
      </c>
      <c r="M7" s="12">
        <v>0.469</v>
      </c>
      <c r="N7" s="17">
        <v>0.47</v>
      </c>
      <c r="O7" s="26">
        <v>0.482</v>
      </c>
      <c r="P7" s="26">
        <v>0.494</v>
      </c>
      <c r="Q7" s="26">
        <v>0.453290144552739</v>
      </c>
      <c r="R7" s="26">
        <v>0.505</v>
      </c>
      <c r="S7" s="26">
        <v>0.593</v>
      </c>
      <c r="T7" s="26">
        <v>0.567</v>
      </c>
      <c r="U7" s="26">
        <v>0.659</v>
      </c>
      <c r="V7" s="37">
        <v>0.8579803815647168</v>
      </c>
      <c r="W7" s="37">
        <v>0.80476912304656</v>
      </c>
      <c r="X7" s="37">
        <v>0.933</v>
      </c>
      <c r="Y7" s="37">
        <v>1.036</v>
      </c>
      <c r="Z7" s="37">
        <v>1.012</v>
      </c>
      <c r="AA7" s="37">
        <v>1.065</v>
      </c>
      <c r="AB7" s="37">
        <v>1.065</v>
      </c>
      <c r="AC7" s="37">
        <v>0.94</v>
      </c>
      <c r="AD7" s="75">
        <f>(AC7-X7)/X7</f>
        <v>0.007502679528402888</v>
      </c>
      <c r="AE7" s="75">
        <f>(AC7-AB7)/AB7</f>
        <v>-0.11737089201877934</v>
      </c>
    </row>
    <row r="8" spans="3:29" ht="12" customHeight="1">
      <c r="C8" s="3" t="s">
        <v>19</v>
      </c>
      <c r="D8" s="3">
        <v>0.544</v>
      </c>
      <c r="E8" s="3">
        <v>0.544</v>
      </c>
      <c r="F8" s="12">
        <v>0.559</v>
      </c>
      <c r="G8" s="12">
        <v>0.564</v>
      </c>
      <c r="H8" s="12">
        <v>0.526</v>
      </c>
      <c r="I8" s="12">
        <v>0.535</v>
      </c>
      <c r="J8" s="12">
        <v>0.519</v>
      </c>
      <c r="K8" s="12">
        <v>0.514</v>
      </c>
      <c r="L8" s="12">
        <v>0.521</v>
      </c>
      <c r="M8" s="12">
        <v>0.545</v>
      </c>
      <c r="N8" s="17">
        <v>0.541</v>
      </c>
      <c r="O8" s="37">
        <v>0.545</v>
      </c>
      <c r="P8" s="37">
        <v>0.536</v>
      </c>
      <c r="Q8" s="26">
        <v>0.515</v>
      </c>
      <c r="R8" s="26">
        <v>0.477</v>
      </c>
      <c r="S8" s="17" t="s">
        <v>16</v>
      </c>
      <c r="T8" s="17" t="s">
        <v>16</v>
      </c>
      <c r="U8" s="17" t="s">
        <v>16</v>
      </c>
      <c r="V8" s="17" t="s">
        <v>16</v>
      </c>
      <c r="W8" s="17" t="s">
        <v>16</v>
      </c>
      <c r="X8" s="17" t="s">
        <v>16</v>
      </c>
      <c r="Y8" s="17" t="s">
        <v>16</v>
      </c>
      <c r="Z8" s="17" t="s">
        <v>16</v>
      </c>
      <c r="AA8" s="17" t="s">
        <v>16</v>
      </c>
      <c r="AB8" s="17" t="s">
        <v>16</v>
      </c>
      <c r="AC8" s="17" t="s">
        <v>16</v>
      </c>
    </row>
    <row r="9" spans="3:29" ht="12" customHeight="1">
      <c r="C9" s="3" t="s">
        <v>20</v>
      </c>
      <c r="D9" s="3">
        <v>0.815</v>
      </c>
      <c r="E9" s="3">
        <v>0.812</v>
      </c>
      <c r="F9" s="12">
        <v>0.847</v>
      </c>
      <c r="G9" s="12">
        <v>0.857</v>
      </c>
      <c r="H9" s="12">
        <v>0.791</v>
      </c>
      <c r="I9" s="12">
        <v>0.69</v>
      </c>
      <c r="J9" s="12">
        <v>0.667</v>
      </c>
      <c r="K9" s="12">
        <v>0.656</v>
      </c>
      <c r="L9" s="12">
        <v>0.687</v>
      </c>
      <c r="M9" s="12">
        <v>0.689</v>
      </c>
      <c r="N9" s="17">
        <v>0.674</v>
      </c>
      <c r="O9" s="37">
        <v>0.682</v>
      </c>
      <c r="P9" s="37">
        <v>0.704</v>
      </c>
      <c r="Q9" s="26">
        <v>0.705</v>
      </c>
      <c r="R9" s="26">
        <v>0.765</v>
      </c>
      <c r="S9" s="26">
        <v>0.886</v>
      </c>
      <c r="T9" s="26">
        <v>0.997</v>
      </c>
      <c r="U9" s="26">
        <v>0.988</v>
      </c>
      <c r="V9" s="17">
        <v>1.076</v>
      </c>
      <c r="W9" s="37">
        <v>1.379</v>
      </c>
      <c r="X9" s="17" t="s">
        <v>16</v>
      </c>
      <c r="Y9" s="17" t="s">
        <v>16</v>
      </c>
      <c r="Z9" s="17" t="s">
        <v>16</v>
      </c>
      <c r="AA9" s="17" t="s">
        <v>16</v>
      </c>
      <c r="AB9" s="17" t="s">
        <v>16</v>
      </c>
      <c r="AC9" s="17" t="s">
        <v>16</v>
      </c>
    </row>
    <row r="10" spans="1:29" ht="12" customHeight="1">
      <c r="A10" s="8"/>
      <c r="B10" s="9"/>
      <c r="C10" s="8" t="s">
        <v>21</v>
      </c>
      <c r="D10" s="8">
        <v>0.915</v>
      </c>
      <c r="E10" s="8">
        <v>0.931</v>
      </c>
      <c r="F10" s="13">
        <v>0.99</v>
      </c>
      <c r="G10" s="13">
        <v>0.992</v>
      </c>
      <c r="H10" s="13">
        <v>0.967</v>
      </c>
      <c r="I10" s="13">
        <v>0.954</v>
      </c>
      <c r="J10" s="13">
        <v>0.943</v>
      </c>
      <c r="K10" s="13">
        <v>0.838</v>
      </c>
      <c r="L10" s="13">
        <v>0.916</v>
      </c>
      <c r="M10" s="13">
        <v>0.971</v>
      </c>
      <c r="N10" s="21">
        <v>0.982</v>
      </c>
      <c r="O10" s="38">
        <v>1.152</v>
      </c>
      <c r="P10" s="38">
        <v>0.884</v>
      </c>
      <c r="Q10" s="27">
        <v>0.847</v>
      </c>
      <c r="R10" s="27">
        <v>0.974</v>
      </c>
      <c r="S10" s="21" t="s">
        <v>16</v>
      </c>
      <c r="T10" s="21" t="s">
        <v>16</v>
      </c>
      <c r="U10" s="21" t="s">
        <v>16</v>
      </c>
      <c r="V10" s="21" t="s">
        <v>16</v>
      </c>
      <c r="W10" s="21" t="s">
        <v>16</v>
      </c>
      <c r="X10" s="21" t="s">
        <v>16</v>
      </c>
      <c r="Y10" s="21" t="s">
        <v>16</v>
      </c>
      <c r="Z10" s="21" t="s">
        <v>16</v>
      </c>
      <c r="AA10" s="21" t="s">
        <v>16</v>
      </c>
      <c r="AB10" s="21" t="s">
        <v>16</v>
      </c>
      <c r="AC10" s="21" t="s">
        <v>16</v>
      </c>
    </row>
    <row r="11" spans="1:29" ht="12" customHeight="1">
      <c r="A11" s="10" t="s">
        <v>22</v>
      </c>
      <c r="C11" s="3" t="s">
        <v>3</v>
      </c>
      <c r="D11" s="3">
        <v>0.726</v>
      </c>
      <c r="E11" s="3">
        <v>0.622</v>
      </c>
      <c r="F11" s="12">
        <v>0.577</v>
      </c>
      <c r="G11" s="12">
        <v>0.654</v>
      </c>
      <c r="H11" s="12">
        <v>0.665</v>
      </c>
      <c r="I11" s="12">
        <v>0.799</v>
      </c>
      <c r="J11" s="12">
        <v>0.882</v>
      </c>
      <c r="K11" s="12">
        <v>0.846</v>
      </c>
      <c r="L11" s="12">
        <v>0.735</v>
      </c>
      <c r="M11" s="12">
        <v>0.8</v>
      </c>
      <c r="N11" s="17">
        <v>1.19</v>
      </c>
      <c r="O11" s="26">
        <v>1.167</v>
      </c>
      <c r="P11" s="26">
        <v>1.253</v>
      </c>
      <c r="Q11" s="26">
        <v>1.407</v>
      </c>
      <c r="R11" s="26">
        <v>1.408</v>
      </c>
      <c r="S11" s="26">
        <v>1.989</v>
      </c>
      <c r="T11" s="26">
        <v>2.501</v>
      </c>
      <c r="U11" s="26">
        <v>2.525</v>
      </c>
      <c r="V11" s="37">
        <v>4.05931034645494</v>
      </c>
      <c r="W11" s="37">
        <v>3.546</v>
      </c>
      <c r="X11" s="37">
        <v>4.26</v>
      </c>
      <c r="Y11" s="37">
        <v>5.257</v>
      </c>
      <c r="Z11" s="37">
        <v>5.478</v>
      </c>
      <c r="AA11" s="37">
        <v>5.676</v>
      </c>
      <c r="AB11" s="37">
        <v>4.696</v>
      </c>
      <c r="AC11" s="37">
        <v>3.414</v>
      </c>
    </row>
    <row r="12" spans="3:29" ht="12" customHeight="1">
      <c r="C12" s="3" t="s">
        <v>4</v>
      </c>
      <c r="D12" s="3">
        <v>0.661</v>
      </c>
      <c r="E12" s="3">
        <v>0.583</v>
      </c>
      <c r="F12" s="12">
        <v>0.556</v>
      </c>
      <c r="G12" s="12">
        <v>0.579</v>
      </c>
      <c r="H12" s="12">
        <v>0.642</v>
      </c>
      <c r="I12" s="12">
        <v>0.766</v>
      </c>
      <c r="J12" s="12">
        <v>0.833</v>
      </c>
      <c r="K12" s="12">
        <v>0.792</v>
      </c>
      <c r="L12" s="12">
        <v>0.688</v>
      </c>
      <c r="M12" s="12">
        <v>0.77</v>
      </c>
      <c r="N12" s="17">
        <v>1.09</v>
      </c>
      <c r="O12" s="26">
        <v>1.122</v>
      </c>
      <c r="P12" s="26">
        <v>1.15</v>
      </c>
      <c r="Q12" s="26">
        <v>1.315</v>
      </c>
      <c r="R12" s="26">
        <v>1.322</v>
      </c>
      <c r="S12" s="26">
        <v>1.812</v>
      </c>
      <c r="T12" s="26">
        <v>2.147</v>
      </c>
      <c r="U12" s="26">
        <v>2.312</v>
      </c>
      <c r="V12" s="37">
        <v>3.57901043514055</v>
      </c>
      <c r="W12" s="37">
        <v>3.182</v>
      </c>
      <c r="X12" s="37">
        <v>3.875</v>
      </c>
      <c r="Y12" s="37">
        <v>4.517</v>
      </c>
      <c r="Z12" s="37">
        <v>4.982</v>
      </c>
      <c r="AA12" s="37">
        <v>4.889</v>
      </c>
      <c r="AB12" s="37">
        <v>4.365</v>
      </c>
      <c r="AC12" s="37">
        <v>3.458</v>
      </c>
    </row>
    <row r="13" spans="3:29" ht="12" customHeight="1">
      <c r="C13" s="3" t="s">
        <v>5</v>
      </c>
      <c r="D13" s="3">
        <v>0.604</v>
      </c>
      <c r="E13" s="3">
        <v>0.534</v>
      </c>
      <c r="F13" s="12">
        <v>0.521</v>
      </c>
      <c r="G13" s="12">
        <v>0.558</v>
      </c>
      <c r="H13" s="12">
        <v>0.605</v>
      </c>
      <c r="I13" s="12">
        <v>0.689</v>
      </c>
      <c r="J13" s="12">
        <v>0.77</v>
      </c>
      <c r="K13" s="12">
        <v>0.719</v>
      </c>
      <c r="L13" s="12">
        <v>0.576</v>
      </c>
      <c r="M13" s="12">
        <v>0.69</v>
      </c>
      <c r="N13" s="17">
        <v>1.02</v>
      </c>
      <c r="O13" s="26">
        <v>0.963</v>
      </c>
      <c r="P13" s="26">
        <v>1.077</v>
      </c>
      <c r="Q13" s="26">
        <v>1.228</v>
      </c>
      <c r="R13" s="26">
        <v>1.242</v>
      </c>
      <c r="S13" s="26">
        <v>1.584</v>
      </c>
      <c r="T13" s="26">
        <v>2.139</v>
      </c>
      <c r="U13" s="26">
        <v>2.171</v>
      </c>
      <c r="V13" s="37">
        <v>2.924</v>
      </c>
      <c r="W13" s="37">
        <v>3.164</v>
      </c>
      <c r="X13" s="37">
        <v>3.94606377446337</v>
      </c>
      <c r="Y13" s="37">
        <v>4.889</v>
      </c>
      <c r="Z13" s="37">
        <v>5.091</v>
      </c>
      <c r="AA13" s="37">
        <v>4.794</v>
      </c>
      <c r="AB13" s="37">
        <v>4.362</v>
      </c>
      <c r="AC13" s="37">
        <v>2.631</v>
      </c>
    </row>
    <row r="14" spans="2:29" ht="12" customHeight="1">
      <c r="B14" s="11" t="s">
        <v>8</v>
      </c>
      <c r="C14" s="3" t="s">
        <v>9</v>
      </c>
      <c r="D14" s="3">
        <v>0.585</v>
      </c>
      <c r="E14" s="3">
        <v>0.557</v>
      </c>
      <c r="F14" s="12">
        <v>0.534</v>
      </c>
      <c r="G14" s="12">
        <v>0.554</v>
      </c>
      <c r="H14" s="12">
        <v>0.591</v>
      </c>
      <c r="I14" s="12">
        <v>0.66</v>
      </c>
      <c r="J14" s="12">
        <v>0.751</v>
      </c>
      <c r="K14" s="12">
        <v>0.705</v>
      </c>
      <c r="L14" s="12">
        <v>0.538</v>
      </c>
      <c r="M14" s="12">
        <v>0.65</v>
      </c>
      <c r="N14" s="17">
        <v>1</v>
      </c>
      <c r="O14" s="26">
        <v>0.942</v>
      </c>
      <c r="P14" s="26">
        <v>0.991</v>
      </c>
      <c r="Q14" s="26">
        <v>1.20258262565949</v>
      </c>
      <c r="R14" s="26">
        <v>1.234</v>
      </c>
      <c r="S14" s="26">
        <v>1.534</v>
      </c>
      <c r="T14" s="26">
        <v>2.141</v>
      </c>
      <c r="U14" s="26">
        <v>2.1</v>
      </c>
      <c r="V14" s="17" t="s">
        <v>16</v>
      </c>
      <c r="W14" s="17" t="s">
        <v>16</v>
      </c>
      <c r="X14" s="17" t="s">
        <v>16</v>
      </c>
      <c r="Y14" s="17" t="s">
        <v>16</v>
      </c>
      <c r="Z14" s="17" t="s">
        <v>16</v>
      </c>
      <c r="AA14" s="17" t="s">
        <v>16</v>
      </c>
      <c r="AB14" s="17" t="s">
        <v>16</v>
      </c>
      <c r="AC14" s="17" t="s">
        <v>16</v>
      </c>
    </row>
    <row r="15" spans="3:29" ht="12" customHeight="1">
      <c r="C15" s="3" t="s">
        <v>10</v>
      </c>
      <c r="D15" s="3">
        <v>0.638</v>
      </c>
      <c r="E15" s="3">
        <v>0.521</v>
      </c>
      <c r="F15" s="12">
        <v>0.515</v>
      </c>
      <c r="G15" s="12">
        <v>0.564</v>
      </c>
      <c r="H15" s="12">
        <v>0.629</v>
      </c>
      <c r="I15" s="12">
        <v>0.742</v>
      </c>
      <c r="J15" s="12">
        <v>0.805</v>
      </c>
      <c r="K15" s="12">
        <v>0.745</v>
      </c>
      <c r="L15" s="12">
        <v>0.644</v>
      </c>
      <c r="M15" s="12">
        <v>0.76</v>
      </c>
      <c r="N15" s="17">
        <v>1.03</v>
      </c>
      <c r="O15" s="26">
        <v>1.001</v>
      </c>
      <c r="P15" s="26">
        <v>1.022</v>
      </c>
      <c r="Q15" s="26">
        <v>1.275</v>
      </c>
      <c r="R15" s="26">
        <v>1.256</v>
      </c>
      <c r="S15" s="26">
        <v>1.676</v>
      </c>
      <c r="T15" s="26">
        <v>2.135</v>
      </c>
      <c r="U15" s="26">
        <v>2.301</v>
      </c>
      <c r="V15" s="17" t="s">
        <v>16</v>
      </c>
      <c r="W15" s="17" t="s">
        <v>16</v>
      </c>
      <c r="X15" s="17" t="s">
        <v>16</v>
      </c>
      <c r="Y15" s="17" t="s">
        <v>16</v>
      </c>
      <c r="Z15" s="17" t="s">
        <v>16</v>
      </c>
      <c r="AA15" s="17" t="s">
        <v>16</v>
      </c>
      <c r="AB15" s="17" t="s">
        <v>16</v>
      </c>
      <c r="AC15" s="17" t="s">
        <v>16</v>
      </c>
    </row>
    <row r="16" spans="1:31" ht="12" customHeight="1">
      <c r="A16" s="10"/>
      <c r="B16" s="2" t="s">
        <v>6</v>
      </c>
      <c r="C16" s="10" t="s">
        <v>7</v>
      </c>
      <c r="D16" s="3">
        <v>0.64</v>
      </c>
      <c r="E16" s="3">
        <v>0.562</v>
      </c>
      <c r="F16" s="12">
        <v>0.541</v>
      </c>
      <c r="G16" s="12">
        <v>0.578</v>
      </c>
      <c r="H16" s="12">
        <v>0.626</v>
      </c>
      <c r="I16" s="12">
        <v>0.731</v>
      </c>
      <c r="J16" s="12">
        <v>0.807</v>
      </c>
      <c r="K16" s="12">
        <v>0.761</v>
      </c>
      <c r="L16" s="12">
        <v>0.636</v>
      </c>
      <c r="M16" s="12">
        <v>0.74</v>
      </c>
      <c r="N16" s="17">
        <v>1.07</v>
      </c>
      <c r="O16" s="26">
        <v>1.045</v>
      </c>
      <c r="P16" s="26">
        <v>1.097</v>
      </c>
      <c r="Q16" s="26">
        <v>1.282</v>
      </c>
      <c r="R16" s="26">
        <v>1.292</v>
      </c>
      <c r="S16" s="26">
        <v>1.717</v>
      </c>
      <c r="T16" s="26">
        <v>2.189</v>
      </c>
      <c r="U16" s="26">
        <v>2.266</v>
      </c>
      <c r="V16" s="37">
        <v>3.301</v>
      </c>
      <c r="W16" s="37">
        <v>3.221</v>
      </c>
      <c r="X16" s="37">
        <v>3.962</v>
      </c>
      <c r="Y16" s="37">
        <v>4.807</v>
      </c>
      <c r="Z16" s="37">
        <v>5.104</v>
      </c>
      <c r="AA16" s="37">
        <v>4.943</v>
      </c>
      <c r="AB16" s="37">
        <v>4.407</v>
      </c>
      <c r="AC16" s="37">
        <v>3.022</v>
      </c>
      <c r="AD16" s="75">
        <f>(AC16-X16)/X16</f>
        <v>-0.23725391216557304</v>
      </c>
      <c r="AE16" s="75">
        <f>(AC16-AB16)/AB16</f>
        <v>-0.3142727479010665</v>
      </c>
    </row>
    <row r="17" spans="3:29" ht="12" customHeight="1">
      <c r="C17" s="3" t="s">
        <v>19</v>
      </c>
      <c r="D17" s="3">
        <v>0.533</v>
      </c>
      <c r="E17" s="3">
        <v>0.507</v>
      </c>
      <c r="F17" s="12">
        <v>0.506</v>
      </c>
      <c r="G17" s="12">
        <v>0.524</v>
      </c>
      <c r="H17" s="12">
        <v>0.574</v>
      </c>
      <c r="I17" s="12">
        <v>0.69</v>
      </c>
      <c r="J17" s="12">
        <v>0.754</v>
      </c>
      <c r="K17" s="12">
        <v>0.692</v>
      </c>
      <c r="L17" s="12">
        <v>0.604</v>
      </c>
      <c r="M17" s="12">
        <v>0.634</v>
      </c>
      <c r="N17" s="17">
        <v>0.85</v>
      </c>
      <c r="O17" s="26">
        <v>0.92</v>
      </c>
      <c r="P17" s="26">
        <v>0.999</v>
      </c>
      <c r="Q17" s="26">
        <v>1.199</v>
      </c>
      <c r="R17" s="26">
        <v>1.169</v>
      </c>
      <c r="S17" s="17" t="s">
        <v>16</v>
      </c>
      <c r="T17" s="17" t="s">
        <v>16</v>
      </c>
      <c r="U17" s="17" t="s">
        <v>16</v>
      </c>
      <c r="V17" s="17" t="s">
        <v>16</v>
      </c>
      <c r="W17" s="17" t="s">
        <v>16</v>
      </c>
      <c r="X17" s="17" t="s">
        <v>16</v>
      </c>
      <c r="Y17" s="17" t="s">
        <v>16</v>
      </c>
      <c r="Z17" s="17" t="s">
        <v>16</v>
      </c>
      <c r="AA17" s="17" t="s">
        <v>16</v>
      </c>
      <c r="AB17" s="17" t="s">
        <v>16</v>
      </c>
      <c r="AC17" s="17" t="s">
        <v>16</v>
      </c>
    </row>
    <row r="18" spans="3:29" ht="12" customHeight="1">
      <c r="C18" s="3" t="s">
        <v>20</v>
      </c>
      <c r="D18" s="3">
        <v>0.678</v>
      </c>
      <c r="E18" s="3">
        <v>0.587</v>
      </c>
      <c r="F18" s="12">
        <v>0.561</v>
      </c>
      <c r="G18" s="12">
        <v>0.597</v>
      </c>
      <c r="H18" s="12">
        <v>0.653</v>
      </c>
      <c r="I18" s="12">
        <v>0.785</v>
      </c>
      <c r="J18" s="12">
        <v>0.859</v>
      </c>
      <c r="K18" s="12">
        <v>0.803</v>
      </c>
      <c r="L18" s="12">
        <v>0.716</v>
      </c>
      <c r="M18" s="12">
        <v>0.79</v>
      </c>
      <c r="N18" s="17">
        <v>1.144</v>
      </c>
      <c r="O18" s="26">
        <v>1.143</v>
      </c>
      <c r="P18" s="26">
        <v>1.244</v>
      </c>
      <c r="Q18" s="26">
        <v>1.381</v>
      </c>
      <c r="R18" s="26">
        <v>1.412</v>
      </c>
      <c r="S18" s="26">
        <v>2.046</v>
      </c>
      <c r="T18" s="26">
        <v>2.534</v>
      </c>
      <c r="U18" s="26">
        <v>2.46</v>
      </c>
      <c r="V18" s="17">
        <v>4.136</v>
      </c>
      <c r="W18" s="17">
        <v>3.256</v>
      </c>
      <c r="X18" s="17">
        <v>4.049</v>
      </c>
      <c r="Y18" s="17">
        <v>4.964</v>
      </c>
      <c r="Z18" s="17">
        <v>5.232</v>
      </c>
      <c r="AA18" s="17">
        <v>5.439</v>
      </c>
      <c r="AB18" s="17">
        <v>4.901</v>
      </c>
      <c r="AC18" s="17">
        <v>3.504</v>
      </c>
    </row>
    <row r="19" spans="1:29" ht="12" customHeight="1">
      <c r="A19" s="8"/>
      <c r="B19" s="9"/>
      <c r="C19" s="8" t="s">
        <v>21</v>
      </c>
      <c r="D19" s="8">
        <v>0.845</v>
      </c>
      <c r="E19" s="8">
        <v>0.764</v>
      </c>
      <c r="F19" s="13">
        <v>0.719</v>
      </c>
      <c r="G19" s="13">
        <v>0.729</v>
      </c>
      <c r="H19" s="13">
        <v>0.764</v>
      </c>
      <c r="I19" s="13">
        <v>0.895</v>
      </c>
      <c r="J19" s="13">
        <v>1.023</v>
      </c>
      <c r="K19" s="13">
        <v>0.957</v>
      </c>
      <c r="L19" s="13">
        <v>0.926</v>
      </c>
      <c r="M19" s="13">
        <v>1.059</v>
      </c>
      <c r="N19" s="21">
        <v>1.467</v>
      </c>
      <c r="O19" s="27">
        <v>1.502</v>
      </c>
      <c r="P19" s="27">
        <v>1.469</v>
      </c>
      <c r="Q19" s="27">
        <v>1.71</v>
      </c>
      <c r="R19" s="27">
        <v>1.609</v>
      </c>
      <c r="S19" s="21" t="s">
        <v>16</v>
      </c>
      <c r="T19" s="21" t="s">
        <v>16</v>
      </c>
      <c r="U19" s="21" t="s">
        <v>16</v>
      </c>
      <c r="V19" s="21" t="s">
        <v>16</v>
      </c>
      <c r="W19" s="21" t="s">
        <v>16</v>
      </c>
      <c r="X19" s="21" t="s">
        <v>16</v>
      </c>
      <c r="Y19" s="21" t="s">
        <v>16</v>
      </c>
      <c r="Z19" s="21" t="s">
        <v>16</v>
      </c>
      <c r="AA19" s="21" t="s">
        <v>16</v>
      </c>
      <c r="AB19" s="21" t="s">
        <v>16</v>
      </c>
      <c r="AC19" s="21" t="s">
        <v>16</v>
      </c>
    </row>
    <row r="20" spans="1:29" ht="12" customHeight="1">
      <c r="A20" s="10" t="s">
        <v>23</v>
      </c>
      <c r="C20" s="3" t="s">
        <v>3</v>
      </c>
      <c r="D20" s="3">
        <v>1.354</v>
      </c>
      <c r="E20" s="3">
        <v>1.343</v>
      </c>
      <c r="F20" s="12">
        <v>1.176</v>
      </c>
      <c r="G20" s="12">
        <v>1.252</v>
      </c>
      <c r="H20" s="12">
        <v>1.219</v>
      </c>
      <c r="I20" s="12">
        <v>1.213</v>
      </c>
      <c r="J20" s="12">
        <v>1.359</v>
      </c>
      <c r="K20" s="12">
        <v>1.385</v>
      </c>
      <c r="L20" s="12">
        <v>1.206</v>
      </c>
      <c r="M20" s="12">
        <v>1.211</v>
      </c>
      <c r="N20" s="17">
        <v>1.764</v>
      </c>
      <c r="O20" s="26">
        <v>1.787</v>
      </c>
      <c r="P20" s="26">
        <v>1.726</v>
      </c>
      <c r="Q20" s="26">
        <v>1.965</v>
      </c>
      <c r="R20" s="26">
        <v>2.162</v>
      </c>
      <c r="S20" s="26">
        <v>2.83</v>
      </c>
      <c r="T20" s="26">
        <v>3.403</v>
      </c>
      <c r="U20" s="26">
        <v>3.404</v>
      </c>
      <c r="V20" s="37">
        <v>5.00984381600579</v>
      </c>
      <c r="W20" s="37">
        <v>4.018</v>
      </c>
      <c r="X20" s="37">
        <v>4.897</v>
      </c>
      <c r="Y20" s="37">
        <v>6.194</v>
      </c>
      <c r="Z20" s="37">
        <v>6.537</v>
      </c>
      <c r="AA20" s="37">
        <v>6.454</v>
      </c>
      <c r="AB20" s="37">
        <v>5.939</v>
      </c>
      <c r="AC20" s="37">
        <v>4.385</v>
      </c>
    </row>
    <row r="21" spans="3:29" ht="12" customHeight="1">
      <c r="C21" s="3" t="s">
        <v>4</v>
      </c>
      <c r="D21" s="3">
        <v>1.221</v>
      </c>
      <c r="E21" s="3">
        <v>1.291</v>
      </c>
      <c r="F21" s="12">
        <v>1.106</v>
      </c>
      <c r="G21" s="12">
        <v>1.197</v>
      </c>
      <c r="H21" s="12">
        <v>1.13</v>
      </c>
      <c r="I21" s="12">
        <v>1.141</v>
      </c>
      <c r="J21" s="12">
        <v>1.291</v>
      </c>
      <c r="K21" s="12">
        <v>1.316</v>
      </c>
      <c r="L21" s="12">
        <v>1.101</v>
      </c>
      <c r="M21" s="12">
        <v>1.134</v>
      </c>
      <c r="N21" s="17">
        <v>1.737</v>
      </c>
      <c r="O21" s="26">
        <v>1.728</v>
      </c>
      <c r="P21" s="26">
        <v>1.619</v>
      </c>
      <c r="Q21" s="26">
        <v>1.869</v>
      </c>
      <c r="R21" s="26">
        <v>2.066</v>
      </c>
      <c r="S21" s="26">
        <v>2.74</v>
      </c>
      <c r="T21" s="26">
        <v>3.28</v>
      </c>
      <c r="U21" s="26">
        <v>3.384</v>
      </c>
      <c r="V21" s="37">
        <v>4.89144467944092</v>
      </c>
      <c r="W21" s="37">
        <v>4.006</v>
      </c>
      <c r="X21" s="37">
        <v>4.912</v>
      </c>
      <c r="Y21" s="37">
        <v>6.066</v>
      </c>
      <c r="Z21" s="37">
        <v>6.386</v>
      </c>
      <c r="AA21" s="37">
        <v>6.358</v>
      </c>
      <c r="AB21" s="37">
        <v>5.926</v>
      </c>
      <c r="AC21" s="37">
        <v>4.519</v>
      </c>
    </row>
    <row r="22" spans="3:29" ht="12" customHeight="1">
      <c r="C22" s="3" t="s">
        <v>5</v>
      </c>
      <c r="D22" s="3">
        <v>1.139</v>
      </c>
      <c r="E22" s="3">
        <v>1.172</v>
      </c>
      <c r="F22" s="12">
        <v>1.032</v>
      </c>
      <c r="G22" s="12">
        <v>1.102</v>
      </c>
      <c r="H22" s="12">
        <v>1.007</v>
      </c>
      <c r="I22" s="12">
        <v>1.03</v>
      </c>
      <c r="J22" s="12">
        <v>1.241</v>
      </c>
      <c r="K22" s="12">
        <v>1.229</v>
      </c>
      <c r="L22" s="12">
        <v>0.974</v>
      </c>
      <c r="M22" s="12">
        <v>1.07</v>
      </c>
      <c r="N22" s="17">
        <v>1.563</v>
      </c>
      <c r="O22" s="26">
        <v>1.586</v>
      </c>
      <c r="P22" s="26">
        <v>1.526</v>
      </c>
      <c r="Q22" s="26">
        <v>1.742</v>
      </c>
      <c r="R22" s="26">
        <v>1.974</v>
      </c>
      <c r="S22" s="26">
        <v>2.518</v>
      </c>
      <c r="T22" s="26">
        <v>3.065</v>
      </c>
      <c r="U22" s="26">
        <v>3.123</v>
      </c>
      <c r="V22" s="37">
        <v>4.65558428670498</v>
      </c>
      <c r="W22" s="37">
        <v>3.814</v>
      </c>
      <c r="X22" s="37">
        <v>4.655</v>
      </c>
      <c r="Y22" s="37">
        <v>5.793</v>
      </c>
      <c r="Z22" s="37">
        <v>6.014</v>
      </c>
      <c r="AA22" s="37">
        <v>5.884</v>
      </c>
      <c r="AB22" s="37">
        <v>5.31</v>
      </c>
      <c r="AC22" s="37">
        <v>3.998</v>
      </c>
    </row>
    <row r="23" spans="1:31" ht="12" customHeight="1">
      <c r="A23" s="10"/>
      <c r="B23" s="2" t="s">
        <v>6</v>
      </c>
      <c r="C23" s="10" t="s">
        <v>7</v>
      </c>
      <c r="D23" s="3">
        <v>1.157</v>
      </c>
      <c r="E23" s="3">
        <v>1.194</v>
      </c>
      <c r="F23" s="12">
        <v>1.051</v>
      </c>
      <c r="G23" s="12">
        <v>1.116</v>
      </c>
      <c r="H23" s="12">
        <v>1.03</v>
      </c>
      <c r="I23" s="12">
        <v>1.051</v>
      </c>
      <c r="J23" s="12">
        <v>1.251</v>
      </c>
      <c r="K23" s="12">
        <v>1.246</v>
      </c>
      <c r="L23" s="12">
        <v>0.999</v>
      </c>
      <c r="M23" s="12">
        <v>1.083</v>
      </c>
      <c r="N23" s="17">
        <v>1.594</v>
      </c>
      <c r="O23" s="26">
        <v>1.612</v>
      </c>
      <c r="P23" s="26">
        <v>1.545</v>
      </c>
      <c r="Q23" s="26">
        <v>1.76727449701684</v>
      </c>
      <c r="R23" s="26">
        <v>1.993</v>
      </c>
      <c r="S23" s="26">
        <v>2.559</v>
      </c>
      <c r="T23" s="26">
        <v>3.105</v>
      </c>
      <c r="U23" s="26">
        <v>3.169</v>
      </c>
      <c r="V23" s="37">
        <v>4.699</v>
      </c>
      <c r="W23" s="37">
        <v>3.848</v>
      </c>
      <c r="X23" s="37">
        <v>4.699</v>
      </c>
      <c r="Y23" s="37">
        <v>5.844</v>
      </c>
      <c r="Z23" s="37">
        <v>6.083</v>
      </c>
      <c r="AA23" s="37">
        <v>5.969</v>
      </c>
      <c r="AB23" s="37">
        <v>5.417</v>
      </c>
      <c r="AC23" s="37">
        <v>4.085</v>
      </c>
      <c r="AD23" s="75">
        <f>(AC23-X23)/X23</f>
        <v>-0.13066609917003616</v>
      </c>
      <c r="AE23" s="75">
        <f>(AC23-AB23)/AB23</f>
        <v>-0.24589256045781796</v>
      </c>
    </row>
    <row r="24" spans="3:29" ht="12" customHeight="1">
      <c r="C24" s="3" t="s">
        <v>19</v>
      </c>
      <c r="D24" s="3">
        <v>0.949</v>
      </c>
      <c r="E24" s="3">
        <v>1.043</v>
      </c>
      <c r="F24" s="12">
        <v>0.955</v>
      </c>
      <c r="G24" s="12">
        <v>1.04</v>
      </c>
      <c r="H24" s="12">
        <v>0.984</v>
      </c>
      <c r="I24" s="12">
        <v>1.012</v>
      </c>
      <c r="J24" s="12">
        <v>1.112</v>
      </c>
      <c r="K24" s="12">
        <v>1.138</v>
      </c>
      <c r="L24" s="12">
        <v>0.914</v>
      </c>
      <c r="M24" s="12">
        <v>0.9</v>
      </c>
      <c r="N24" s="17">
        <v>1.304</v>
      </c>
      <c r="O24" s="26">
        <v>1.389</v>
      </c>
      <c r="P24" s="26">
        <v>1.405</v>
      </c>
      <c r="Q24" s="26">
        <v>1.609</v>
      </c>
      <c r="R24" s="26">
        <v>1.722</v>
      </c>
      <c r="S24" s="17" t="s">
        <v>16</v>
      </c>
      <c r="T24" s="17" t="s">
        <v>16</v>
      </c>
      <c r="U24" s="17" t="s">
        <v>16</v>
      </c>
      <c r="V24" s="17" t="s">
        <v>16</v>
      </c>
      <c r="W24" s="17" t="s">
        <v>16</v>
      </c>
      <c r="X24" s="17" t="s">
        <v>16</v>
      </c>
      <c r="Y24" s="17" t="s">
        <v>16</v>
      </c>
      <c r="Z24" s="17" t="s">
        <v>16</v>
      </c>
      <c r="AA24" s="17" t="s">
        <v>16</v>
      </c>
      <c r="AB24" s="17" t="s">
        <v>16</v>
      </c>
      <c r="AC24" s="17" t="s">
        <v>16</v>
      </c>
    </row>
    <row r="25" spans="3:29" ht="12" customHeight="1">
      <c r="C25" s="3" t="s">
        <v>20</v>
      </c>
      <c r="D25" s="3">
        <v>1.209</v>
      </c>
      <c r="E25" s="3">
        <v>1.224</v>
      </c>
      <c r="F25" s="12">
        <v>1.095</v>
      </c>
      <c r="G25" s="12">
        <v>1.175</v>
      </c>
      <c r="H25" s="12">
        <v>1.104</v>
      </c>
      <c r="I25" s="12">
        <v>1.121</v>
      </c>
      <c r="J25" s="12">
        <v>1.309</v>
      </c>
      <c r="K25" s="12">
        <v>1.301</v>
      </c>
      <c r="L25" s="12">
        <v>1.086</v>
      </c>
      <c r="M25" s="12">
        <v>1.126</v>
      </c>
      <c r="N25" s="17">
        <v>1.66</v>
      </c>
      <c r="O25" s="26">
        <v>1.739</v>
      </c>
      <c r="P25" s="26">
        <v>1.644</v>
      </c>
      <c r="Q25" s="26">
        <v>1.857</v>
      </c>
      <c r="R25" s="26">
        <v>2.069</v>
      </c>
      <c r="S25" s="26">
        <v>2.803</v>
      </c>
      <c r="T25" s="26">
        <v>3.391</v>
      </c>
      <c r="U25" s="26">
        <v>3.355</v>
      </c>
      <c r="V25" s="17">
        <v>4.955</v>
      </c>
      <c r="W25" s="17">
        <v>3.952</v>
      </c>
      <c r="X25" s="17">
        <v>4.837</v>
      </c>
      <c r="Y25" s="17">
        <v>6.139</v>
      </c>
      <c r="Z25" s="37">
        <v>6.409</v>
      </c>
      <c r="AA25" s="37">
        <v>6.351</v>
      </c>
      <c r="AB25" s="37">
        <v>5.792</v>
      </c>
      <c r="AC25" s="37">
        <v>4.322</v>
      </c>
    </row>
    <row r="26" spans="1:29" ht="12" customHeight="1">
      <c r="A26" s="8"/>
      <c r="B26" s="9"/>
      <c r="C26" s="8" t="s">
        <v>21</v>
      </c>
      <c r="D26" s="8">
        <v>1.566</v>
      </c>
      <c r="E26" s="8">
        <v>1.53</v>
      </c>
      <c r="F26" s="13">
        <v>1.303</v>
      </c>
      <c r="G26" s="13">
        <v>1.375</v>
      </c>
      <c r="H26" s="13">
        <v>1.291</v>
      </c>
      <c r="I26" s="13">
        <v>1.29</v>
      </c>
      <c r="J26" s="13">
        <v>1.528</v>
      </c>
      <c r="K26" s="13">
        <v>1.498</v>
      </c>
      <c r="L26" s="13">
        <v>1.344</v>
      </c>
      <c r="M26" s="13">
        <v>1.48</v>
      </c>
      <c r="N26" s="21">
        <v>2.217</v>
      </c>
      <c r="O26" s="27">
        <v>2.056</v>
      </c>
      <c r="P26" s="27">
        <v>1.956</v>
      </c>
      <c r="Q26" s="27">
        <v>2.176</v>
      </c>
      <c r="R26" s="27">
        <v>2.611</v>
      </c>
      <c r="S26" s="21" t="s">
        <v>16</v>
      </c>
      <c r="T26" s="21" t="s">
        <v>16</v>
      </c>
      <c r="U26" s="21" t="s">
        <v>16</v>
      </c>
      <c r="V26" s="21" t="s">
        <v>16</v>
      </c>
      <c r="W26" s="21" t="s">
        <v>16</v>
      </c>
      <c r="X26" s="21" t="s">
        <v>16</v>
      </c>
      <c r="Y26" s="21" t="s">
        <v>16</v>
      </c>
      <c r="Z26" s="21" t="s">
        <v>16</v>
      </c>
      <c r="AA26" s="21" t="s">
        <v>16</v>
      </c>
      <c r="AB26" s="21" t="s">
        <v>16</v>
      </c>
      <c r="AC26" s="21" t="s">
        <v>16</v>
      </c>
    </row>
    <row r="27" spans="1:29" ht="12" customHeight="1">
      <c r="A27" s="10" t="s">
        <v>11</v>
      </c>
      <c r="C27" s="3" t="s">
        <v>3</v>
      </c>
      <c r="D27" s="3">
        <v>6.128</v>
      </c>
      <c r="E27" s="3">
        <v>6.736</v>
      </c>
      <c r="F27" s="12">
        <v>7.058</v>
      </c>
      <c r="G27" s="12">
        <v>6.879</v>
      </c>
      <c r="H27" s="12">
        <v>6.612</v>
      </c>
      <c r="I27" s="12">
        <v>6.196</v>
      </c>
      <c r="J27" s="12">
        <v>6.058</v>
      </c>
      <c r="K27" s="12">
        <v>5.725</v>
      </c>
      <c r="L27" s="12">
        <v>5.575</v>
      </c>
      <c r="M27" s="12">
        <v>5.377</v>
      </c>
      <c r="N27" s="17">
        <v>5.361</v>
      </c>
      <c r="O27" s="18">
        <v>4.913</v>
      </c>
      <c r="P27" s="18">
        <v>4.583</v>
      </c>
      <c r="Q27" s="26">
        <v>4.251</v>
      </c>
      <c r="R27" s="26">
        <v>4.634</v>
      </c>
      <c r="S27" s="26">
        <v>5.631</v>
      </c>
      <c r="T27" s="26">
        <v>6.964</v>
      </c>
      <c r="U27" s="26">
        <v>7.574</v>
      </c>
      <c r="V27" s="37">
        <v>8.66135324126191</v>
      </c>
      <c r="W27" s="37">
        <v>9.817</v>
      </c>
      <c r="X27" s="37">
        <v>8.804</v>
      </c>
      <c r="Y27" s="37">
        <v>8.528</v>
      </c>
      <c r="Z27" s="37">
        <v>9.504</v>
      </c>
      <c r="AA27" s="37">
        <v>9.834</v>
      </c>
      <c r="AB27" s="37">
        <v>10.434</v>
      </c>
      <c r="AC27" s="37">
        <v>10.843</v>
      </c>
    </row>
    <row r="28" spans="3:29" ht="12" customHeight="1">
      <c r="C28" s="3" t="s">
        <v>4</v>
      </c>
      <c r="D28" s="3">
        <v>4.435</v>
      </c>
      <c r="E28" s="3">
        <v>4.515</v>
      </c>
      <c r="F28" s="12">
        <v>4.711</v>
      </c>
      <c r="G28" s="12">
        <v>4.903</v>
      </c>
      <c r="H28" s="12">
        <v>4.711</v>
      </c>
      <c r="I28" s="12">
        <v>4.671</v>
      </c>
      <c r="J28" s="12">
        <v>4.573</v>
      </c>
      <c r="K28" s="12">
        <v>4.289</v>
      </c>
      <c r="L28" s="12">
        <v>4.247</v>
      </c>
      <c r="M28" s="12">
        <v>4.193</v>
      </c>
      <c r="N28" s="17">
        <v>4.044</v>
      </c>
      <c r="O28" s="18">
        <v>3.677</v>
      </c>
      <c r="P28" s="18">
        <v>3.493</v>
      </c>
      <c r="Q28" s="26">
        <v>3.253</v>
      </c>
      <c r="R28" s="26">
        <v>3.574</v>
      </c>
      <c r="S28" s="26">
        <v>4.663</v>
      </c>
      <c r="T28" s="26">
        <v>6.138</v>
      </c>
      <c r="U28" s="26">
        <v>6.6</v>
      </c>
      <c r="V28" s="37">
        <v>7.36630715505549</v>
      </c>
      <c r="W28" s="37">
        <v>8.836</v>
      </c>
      <c r="X28" s="37">
        <v>7.484</v>
      </c>
      <c r="Y28" s="37">
        <v>7.794</v>
      </c>
      <c r="Z28" s="37">
        <v>8.491</v>
      </c>
      <c r="AA28" s="37">
        <v>8.672</v>
      </c>
      <c r="AB28" s="37">
        <v>9.121</v>
      </c>
      <c r="AC28" s="37">
        <v>9.129</v>
      </c>
    </row>
    <row r="29" spans="3:29" ht="12" customHeight="1">
      <c r="C29" s="3" t="s">
        <v>5</v>
      </c>
      <c r="D29" s="3">
        <v>3.253</v>
      </c>
      <c r="E29" s="3">
        <v>3.328</v>
      </c>
      <c r="F29" s="12">
        <v>3.572</v>
      </c>
      <c r="G29" s="12">
        <v>3.81</v>
      </c>
      <c r="H29" s="12">
        <v>3.739</v>
      </c>
      <c r="I29" s="12">
        <v>3.581</v>
      </c>
      <c r="J29" s="12">
        <v>3.496</v>
      </c>
      <c r="K29" s="12">
        <v>3.296</v>
      </c>
      <c r="L29" s="12">
        <v>3.295</v>
      </c>
      <c r="M29" s="12">
        <v>3.267</v>
      </c>
      <c r="N29" s="17">
        <v>3.1</v>
      </c>
      <c r="O29" s="18">
        <v>2.788</v>
      </c>
      <c r="P29" s="18">
        <v>2.662</v>
      </c>
      <c r="Q29" s="26">
        <v>2.611</v>
      </c>
      <c r="R29" s="26">
        <v>2.835</v>
      </c>
      <c r="S29" s="26">
        <v>3.964</v>
      </c>
      <c r="T29" s="26">
        <v>5.154</v>
      </c>
      <c r="U29" s="26">
        <v>4.85</v>
      </c>
      <c r="V29" s="37">
        <v>6.49</v>
      </c>
      <c r="W29" s="37">
        <v>6.484</v>
      </c>
      <c r="X29" s="37">
        <v>5.964</v>
      </c>
      <c r="Y29" s="37">
        <v>6.468</v>
      </c>
      <c r="Z29" s="37">
        <v>6.742</v>
      </c>
      <c r="AA29" s="37">
        <v>7.237</v>
      </c>
      <c r="AB29" s="37">
        <v>7.117</v>
      </c>
      <c r="AC29" s="37">
        <v>7.251</v>
      </c>
    </row>
    <row r="30" spans="2:29" ht="12" customHeight="1">
      <c r="B30" s="11" t="s">
        <v>8</v>
      </c>
      <c r="C30" s="3" t="s">
        <v>9</v>
      </c>
      <c r="D30" s="3">
        <v>2.794</v>
      </c>
      <c r="E30" s="3">
        <v>3.03</v>
      </c>
      <c r="F30" s="12">
        <v>3.226</v>
      </c>
      <c r="G30" s="12">
        <v>3.458</v>
      </c>
      <c r="H30" s="12">
        <v>3.388</v>
      </c>
      <c r="I30" s="12">
        <v>3.083</v>
      </c>
      <c r="J30" s="12">
        <v>3.046</v>
      </c>
      <c r="K30" s="12">
        <v>2.899</v>
      </c>
      <c r="L30" s="12">
        <v>2.922</v>
      </c>
      <c r="M30" s="12">
        <v>2.903</v>
      </c>
      <c r="N30" s="17">
        <v>2.739</v>
      </c>
      <c r="O30" s="18">
        <v>2.46</v>
      </c>
      <c r="P30" s="18">
        <v>2.415</v>
      </c>
      <c r="Q30" s="26">
        <v>2.474</v>
      </c>
      <c r="R30" s="26">
        <v>2.666</v>
      </c>
      <c r="S30" s="26">
        <v>3.742</v>
      </c>
      <c r="T30" s="26">
        <v>4.687</v>
      </c>
      <c r="U30" s="26">
        <v>3.982</v>
      </c>
      <c r="V30" s="37">
        <v>5.5327771294054</v>
      </c>
      <c r="W30" s="37">
        <v>5.078</v>
      </c>
      <c r="X30" s="37">
        <v>5.18</v>
      </c>
      <c r="Y30" s="37">
        <v>5.785</v>
      </c>
      <c r="Z30" s="37">
        <v>6.093</v>
      </c>
      <c r="AA30" s="37">
        <v>6.535</v>
      </c>
      <c r="AB30" s="37">
        <v>6.089</v>
      </c>
      <c r="AC30" s="37">
        <v>6.291</v>
      </c>
    </row>
    <row r="31" spans="3:29" ht="12.75">
      <c r="C31" s="3" t="s">
        <v>10</v>
      </c>
      <c r="D31" s="3">
        <v>3.608</v>
      </c>
      <c r="E31" s="3">
        <v>3.559</v>
      </c>
      <c r="F31" s="12">
        <v>3.839</v>
      </c>
      <c r="G31" s="12">
        <v>4.082</v>
      </c>
      <c r="H31" s="12">
        <v>4.01</v>
      </c>
      <c r="I31" s="12">
        <v>3.966</v>
      </c>
      <c r="J31" s="12">
        <v>3.844</v>
      </c>
      <c r="K31" s="12">
        <v>3.603</v>
      </c>
      <c r="L31" s="12">
        <v>3.584</v>
      </c>
      <c r="M31" s="12">
        <v>3.548</v>
      </c>
      <c r="N31" s="17">
        <v>3.38</v>
      </c>
      <c r="O31" s="18">
        <v>3.041</v>
      </c>
      <c r="P31" s="18">
        <v>2.853</v>
      </c>
      <c r="Q31" s="26">
        <v>2.717</v>
      </c>
      <c r="R31" s="26">
        <v>2.966</v>
      </c>
      <c r="S31" s="26">
        <v>4.137</v>
      </c>
      <c r="T31" s="26">
        <v>5.514</v>
      </c>
      <c r="U31" s="26">
        <v>5.521</v>
      </c>
      <c r="V31" s="37">
        <v>7.22983393017541</v>
      </c>
      <c r="W31" s="37">
        <v>7.571</v>
      </c>
      <c r="X31" s="37">
        <v>6.57</v>
      </c>
      <c r="Y31" s="37">
        <v>6.996</v>
      </c>
      <c r="Z31" s="37">
        <v>7.245</v>
      </c>
      <c r="AA31" s="37">
        <v>7.78</v>
      </c>
      <c r="AB31" s="37">
        <v>7.912</v>
      </c>
      <c r="AC31" s="37">
        <v>7.993</v>
      </c>
    </row>
    <row r="32" spans="2:31" ht="12" customHeight="1">
      <c r="B32" s="2" t="s">
        <v>6</v>
      </c>
      <c r="C32" s="10" t="s">
        <v>7</v>
      </c>
      <c r="D32" s="3">
        <v>3.718</v>
      </c>
      <c r="E32" s="3">
        <v>3.825</v>
      </c>
      <c r="F32" s="12">
        <v>4.061</v>
      </c>
      <c r="G32" s="12">
        <v>4.264</v>
      </c>
      <c r="H32" s="12">
        <v>4.15</v>
      </c>
      <c r="I32" s="12">
        <v>4.007</v>
      </c>
      <c r="J32" s="12">
        <v>3.916</v>
      </c>
      <c r="K32" s="12">
        <v>3.687</v>
      </c>
      <c r="L32" s="12">
        <v>3.667</v>
      </c>
      <c r="M32" s="12">
        <v>3.623</v>
      </c>
      <c r="N32" s="17">
        <v>3.469</v>
      </c>
      <c r="O32" s="18">
        <v>3.135</v>
      </c>
      <c r="P32" s="18">
        <v>2.983</v>
      </c>
      <c r="Q32" s="26">
        <v>2.868</v>
      </c>
      <c r="R32" s="26">
        <v>3.126</v>
      </c>
      <c r="S32" s="26">
        <v>4.237</v>
      </c>
      <c r="T32" s="26">
        <v>5.507</v>
      </c>
      <c r="U32" s="26">
        <v>5.449</v>
      </c>
      <c r="V32" s="37">
        <v>6.836</v>
      </c>
      <c r="W32" s="37">
        <v>7.27</v>
      </c>
      <c r="X32" s="37">
        <v>6.512</v>
      </c>
      <c r="Y32" s="37">
        <v>6.922</v>
      </c>
      <c r="Z32" s="37">
        <v>7.343</v>
      </c>
      <c r="AA32" s="37">
        <v>7.749</v>
      </c>
      <c r="AB32" s="37">
        <v>7.814</v>
      </c>
      <c r="AC32" s="37">
        <v>7.932</v>
      </c>
      <c r="AD32" s="75">
        <f>(AC32-X32)/X32</f>
        <v>0.2180589680589682</v>
      </c>
      <c r="AE32" s="75">
        <f>(AC32-AB32)/AB32</f>
        <v>0.015101100588687013</v>
      </c>
    </row>
    <row r="33" spans="3:29" ht="12" customHeight="1">
      <c r="C33" s="3" t="s">
        <v>19</v>
      </c>
      <c r="D33" s="3">
        <v>3.769</v>
      </c>
      <c r="E33" s="3">
        <v>3.821</v>
      </c>
      <c r="F33" s="12">
        <v>4.095</v>
      </c>
      <c r="G33" s="12">
        <v>4.313</v>
      </c>
      <c r="H33" s="12">
        <v>4.237</v>
      </c>
      <c r="I33" s="12">
        <v>4.175</v>
      </c>
      <c r="J33" s="12">
        <v>4.099</v>
      </c>
      <c r="K33" s="12">
        <v>3.816</v>
      </c>
      <c r="L33" s="12">
        <v>3.82</v>
      </c>
      <c r="M33" s="12">
        <v>3.778</v>
      </c>
      <c r="N33" s="17">
        <v>3.557</v>
      </c>
      <c r="O33" s="39">
        <v>3.206</v>
      </c>
      <c r="P33" s="44">
        <v>3.086</v>
      </c>
      <c r="Q33" s="26">
        <v>2.867</v>
      </c>
      <c r="R33" s="26">
        <v>3.08</v>
      </c>
      <c r="S33" s="26">
        <v>3.899</v>
      </c>
      <c r="T33" s="26">
        <v>4.661</v>
      </c>
      <c r="U33" s="26">
        <v>5.143</v>
      </c>
      <c r="V33" s="17">
        <v>6</v>
      </c>
      <c r="W33" s="17">
        <v>6.146</v>
      </c>
      <c r="X33" s="17">
        <v>6.068</v>
      </c>
      <c r="Y33" s="17">
        <v>6.621</v>
      </c>
      <c r="Z33" s="17">
        <v>7.017</v>
      </c>
      <c r="AA33" s="17">
        <v>7.476</v>
      </c>
      <c r="AB33" s="17">
        <v>7.697</v>
      </c>
      <c r="AC33" s="17">
        <v>7.902</v>
      </c>
    </row>
    <row r="34" spans="3:29" ht="12" customHeight="1">
      <c r="C34" s="3" t="s">
        <v>20</v>
      </c>
      <c r="D34" s="3">
        <v>5.464</v>
      </c>
      <c r="E34" s="3">
        <v>6.1</v>
      </c>
      <c r="F34" s="12">
        <v>6.398</v>
      </c>
      <c r="G34" s="12">
        <v>6.153</v>
      </c>
      <c r="H34" s="12">
        <v>5.987</v>
      </c>
      <c r="I34" s="12">
        <v>5.778</v>
      </c>
      <c r="J34" s="12">
        <v>5.529</v>
      </c>
      <c r="K34" s="12">
        <v>5.25</v>
      </c>
      <c r="L34" s="12">
        <v>5.172</v>
      </c>
      <c r="M34" s="12">
        <v>5.11</v>
      </c>
      <c r="N34" s="17">
        <v>4.822</v>
      </c>
      <c r="O34" s="39">
        <v>4.364</v>
      </c>
      <c r="P34" s="44">
        <v>4.281</v>
      </c>
      <c r="Q34" s="26">
        <v>3.833</v>
      </c>
      <c r="R34" s="26">
        <v>4.26</v>
      </c>
      <c r="S34" s="26">
        <v>5.268</v>
      </c>
      <c r="T34" s="26">
        <v>6.725</v>
      </c>
      <c r="U34" s="26">
        <v>7.204</v>
      </c>
      <c r="V34" s="17">
        <v>8.3</v>
      </c>
      <c r="W34" s="17">
        <v>9.146</v>
      </c>
      <c r="X34" s="17">
        <v>7.729</v>
      </c>
      <c r="Y34" s="17">
        <v>7.998</v>
      </c>
      <c r="Z34" s="17">
        <v>8.713</v>
      </c>
      <c r="AA34" s="17">
        <v>8.984</v>
      </c>
      <c r="AB34" s="17">
        <v>9.434</v>
      </c>
      <c r="AC34" s="17">
        <v>9.601</v>
      </c>
    </row>
    <row r="35" spans="1:29" ht="12" customHeight="1">
      <c r="A35" s="8"/>
      <c r="B35" s="9"/>
      <c r="C35" s="8" t="s">
        <v>21</v>
      </c>
      <c r="D35" s="8">
        <v>7.279</v>
      </c>
      <c r="E35" s="8">
        <v>8.131</v>
      </c>
      <c r="F35" s="13">
        <v>8.448</v>
      </c>
      <c r="G35" s="13">
        <v>8.331</v>
      </c>
      <c r="H35" s="13">
        <v>8.02</v>
      </c>
      <c r="I35" s="13">
        <v>7.883</v>
      </c>
      <c r="J35" s="13">
        <v>7.451</v>
      </c>
      <c r="K35" s="13">
        <v>7.102</v>
      </c>
      <c r="L35" s="13">
        <v>6.947</v>
      </c>
      <c r="M35" s="13">
        <v>6.81</v>
      </c>
      <c r="N35" s="21">
        <v>6.814</v>
      </c>
      <c r="O35" s="39">
        <v>6.502</v>
      </c>
      <c r="P35" s="45">
        <v>6.356</v>
      </c>
      <c r="Q35" s="27">
        <v>5.738</v>
      </c>
      <c r="R35" s="27">
        <v>5.957</v>
      </c>
      <c r="S35" s="27">
        <v>7.294</v>
      </c>
      <c r="T35" s="27">
        <v>8.973</v>
      </c>
      <c r="U35" s="27">
        <v>9.273</v>
      </c>
      <c r="V35" s="21">
        <v>11.65</v>
      </c>
      <c r="W35" s="21">
        <v>12.8</v>
      </c>
      <c r="X35" s="21">
        <v>10.723</v>
      </c>
      <c r="Y35" s="21">
        <v>10.107</v>
      </c>
      <c r="Z35" s="21">
        <v>10.802</v>
      </c>
      <c r="AA35" s="21">
        <v>11.126</v>
      </c>
      <c r="AB35" s="21">
        <v>11.329</v>
      </c>
      <c r="AC35" s="21">
        <v>11.727</v>
      </c>
    </row>
    <row r="36" spans="1:29" ht="12" customHeight="1">
      <c r="A36" s="10" t="s">
        <v>12</v>
      </c>
      <c r="C36" s="3" t="s">
        <v>3</v>
      </c>
      <c r="D36" s="3">
        <v>1.241</v>
      </c>
      <c r="E36" s="3">
        <v>1.36</v>
      </c>
      <c r="F36" s="12">
        <v>1.382</v>
      </c>
      <c r="G36" s="12">
        <v>1.279</v>
      </c>
      <c r="H36" s="12">
        <v>1.227</v>
      </c>
      <c r="I36" s="12">
        <v>1.105</v>
      </c>
      <c r="J36" s="12">
        <v>0.937</v>
      </c>
      <c r="K36" s="12">
        <v>0.896</v>
      </c>
      <c r="L36" s="12">
        <v>0.92</v>
      </c>
      <c r="M36" s="12">
        <v>0.884</v>
      </c>
      <c r="N36" s="17">
        <v>0.95</v>
      </c>
      <c r="O36" s="42">
        <v>1.14</v>
      </c>
      <c r="P36" s="46">
        <v>1.193</v>
      </c>
      <c r="Q36" s="26">
        <v>1.23</v>
      </c>
      <c r="R36" s="26">
        <v>1.357</v>
      </c>
      <c r="S36" s="26">
        <v>1.65</v>
      </c>
      <c r="T36" s="26">
        <v>2.307</v>
      </c>
      <c r="U36" s="26">
        <v>2.438</v>
      </c>
      <c r="V36" s="37">
        <v>2.89642014527198</v>
      </c>
      <c r="W36" s="37">
        <v>2.931</v>
      </c>
      <c r="X36" s="37">
        <v>2.793</v>
      </c>
      <c r="Y36" s="37">
        <v>2.887</v>
      </c>
      <c r="Z36" s="37">
        <v>3.212</v>
      </c>
      <c r="AA36" s="37">
        <v>3.371</v>
      </c>
      <c r="AB36" s="37">
        <v>3.41</v>
      </c>
      <c r="AC36" s="37">
        <v>3.118</v>
      </c>
    </row>
    <row r="37" spans="3:29" ht="12" customHeight="1">
      <c r="C37" s="3" t="s">
        <v>4</v>
      </c>
      <c r="D37" s="3">
        <v>0.994</v>
      </c>
      <c r="E37" s="3">
        <v>1.002</v>
      </c>
      <c r="F37" s="12">
        <v>0.987</v>
      </c>
      <c r="G37" s="12">
        <v>0.97</v>
      </c>
      <c r="H37" s="12">
        <v>0.94</v>
      </c>
      <c r="I37" s="12">
        <v>0.865</v>
      </c>
      <c r="J37" s="12">
        <v>0.661</v>
      </c>
      <c r="K37" s="12">
        <v>0.696</v>
      </c>
      <c r="L37" s="12">
        <v>0.746</v>
      </c>
      <c r="M37" s="12">
        <v>0.729</v>
      </c>
      <c r="N37" s="17">
        <v>0.765</v>
      </c>
      <c r="O37" s="18">
        <v>0.978</v>
      </c>
      <c r="P37" s="44">
        <v>1.015</v>
      </c>
      <c r="Q37" s="26">
        <v>1.042</v>
      </c>
      <c r="R37" s="26">
        <v>1.175</v>
      </c>
      <c r="S37" s="26">
        <v>1.539</v>
      </c>
      <c r="T37" s="26">
        <v>2.084</v>
      </c>
      <c r="U37" s="26">
        <v>2.081</v>
      </c>
      <c r="V37" s="37">
        <v>2.37862952367784</v>
      </c>
      <c r="W37" s="37">
        <v>2.534</v>
      </c>
      <c r="X37" s="37">
        <v>2.242</v>
      </c>
      <c r="Y37" s="37">
        <v>2.405</v>
      </c>
      <c r="Z37" s="37">
        <v>2.602</v>
      </c>
      <c r="AA37" s="37">
        <v>2.809</v>
      </c>
      <c r="AB37" s="37">
        <v>2.796</v>
      </c>
      <c r="AC37" s="37">
        <v>2.533</v>
      </c>
    </row>
    <row r="38" spans="3:29" ht="12" customHeight="1">
      <c r="C38" s="3" t="s">
        <v>5</v>
      </c>
      <c r="D38" s="3">
        <v>0.713</v>
      </c>
      <c r="E38" s="3">
        <v>0.693</v>
      </c>
      <c r="F38" s="12">
        <v>0.701</v>
      </c>
      <c r="G38" s="12">
        <v>0.713</v>
      </c>
      <c r="H38" s="12">
        <v>0.738</v>
      </c>
      <c r="I38" s="12">
        <v>0.638</v>
      </c>
      <c r="J38" s="12">
        <v>0.433</v>
      </c>
      <c r="K38" s="12">
        <v>0.478</v>
      </c>
      <c r="L38" s="12">
        <v>0.53</v>
      </c>
      <c r="M38" s="12">
        <v>0.513</v>
      </c>
      <c r="N38" s="17">
        <v>0.579</v>
      </c>
      <c r="O38" s="18">
        <v>0.786</v>
      </c>
      <c r="P38" s="44">
        <v>0.738</v>
      </c>
      <c r="Q38" s="26">
        <v>0.766</v>
      </c>
      <c r="R38" s="26">
        <v>0.922</v>
      </c>
      <c r="S38" s="26">
        <v>1.36</v>
      </c>
      <c r="T38" s="26">
        <v>1.754</v>
      </c>
      <c r="U38" s="26">
        <v>1.37</v>
      </c>
      <c r="V38" s="37">
        <v>2.05587595788632</v>
      </c>
      <c r="W38" s="37">
        <v>1.797</v>
      </c>
      <c r="X38" s="37">
        <v>1.642</v>
      </c>
      <c r="Y38" s="37">
        <v>2.047</v>
      </c>
      <c r="Z38" s="37">
        <v>2.239</v>
      </c>
      <c r="AA38" s="37">
        <v>2.479</v>
      </c>
      <c r="AB38" s="37">
        <v>2.138</v>
      </c>
      <c r="AC38" s="37">
        <v>1.821</v>
      </c>
    </row>
    <row r="39" spans="1:31" ht="12" customHeight="1">
      <c r="A39" s="10"/>
      <c r="B39" s="2" t="s">
        <v>6</v>
      </c>
      <c r="C39" s="10" t="s">
        <v>7</v>
      </c>
      <c r="D39" s="3">
        <v>0.767</v>
      </c>
      <c r="E39" s="3">
        <v>0.753</v>
      </c>
      <c r="F39" s="12">
        <v>0.756</v>
      </c>
      <c r="G39" s="12">
        <v>0.769</v>
      </c>
      <c r="H39" s="12">
        <v>0.78</v>
      </c>
      <c r="I39" s="12">
        <v>0.677</v>
      </c>
      <c r="J39" s="12">
        <v>0.464</v>
      </c>
      <c r="K39" s="12">
        <v>0.509</v>
      </c>
      <c r="L39" s="12">
        <v>0.56</v>
      </c>
      <c r="M39" s="12">
        <v>0.546</v>
      </c>
      <c r="N39" s="17">
        <v>0.606</v>
      </c>
      <c r="O39" s="18">
        <v>0.816</v>
      </c>
      <c r="P39" s="44">
        <v>0.78</v>
      </c>
      <c r="Q39" s="26">
        <v>0.808</v>
      </c>
      <c r="R39" s="26">
        <v>0.961</v>
      </c>
      <c r="S39" s="26">
        <v>1.387</v>
      </c>
      <c r="T39" s="26">
        <v>1.804</v>
      </c>
      <c r="U39" s="26">
        <v>1.474</v>
      </c>
      <c r="V39" s="37">
        <v>2.11436929057684</v>
      </c>
      <c r="W39" s="37">
        <v>1.906</v>
      </c>
      <c r="X39" s="37">
        <v>1.738</v>
      </c>
      <c r="Y39" s="37">
        <v>2.109</v>
      </c>
      <c r="Z39" s="37">
        <v>2.306</v>
      </c>
      <c r="AA39" s="37">
        <v>2.54</v>
      </c>
      <c r="AB39" s="37">
        <v>2.243</v>
      </c>
      <c r="AC39" s="37">
        <v>1.932</v>
      </c>
      <c r="AD39" s="75">
        <f>(AC39-X39)/X39</f>
        <v>0.11162255466052931</v>
      </c>
      <c r="AE39" s="75">
        <f>(AC39-AB39)/AB39</f>
        <v>-0.1386535889433794</v>
      </c>
    </row>
    <row r="40" spans="3:29" ht="12" customHeight="1">
      <c r="C40" s="3" t="s">
        <v>13</v>
      </c>
      <c r="D40" s="3">
        <v>0.955</v>
      </c>
      <c r="E40" s="3">
        <v>0.933</v>
      </c>
      <c r="F40" s="12">
        <v>0.945</v>
      </c>
      <c r="G40" s="12">
        <v>0.931</v>
      </c>
      <c r="H40" s="12">
        <v>0.894</v>
      </c>
      <c r="I40" s="12">
        <v>0.791</v>
      </c>
      <c r="J40" s="12">
        <v>0.512</v>
      </c>
      <c r="K40" s="12">
        <v>0.564</v>
      </c>
      <c r="L40" s="12">
        <v>0.633</v>
      </c>
      <c r="M40" s="12">
        <v>0.605</v>
      </c>
      <c r="N40" s="17">
        <v>0.657</v>
      </c>
      <c r="O40" s="18">
        <v>0.884</v>
      </c>
      <c r="P40" s="44">
        <v>0.869</v>
      </c>
      <c r="Q40" s="26">
        <v>0.87</v>
      </c>
      <c r="R40" s="26">
        <v>1.019</v>
      </c>
      <c r="S40" s="26">
        <v>1.458</v>
      </c>
      <c r="T40" s="26">
        <v>1.853</v>
      </c>
      <c r="U40" s="26">
        <v>1.644</v>
      </c>
      <c r="V40" s="37">
        <v>2.20517660554366</v>
      </c>
      <c r="W40" s="37">
        <v>2</v>
      </c>
      <c r="X40" s="37">
        <v>1.861</v>
      </c>
      <c r="Y40" s="37">
        <v>2.218</v>
      </c>
      <c r="Z40" s="37">
        <v>2.393</v>
      </c>
      <c r="AA40" s="37">
        <v>2.597</v>
      </c>
      <c r="AB40" s="37">
        <v>2.375</v>
      </c>
      <c r="AC40" s="37">
        <v>2.075</v>
      </c>
    </row>
    <row r="41" spans="3:29" ht="12" customHeight="1">
      <c r="C41" s="3" t="s">
        <v>14</v>
      </c>
      <c r="D41" s="3">
        <v>0.632</v>
      </c>
      <c r="E41" s="3">
        <v>0.612</v>
      </c>
      <c r="F41" s="12">
        <v>0.628</v>
      </c>
      <c r="G41" s="12">
        <v>0.64</v>
      </c>
      <c r="H41" s="12">
        <v>0.666</v>
      </c>
      <c r="I41" s="12">
        <v>0.569</v>
      </c>
      <c r="J41" s="12">
        <v>0.416</v>
      </c>
      <c r="K41" s="12">
        <v>0.452</v>
      </c>
      <c r="L41" s="12">
        <v>0.498</v>
      </c>
      <c r="M41" s="12">
        <v>0.487</v>
      </c>
      <c r="N41" s="17">
        <v>0.549</v>
      </c>
      <c r="O41" s="18">
        <v>0.76</v>
      </c>
      <c r="P41" s="44">
        <v>0.705</v>
      </c>
      <c r="Q41" s="26">
        <v>0.756</v>
      </c>
      <c r="R41" s="26">
        <v>0.912</v>
      </c>
      <c r="S41" s="26">
        <v>1.327</v>
      </c>
      <c r="T41" s="26">
        <v>1.763</v>
      </c>
      <c r="U41" s="26">
        <v>1.332</v>
      </c>
      <c r="V41" s="37">
        <v>2.03823580095062</v>
      </c>
      <c r="W41" s="37">
        <v>1.827</v>
      </c>
      <c r="X41" s="37">
        <v>1.635</v>
      </c>
      <c r="Y41" s="37">
        <v>2.017</v>
      </c>
      <c r="Z41" s="37">
        <v>2.232</v>
      </c>
      <c r="AA41" s="37">
        <v>2.493</v>
      </c>
      <c r="AB41" s="37">
        <v>2.134</v>
      </c>
      <c r="AC41" s="37">
        <v>1.813</v>
      </c>
    </row>
    <row r="42" spans="3:29" ht="12" customHeight="1">
      <c r="C42" s="3" t="s">
        <v>15</v>
      </c>
      <c r="D42" s="3">
        <v>1.345</v>
      </c>
      <c r="E42" s="3">
        <v>1.471</v>
      </c>
      <c r="F42" s="12">
        <v>1.46</v>
      </c>
      <c r="G42" s="12">
        <v>1.388</v>
      </c>
      <c r="H42" s="12">
        <v>1.373</v>
      </c>
      <c r="I42" s="12">
        <v>1.322</v>
      </c>
      <c r="J42" s="12">
        <v>1.346</v>
      </c>
      <c r="K42" s="12">
        <v>1.28</v>
      </c>
      <c r="L42" s="12" t="s">
        <v>16</v>
      </c>
      <c r="M42" s="12" t="s">
        <v>16</v>
      </c>
      <c r="N42" s="12" t="s">
        <v>16</v>
      </c>
      <c r="O42" s="12" t="s">
        <v>16</v>
      </c>
      <c r="P42" s="17" t="s">
        <v>16</v>
      </c>
      <c r="Q42" s="17" t="s">
        <v>16</v>
      </c>
      <c r="R42" s="17" t="s">
        <v>16</v>
      </c>
      <c r="S42" s="17" t="s">
        <v>16</v>
      </c>
      <c r="T42" s="17" t="s">
        <v>16</v>
      </c>
      <c r="U42" s="17" t="s">
        <v>16</v>
      </c>
      <c r="V42" s="17" t="s">
        <v>16</v>
      </c>
      <c r="W42" s="17" t="s">
        <v>16</v>
      </c>
      <c r="X42" s="17" t="s">
        <v>16</v>
      </c>
      <c r="Y42" s="17" t="s">
        <v>16</v>
      </c>
      <c r="Z42" s="17" t="s">
        <v>16</v>
      </c>
      <c r="AA42" s="17" t="s">
        <v>16</v>
      </c>
      <c r="AB42" s="17" t="s">
        <v>16</v>
      </c>
      <c r="AC42" s="17" t="s">
        <v>16</v>
      </c>
    </row>
    <row r="43" spans="3:29" ht="12" customHeight="1">
      <c r="C43" s="3" t="s">
        <v>24</v>
      </c>
      <c r="D43" s="3">
        <v>0.899</v>
      </c>
      <c r="E43" s="3">
        <v>0.844</v>
      </c>
      <c r="F43" s="12">
        <v>0.866</v>
      </c>
      <c r="G43" s="12">
        <v>0.885</v>
      </c>
      <c r="H43" s="12">
        <v>0.86</v>
      </c>
      <c r="I43" s="12">
        <v>0.716</v>
      </c>
      <c r="J43" s="12">
        <v>0.513</v>
      </c>
      <c r="K43" s="12">
        <v>0.537</v>
      </c>
      <c r="L43" s="12">
        <v>0.592</v>
      </c>
      <c r="M43" s="12">
        <v>0.606</v>
      </c>
      <c r="N43" s="17">
        <v>0.62</v>
      </c>
      <c r="O43" s="39">
        <v>0.763</v>
      </c>
      <c r="P43" s="45">
        <v>0.87</v>
      </c>
      <c r="Q43" s="26">
        <v>0.898</v>
      </c>
      <c r="R43" s="26">
        <v>0.989</v>
      </c>
      <c r="S43" s="26">
        <v>1.189</v>
      </c>
      <c r="T43" s="26">
        <v>1.449</v>
      </c>
      <c r="U43" s="26">
        <v>1.34</v>
      </c>
      <c r="V43" s="17">
        <v>1.73</v>
      </c>
      <c r="W43" s="17">
        <v>1.488</v>
      </c>
      <c r="X43" s="17">
        <v>1.533</v>
      </c>
      <c r="Y43" s="17">
        <v>1.969</v>
      </c>
      <c r="Z43" s="17">
        <v>2.17</v>
      </c>
      <c r="AA43" s="17">
        <v>2.418</v>
      </c>
      <c r="AB43" s="17">
        <v>2.173</v>
      </c>
      <c r="AC43" s="17">
        <v>1.915</v>
      </c>
    </row>
    <row r="44" spans="3:29" ht="12" customHeight="1">
      <c r="C44" s="3" t="s">
        <v>20</v>
      </c>
      <c r="D44" s="3">
        <v>1.177</v>
      </c>
      <c r="E44" s="3">
        <v>1.344</v>
      </c>
      <c r="F44" s="12">
        <v>1.385</v>
      </c>
      <c r="G44" s="12">
        <v>1.331</v>
      </c>
      <c r="H44" s="12">
        <v>1.193</v>
      </c>
      <c r="I44" s="12">
        <v>1.051</v>
      </c>
      <c r="J44" s="12">
        <v>0.812</v>
      </c>
      <c r="K44" s="12">
        <v>0.828</v>
      </c>
      <c r="L44" s="12">
        <v>0.861</v>
      </c>
      <c r="M44" s="12">
        <v>0.851</v>
      </c>
      <c r="N44" s="17">
        <v>0.865</v>
      </c>
      <c r="O44" s="39">
        <v>1.093</v>
      </c>
      <c r="P44" s="45">
        <v>1.176</v>
      </c>
      <c r="Q44" s="26">
        <v>1.165</v>
      </c>
      <c r="R44" s="26">
        <v>1.292</v>
      </c>
      <c r="S44" s="26">
        <v>1.619</v>
      </c>
      <c r="T44" s="26">
        <v>2.27</v>
      </c>
      <c r="U44" s="26">
        <v>2.325</v>
      </c>
      <c r="V44" s="17">
        <v>2.7</v>
      </c>
      <c r="W44" s="17">
        <v>2.625</v>
      </c>
      <c r="X44" s="17">
        <v>2.307</v>
      </c>
      <c r="Y44" s="17">
        <v>2.502</v>
      </c>
      <c r="Z44" s="17">
        <v>2.802</v>
      </c>
      <c r="AA44" s="17">
        <v>2.947</v>
      </c>
      <c r="AB44" s="17">
        <v>2.914</v>
      </c>
      <c r="AC44" s="17">
        <v>2.726</v>
      </c>
    </row>
    <row r="45" spans="1:29" ht="12" customHeight="1">
      <c r="A45" s="8"/>
      <c r="B45" s="9"/>
      <c r="C45" s="8" t="s">
        <v>21</v>
      </c>
      <c r="D45" s="8">
        <v>1.491</v>
      </c>
      <c r="E45" s="8">
        <v>1.593</v>
      </c>
      <c r="F45" s="13">
        <v>1.592</v>
      </c>
      <c r="G45" s="13">
        <v>1.53</v>
      </c>
      <c r="H45" s="13">
        <v>1.501</v>
      </c>
      <c r="I45" s="13">
        <v>1.495</v>
      </c>
      <c r="J45" s="13">
        <v>1.441</v>
      </c>
      <c r="K45" s="13">
        <v>1.323</v>
      </c>
      <c r="L45" s="13">
        <v>1.177</v>
      </c>
      <c r="M45" s="13">
        <v>1.175</v>
      </c>
      <c r="N45" s="21">
        <v>1.255</v>
      </c>
      <c r="O45" s="40">
        <v>1.443</v>
      </c>
      <c r="P45" s="47">
        <v>1.562</v>
      </c>
      <c r="Q45" s="27">
        <v>1.494</v>
      </c>
      <c r="R45" s="27">
        <v>1.704</v>
      </c>
      <c r="S45" s="27">
        <v>2.378</v>
      </c>
      <c r="T45" s="27">
        <v>3.112</v>
      </c>
      <c r="U45" s="27">
        <v>3.177</v>
      </c>
      <c r="V45" s="21">
        <v>3.681</v>
      </c>
      <c r="W45" s="21">
        <v>4.752</v>
      </c>
      <c r="X45" s="21">
        <v>4.274</v>
      </c>
      <c r="Y45" s="21">
        <v>4.849</v>
      </c>
      <c r="Z45" s="21">
        <v>5.187</v>
      </c>
      <c r="AA45" s="21">
        <v>5.468</v>
      </c>
      <c r="AB45" s="21">
        <v>4.798</v>
      </c>
      <c r="AC45" s="21">
        <v>4.857</v>
      </c>
    </row>
    <row r="46" spans="1:29" ht="11.25" customHeight="1">
      <c r="A46" s="10" t="s">
        <v>25</v>
      </c>
      <c r="F46" s="12"/>
      <c r="G46" s="12"/>
      <c r="H46" s="12"/>
      <c r="I46" s="12"/>
      <c r="J46" s="12"/>
      <c r="K46" s="12"/>
      <c r="L46" s="12"/>
      <c r="M46" s="12"/>
      <c r="N46" s="12"/>
      <c r="O46" s="41"/>
      <c r="P46" s="41"/>
      <c r="Q46" s="26"/>
      <c r="R46" s="26"/>
      <c r="S46" s="26"/>
      <c r="T46" s="26"/>
      <c r="U46" s="26"/>
      <c r="V46" s="68"/>
      <c r="X46"/>
      <c r="Y46"/>
      <c r="Z46"/>
      <c r="AA46"/>
      <c r="AC46" s="73"/>
    </row>
    <row r="47" spans="2:29" ht="11.25" customHeight="1">
      <c r="B47" s="11" t="s">
        <v>6</v>
      </c>
      <c r="C47" s="3" t="s">
        <v>7</v>
      </c>
      <c r="D47" s="3">
        <v>0.686</v>
      </c>
      <c r="E47" s="3">
        <v>0.704</v>
      </c>
      <c r="F47" s="12">
        <v>0.644</v>
      </c>
      <c r="G47" s="12">
        <v>0.664</v>
      </c>
      <c r="H47" s="12">
        <v>0.708</v>
      </c>
      <c r="I47" s="12">
        <v>0.783</v>
      </c>
      <c r="J47" s="12">
        <v>0.829</v>
      </c>
      <c r="K47" s="12">
        <v>0.755</v>
      </c>
      <c r="L47" s="12">
        <v>0.727</v>
      </c>
      <c r="M47" s="12">
        <v>0.882</v>
      </c>
      <c r="N47" s="17">
        <v>1.159</v>
      </c>
      <c r="O47" s="26">
        <v>1.226</v>
      </c>
      <c r="P47" s="26">
        <v>1.243</v>
      </c>
      <c r="Q47" s="26">
        <v>1.1765222386166</v>
      </c>
      <c r="R47" s="26">
        <v>1.223</v>
      </c>
      <c r="S47" s="17" t="s">
        <v>16</v>
      </c>
      <c r="T47" s="17" t="s">
        <v>16</v>
      </c>
      <c r="U47" s="17" t="s">
        <v>16</v>
      </c>
      <c r="V47" s="17" t="s">
        <v>16</v>
      </c>
      <c r="W47" s="17" t="s">
        <v>16</v>
      </c>
      <c r="X47" s="17" t="s">
        <v>16</v>
      </c>
      <c r="Y47" s="17" t="s">
        <v>16</v>
      </c>
      <c r="Z47" s="17" t="s">
        <v>16</v>
      </c>
      <c r="AA47" s="17" t="s">
        <v>16</v>
      </c>
      <c r="AB47" s="17" t="s">
        <v>16</v>
      </c>
      <c r="AC47" s="17" t="s">
        <v>16</v>
      </c>
    </row>
    <row r="48" spans="1:29" ht="11.25" customHeight="1">
      <c r="A48" s="10" t="s">
        <v>17</v>
      </c>
      <c r="F48" s="12"/>
      <c r="G48" s="12"/>
      <c r="H48" s="12"/>
      <c r="I48" s="12"/>
      <c r="J48" s="12"/>
      <c r="K48" s="12"/>
      <c r="L48" s="12"/>
      <c r="M48" s="12"/>
      <c r="N48" s="17"/>
      <c r="O48" s="26"/>
      <c r="P48" s="26"/>
      <c r="Q48" s="26"/>
      <c r="R48" s="26"/>
      <c r="S48" s="26"/>
      <c r="T48" s="26"/>
      <c r="U48" s="26"/>
      <c r="V48" s="37"/>
      <c r="W48" s="37"/>
      <c r="X48" s="37"/>
      <c r="Y48" s="37"/>
      <c r="Z48" s="37"/>
      <c r="AA48" s="37"/>
      <c r="AB48" s="37"/>
      <c r="AC48" s="37"/>
    </row>
    <row r="49" spans="2:29" ht="11.25" customHeight="1">
      <c r="B49" s="11" t="s">
        <v>6</v>
      </c>
      <c r="C49" s="3" t="s">
        <v>7</v>
      </c>
      <c r="D49" s="3">
        <v>0.982</v>
      </c>
      <c r="E49" s="3">
        <v>1.138</v>
      </c>
      <c r="F49" s="12">
        <v>1.059</v>
      </c>
      <c r="G49" s="12">
        <v>1.116</v>
      </c>
      <c r="H49" s="12">
        <v>1.013</v>
      </c>
      <c r="I49" s="12">
        <v>1.064</v>
      </c>
      <c r="J49" s="12">
        <v>1.137</v>
      </c>
      <c r="K49" s="12">
        <v>1.294</v>
      </c>
      <c r="L49" s="12">
        <v>1.103</v>
      </c>
      <c r="M49" s="12">
        <v>1.048</v>
      </c>
      <c r="N49" s="17">
        <v>1.44</v>
      </c>
      <c r="O49" s="26">
        <v>1.346</v>
      </c>
      <c r="P49" s="26">
        <v>1.309</v>
      </c>
      <c r="Q49" s="26">
        <v>1.69440717384532</v>
      </c>
      <c r="R49" s="26">
        <v>1.949</v>
      </c>
      <c r="S49" s="17" t="s">
        <v>16</v>
      </c>
      <c r="T49" s="17" t="s">
        <v>16</v>
      </c>
      <c r="U49" s="17" t="s">
        <v>16</v>
      </c>
      <c r="V49" s="17" t="s">
        <v>16</v>
      </c>
      <c r="W49" s="17" t="s">
        <v>16</v>
      </c>
      <c r="X49" s="17" t="s">
        <v>16</v>
      </c>
      <c r="Y49" s="17" t="s">
        <v>16</v>
      </c>
      <c r="Z49" s="17" t="s">
        <v>16</v>
      </c>
      <c r="AA49" s="17" t="s">
        <v>16</v>
      </c>
      <c r="AB49" s="17" t="s">
        <v>16</v>
      </c>
      <c r="AC49" s="17" t="s">
        <v>16</v>
      </c>
    </row>
    <row r="50" spans="1:29" ht="11.25" customHeight="1">
      <c r="A50" s="10" t="s">
        <v>26</v>
      </c>
      <c r="F50" s="12"/>
      <c r="G50" s="12"/>
      <c r="H50" s="12"/>
      <c r="I50" s="12"/>
      <c r="J50" s="12"/>
      <c r="K50" s="12"/>
      <c r="L50" s="12"/>
      <c r="M50" s="12"/>
      <c r="N50" s="17"/>
      <c r="O50" s="26"/>
      <c r="P50" s="26"/>
      <c r="Q50" s="26"/>
      <c r="R50" s="26"/>
      <c r="S50" s="26"/>
      <c r="T50" s="26"/>
      <c r="U50" s="26"/>
      <c r="V50" s="37"/>
      <c r="W50" s="37"/>
      <c r="X50" s="37"/>
      <c r="Y50" s="37"/>
      <c r="Z50" s="37"/>
      <c r="AA50" s="37"/>
      <c r="AB50" s="37"/>
      <c r="AC50" s="37"/>
    </row>
    <row r="51" spans="1:29" ht="11.25" customHeight="1" thickBot="1">
      <c r="A51" s="7"/>
      <c r="B51" s="14" t="s">
        <v>6</v>
      </c>
      <c r="C51" s="7" t="s">
        <v>7</v>
      </c>
      <c r="D51" s="7">
        <v>1.344</v>
      </c>
      <c r="E51" s="7">
        <v>1.343</v>
      </c>
      <c r="F51" s="15">
        <v>1.386</v>
      </c>
      <c r="G51" s="15">
        <v>1.503</v>
      </c>
      <c r="H51" s="15">
        <v>1.3</v>
      </c>
      <c r="I51" s="15">
        <v>1.437</v>
      </c>
      <c r="J51" s="15">
        <v>1.62</v>
      </c>
      <c r="K51" s="15">
        <v>1.525</v>
      </c>
      <c r="L51" s="15">
        <v>1.364</v>
      </c>
      <c r="M51" s="15">
        <v>1.297</v>
      </c>
      <c r="N51" s="22">
        <v>1.362</v>
      </c>
      <c r="O51" s="28">
        <v>1.317</v>
      </c>
      <c r="P51" s="28">
        <v>1.32</v>
      </c>
      <c r="Q51" s="28">
        <v>1.52071230220281</v>
      </c>
      <c r="R51" s="28">
        <v>2.269</v>
      </c>
      <c r="S51" s="22" t="s">
        <v>16</v>
      </c>
      <c r="T51" s="22" t="s">
        <v>16</v>
      </c>
      <c r="U51" s="22" t="s">
        <v>16</v>
      </c>
      <c r="V51" s="22" t="s">
        <v>16</v>
      </c>
      <c r="W51" s="22" t="s">
        <v>16</v>
      </c>
      <c r="X51" s="22" t="s">
        <v>16</v>
      </c>
      <c r="Y51" s="22" t="s">
        <v>16</v>
      </c>
      <c r="Z51" s="22" t="s">
        <v>16</v>
      </c>
      <c r="AA51" s="22" t="s">
        <v>16</v>
      </c>
      <c r="AB51" s="22" t="s">
        <v>16</v>
      </c>
      <c r="AC51" s="22" t="s">
        <v>16</v>
      </c>
    </row>
    <row r="52" ht="13.5" thickTop="1"/>
    <row r="60" ht="12.75">
      <c r="A60" s="66" t="s">
        <v>62</v>
      </c>
    </row>
  </sheetData>
  <sheetProtection/>
  <hyperlinks>
    <hyperlink ref="A60" location="Contents!A1" display="Return to Contents Page"/>
  </hyperlinks>
  <printOptions/>
  <pageMargins left="0.7480314960629921" right="0.7480314960629921" top="0.984251968503937" bottom="0.984251968503937" header="0.5118110236220472" footer="0.5118110236220472"/>
  <pageSetup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dimension ref="A1:AS55"/>
  <sheetViews>
    <sheetView zoomScalePageLayoutView="0" workbookViewId="0" topLeftCell="A1">
      <selection activeCell="AR45" sqref="AR45"/>
    </sheetView>
  </sheetViews>
  <sheetFormatPr defaultColWidth="9.140625" defaultRowHeight="12.75"/>
  <cols>
    <col min="9" max="9" width="7.140625" style="0" customWidth="1"/>
    <col min="10" max="10" width="10.00390625" style="0" bestFit="1" customWidth="1"/>
    <col min="11" max="11" width="8.57421875" style="0" bestFit="1" customWidth="1"/>
    <col min="12" max="12" width="10.421875" style="3" customWidth="1"/>
    <col min="13" max="13" width="4.421875" style="11" customWidth="1"/>
    <col min="14" max="14" width="14.421875" style="3" customWidth="1"/>
    <col min="15" max="24" width="7.00390625" style="30" hidden="1" customWidth="1"/>
    <col min="25" max="25" width="5.57421875" style="30" customWidth="1"/>
    <col min="26" max="29" width="5.8515625" style="30" customWidth="1"/>
    <col min="30" max="30" width="5.140625" style="30" customWidth="1"/>
    <col min="31" max="31" width="5.00390625" style="30" bestFit="1" customWidth="1"/>
    <col min="32" max="35" width="6.00390625" style="30" bestFit="1" customWidth="1"/>
    <col min="36" max="36" width="5.00390625" style="81" customWidth="1"/>
    <col min="37" max="38" width="6.00390625" style="81" bestFit="1" customWidth="1"/>
    <col min="39" max="40" width="6.421875" style="81" customWidth="1"/>
    <col min="41" max="42" width="7.57421875" style="36" bestFit="1" customWidth="1"/>
    <col min="43" max="43" width="7.57421875" style="0" bestFit="1" customWidth="1"/>
  </cols>
  <sheetData>
    <row r="1" spans="1:42" ht="18.75">
      <c r="A1">
        <v>312</v>
      </c>
      <c r="C1" s="73" t="s">
        <v>61</v>
      </c>
      <c r="J1" s="84" t="s">
        <v>59</v>
      </c>
      <c r="L1" s="1" t="s">
        <v>35</v>
      </c>
      <c r="M1" s="2"/>
      <c r="AO1" s="63"/>
      <c r="AP1" s="63"/>
    </row>
    <row r="2" spans="9:43" ht="15.75" thickBot="1">
      <c r="I2" s="29">
        <v>1990</v>
      </c>
      <c r="J2" s="152">
        <v>59.07</v>
      </c>
      <c r="K2" s="151"/>
      <c r="L2" s="5" t="s">
        <v>0</v>
      </c>
      <c r="M2" s="6"/>
      <c r="N2" s="7"/>
      <c r="O2" s="31"/>
      <c r="P2" s="31"/>
      <c r="Q2" s="31"/>
      <c r="R2" s="31"/>
      <c r="S2" s="31"/>
      <c r="T2" s="31"/>
      <c r="U2" s="31"/>
      <c r="V2" s="31"/>
      <c r="W2" s="31"/>
      <c r="X2" s="31"/>
      <c r="Y2" s="32"/>
      <c r="Z2" s="32" t="s">
        <v>1</v>
      </c>
      <c r="AA2" s="43"/>
      <c r="AB2" s="32"/>
      <c r="AC2" s="32"/>
      <c r="AD2" s="43"/>
      <c r="AE2" s="32"/>
      <c r="AF2" s="32"/>
      <c r="AG2" s="43"/>
      <c r="AH2" s="43"/>
      <c r="AI2" s="43"/>
      <c r="AJ2" s="43"/>
      <c r="AK2" s="43"/>
      <c r="AL2" s="43"/>
      <c r="AM2" s="43"/>
      <c r="AN2" s="43"/>
      <c r="AO2" s="95" t="s">
        <v>38</v>
      </c>
      <c r="AP2" s="96" t="s">
        <v>58</v>
      </c>
      <c r="AQ2" s="84" t="s">
        <v>60</v>
      </c>
    </row>
    <row r="3" spans="9:40" ht="13.5" thickTop="1">
      <c r="I3" s="29">
        <v>1991</v>
      </c>
      <c r="J3" s="149">
        <v>62.95</v>
      </c>
      <c r="K3" s="151"/>
      <c r="L3" s="8"/>
      <c r="M3" s="9"/>
      <c r="N3" s="8" t="s">
        <v>2</v>
      </c>
      <c r="O3" s="33">
        <v>1990</v>
      </c>
      <c r="P3" s="33">
        <v>1991</v>
      </c>
      <c r="Q3" s="33">
        <v>1992</v>
      </c>
      <c r="R3" s="33">
        <v>1993</v>
      </c>
      <c r="S3" s="33">
        <v>1994</v>
      </c>
      <c r="T3" s="33">
        <v>1995</v>
      </c>
      <c r="U3" s="33">
        <v>1996</v>
      </c>
      <c r="V3" s="33">
        <v>1997</v>
      </c>
      <c r="W3" s="33">
        <v>1998</v>
      </c>
      <c r="X3" s="33">
        <v>1999</v>
      </c>
      <c r="Y3" s="33">
        <v>2000</v>
      </c>
      <c r="Z3" s="34">
        <v>2001</v>
      </c>
      <c r="AA3" s="34">
        <v>2002</v>
      </c>
      <c r="AB3" s="34">
        <v>2003</v>
      </c>
      <c r="AC3" s="34">
        <v>2004</v>
      </c>
      <c r="AD3" s="34">
        <v>2005</v>
      </c>
      <c r="AE3" s="34">
        <v>2006</v>
      </c>
      <c r="AF3" s="34">
        <v>2007</v>
      </c>
      <c r="AG3" s="34">
        <v>2008</v>
      </c>
      <c r="AH3" s="34">
        <v>2009</v>
      </c>
      <c r="AI3" s="34">
        <v>2010</v>
      </c>
      <c r="AJ3" s="34">
        <v>2011</v>
      </c>
      <c r="AK3" s="34">
        <v>2012</v>
      </c>
      <c r="AL3" s="34">
        <v>2013</v>
      </c>
      <c r="AM3" s="34">
        <v>2014</v>
      </c>
      <c r="AN3" s="77">
        <v>2015</v>
      </c>
    </row>
    <row r="4" spans="9:40" ht="12.75">
      <c r="I4" s="29">
        <v>1992</v>
      </c>
      <c r="J4" s="149">
        <v>65.01</v>
      </c>
      <c r="K4" s="151"/>
      <c r="L4" s="10" t="s">
        <v>18</v>
      </c>
      <c r="N4" s="3" t="s">
        <v>3</v>
      </c>
      <c r="O4" s="30">
        <f>Annual!D4/'Hide me please'!$J$2*100</f>
        <v>1.4694430336888438</v>
      </c>
      <c r="P4" s="30">
        <f>Annual!E4/'Hide me please'!$J$3*100</f>
        <v>1.3693407466243048</v>
      </c>
      <c r="Q4" s="30">
        <f>Annual!F4/'Hide me please'!$J$4*100</f>
        <v>1.3920935240732195</v>
      </c>
      <c r="R4" s="30">
        <f>Annual!G4/'Hide me please'!$J$5*100</f>
        <v>1.355525566051882</v>
      </c>
      <c r="S4" s="30">
        <f>Annual!H4/'Hide me please'!$J$6*100</f>
        <v>1.2474074074074073</v>
      </c>
      <c r="T4" s="30">
        <f>Annual!I4/'Hide me please'!$J$7*100</f>
        <v>1.1506215669268576</v>
      </c>
      <c r="U4" s="30">
        <f>Annual!J4/'Hide me please'!$J$8*100</f>
        <v>1.0604586518415566</v>
      </c>
      <c r="V4" s="30">
        <f>Annual!K4/'Hide me please'!$J$9*100</f>
        <v>1.0214615593588698</v>
      </c>
      <c r="W4" s="30">
        <f>Annual!L4/'Hide me please'!$J$10*100</f>
        <v>1.0372944793476808</v>
      </c>
      <c r="X4" s="30">
        <f>Annual!M4/'Hide me please'!$J$11*100</f>
        <v>1.0285563194077207</v>
      </c>
      <c r="Y4" s="30">
        <f>Annual!N4/'Hide me please'!$J$12*100</f>
        <v>0.9859154929577465</v>
      </c>
      <c r="Z4" s="30">
        <f>Annual!O4/'Hide me please'!$J$13*100</f>
        <v>0.990662338480211</v>
      </c>
      <c r="AA4" s="30">
        <f>Annual!P4/'Hide me please'!$J$14*100</f>
        <v>0.9741798677809655</v>
      </c>
      <c r="AB4" s="30">
        <f>Annual!Q4/'Hide me please'!$J$15*100</f>
        <v>0.9057795046138902</v>
      </c>
      <c r="AC4" s="30">
        <f>Annual!R4/'Hide me please'!$J$16*100</f>
        <v>0.9687315634218289</v>
      </c>
      <c r="AD4" s="30">
        <f>Annual!S4/'Hide me please'!$J$17*100</f>
        <v>1.092639302912176</v>
      </c>
      <c r="AE4" s="30">
        <f>Annual!T4/'Hide me please'!$J$18*100</f>
        <v>1.120017813404587</v>
      </c>
      <c r="AF4" s="30">
        <f>Annual!U4/'Hide me please'!$J$19*100</f>
        <v>1.1386513691958005</v>
      </c>
      <c r="AG4" s="30">
        <f>Annual!V4/'Hide me please'!$J$20*100</f>
        <v>1.331348574159838</v>
      </c>
      <c r="AH4" s="30">
        <f>Annual!W4/'Hide me please'!$J$21*100</f>
        <v>1.613343006643483</v>
      </c>
      <c r="AI4" s="81"/>
      <c r="AN4" s="92"/>
    </row>
    <row r="5" spans="9:40" ht="12.75">
      <c r="I5" s="29">
        <v>1993</v>
      </c>
      <c r="J5" s="149">
        <v>66.69</v>
      </c>
      <c r="K5" s="151"/>
      <c r="N5" s="3" t="s">
        <v>4</v>
      </c>
      <c r="O5" s="30">
        <f>Annual!D5/'Hide me please'!$J$2*100</f>
        <v>1.207042491958693</v>
      </c>
      <c r="P5" s="30">
        <f>Annual!E5/'Hide me please'!$J$3*100</f>
        <v>1.1437648927720412</v>
      </c>
      <c r="Q5" s="30">
        <f>Annual!F5/'Hide me please'!$J$4*100</f>
        <v>1.1429010921396707</v>
      </c>
      <c r="R5" s="30">
        <f>Annual!G5/'Hide me please'!$J$5*100</f>
        <v>1.1291048133153396</v>
      </c>
      <c r="S5" s="30">
        <f>Annual!H5/'Hide me please'!$J$6*100</f>
        <v>1.0933333333333333</v>
      </c>
      <c r="T5" s="30">
        <f>Annual!I5/'Hide me please'!$J$7*100</f>
        <v>0.9916160740098293</v>
      </c>
      <c r="U5" s="30">
        <f>Annual!J5/'Hide me please'!$J$8*100</f>
        <v>0.9131341209173037</v>
      </c>
      <c r="V5" s="30">
        <f>Annual!K5/'Hide me please'!$J$9*100</f>
        <v>0.8054876392284703</v>
      </c>
      <c r="W5" s="30">
        <f>Annual!L5/'Hide me please'!$J$10*100</f>
        <v>0.8234193289667155</v>
      </c>
      <c r="X5" s="30">
        <f>Annual!M5/'Hide me please'!$J$11*100</f>
        <v>0.8051295610787943</v>
      </c>
      <c r="Y5" s="30">
        <f>Annual!N5/'Hide me please'!$J$12*100</f>
        <v>0.772709652409872</v>
      </c>
      <c r="Z5" s="30">
        <f>Annual!O5/'Hide me please'!$J$13*100</f>
        <v>0.775880856553443</v>
      </c>
      <c r="AA5" s="30">
        <f>Annual!P5/'Hide me please'!$J$14*100</f>
        <v>0.7658725208931022</v>
      </c>
      <c r="AB5" s="30">
        <f>Annual!Q5/'Hide me please'!$J$15*100</f>
        <v>0.7590566308195472</v>
      </c>
      <c r="AC5" s="30">
        <f>Annual!R5/'Hide me please'!$J$16*100</f>
        <v>0.8271386430678466</v>
      </c>
      <c r="AD5" s="30">
        <f>Annual!S5/'Hide me please'!$J$17*100</f>
        <v>0.9550561797752809</v>
      </c>
      <c r="AE5" s="30">
        <f>Annual!T5/'Hide me please'!$J$18*100</f>
        <v>0.9173903362280116</v>
      </c>
      <c r="AF5" s="30">
        <f>Annual!U5/'Hide me please'!$J$19*100</f>
        <v>0.8745535231085616</v>
      </c>
      <c r="AG5" s="30">
        <f>Annual!V5/'Hide me please'!$J$20*100</f>
        <v>0.9992379398543317</v>
      </c>
      <c r="AH5" s="30">
        <f>Annual!W5/'Hide me please'!$J$21*100</f>
        <v>1.1120254497153435</v>
      </c>
      <c r="AI5" s="81"/>
      <c r="AN5" s="78"/>
    </row>
    <row r="6" spans="9:42" ht="12.75">
      <c r="I6" s="29">
        <v>1994</v>
      </c>
      <c r="J6" s="149">
        <v>67.5</v>
      </c>
      <c r="K6" s="151"/>
      <c r="N6" s="3" t="s">
        <v>5</v>
      </c>
      <c r="O6" s="30">
        <f>Annual!D6/'Hide me please'!$J$2*100</f>
        <v>0.9327916031826647</v>
      </c>
      <c r="P6" s="30">
        <f>Annual!E6/'Hide me please'!$J$3*100</f>
        <v>0.8594122319301033</v>
      </c>
      <c r="Q6" s="30">
        <f>Annual!F6/'Hide me please'!$J$4*100</f>
        <v>0.8367943393324103</v>
      </c>
      <c r="R6" s="30">
        <f>Annual!G6/'Hide me please'!$J$5*100</f>
        <v>0.7512370670265407</v>
      </c>
      <c r="S6" s="30">
        <f>Annual!H6/'Hide me please'!$J$6*100</f>
        <v>0.7377777777777778</v>
      </c>
      <c r="T6" s="30">
        <f>Annual!I6/'Hide me please'!$J$7*100</f>
        <v>0.676496097137901</v>
      </c>
      <c r="U6" s="30">
        <f>Annual!J6/'Hide me please'!$J$8*100</f>
        <v>0.6170952050034746</v>
      </c>
      <c r="V6" s="30">
        <f>Annual!K6/'Hide me please'!$J$9*100</f>
        <v>0.5990220048899755</v>
      </c>
      <c r="W6" s="30">
        <f>Annual!L6/'Hide me please'!$J$10*100</f>
        <v>0.6001871407565833</v>
      </c>
      <c r="X6" s="30">
        <f>Annual!M6/'Hide me please'!$J$11*100</f>
        <v>0.5843469063987308</v>
      </c>
      <c r="Y6" s="30">
        <f>Annual!N6/'Hide me please'!$J$12*100</f>
        <v>0.5737175345651893</v>
      </c>
      <c r="Z6" s="30">
        <f>Annual!O6/'Hide me please'!$J$13*100</f>
        <v>0.5840952506359648</v>
      </c>
      <c r="AA6" s="30">
        <f>Annual!P6/'Hide me please'!$J$14*100</f>
        <v>0.5862542098041661</v>
      </c>
      <c r="AB6" s="30">
        <f>Annual!Q6/'Hide me please'!$J$15*100</f>
        <v>0.5111111742971467</v>
      </c>
      <c r="AC6" s="30">
        <f>Annual!R6/'Hide me please'!$J$16*100</f>
        <v>0.5522123893805311</v>
      </c>
      <c r="AD6" s="30">
        <f>Annual!S6/'Hide me please'!$J$17*100</f>
        <v>0.6294427883512956</v>
      </c>
      <c r="AE6" s="30">
        <f>Annual!T6/'Hide me please'!$J$18*100</f>
        <v>0.5789356490759296</v>
      </c>
      <c r="AF6" s="30">
        <f>Annual!U6/'Hide me please'!$J$19*100</f>
        <v>0.6797272432081394</v>
      </c>
      <c r="AG6" s="30">
        <f>Annual!V6/'Hide me please'!$J$20*100</f>
        <v>0.858691101322081</v>
      </c>
      <c r="AH6" s="30">
        <f>Annual!W6/'Hide me please'!$J$21*100</f>
        <v>0.7694735253435017</v>
      </c>
      <c r="AI6" s="81">
        <f>Annual!X6/'Hide me please'!$J$22*100</f>
        <v>0.856</v>
      </c>
      <c r="AJ6" s="81">
        <f>Annual!Y6/'Hide me please'!$J$22*100</f>
        <v>0.943</v>
      </c>
      <c r="AK6" s="81">
        <f>Annual!Z6/'Hide me please'!$J$24*100</f>
        <v>0.8885890516576715</v>
      </c>
      <c r="AL6" s="81">
        <f>Annual!AA6/'Hide me please'!$J$25*100</f>
        <v>0.896805896805897</v>
      </c>
      <c r="AM6" s="81">
        <f>Annual!AB6/'Hide me please'!$J$25*100</f>
        <v>0.8854658854658856</v>
      </c>
      <c r="AN6" s="81">
        <f>Annual!AC6/'Hide me please'!$J$25*100</f>
        <v>0.8193158193158193</v>
      </c>
      <c r="AO6" s="36">
        <f>(AN6-AI6)/AI6</f>
        <v>-0.0428553512665662</v>
      </c>
      <c r="AP6" s="97">
        <f>(AN6-AM6)/AM6</f>
        <v>-0.07470651013874076</v>
      </c>
    </row>
    <row r="7" spans="9:45" ht="12.75">
      <c r="I7" s="29">
        <v>1995</v>
      </c>
      <c r="J7" s="149">
        <v>69.18</v>
      </c>
      <c r="K7" s="151"/>
      <c r="L7" s="10"/>
      <c r="M7" s="2" t="s">
        <v>6</v>
      </c>
      <c r="N7" s="10" t="s">
        <v>7</v>
      </c>
      <c r="O7" s="30">
        <f>Annual!D7/'Hide me please'!$J$2*100</f>
        <v>0.9785000846453359</v>
      </c>
      <c r="P7" s="30">
        <f>Annual!E7/'Hide me please'!$J$3*100</f>
        <v>0.903891977760127</v>
      </c>
      <c r="Q7" s="30">
        <f>Annual!F7/'Hide me please'!$J$4*100</f>
        <v>0.8860175357637285</v>
      </c>
      <c r="R7" s="30">
        <f>Annual!G7/'Hide me please'!$J$5*100</f>
        <v>0.8112160743739691</v>
      </c>
      <c r="S7" s="30">
        <f>Annual!H7/'Hide me please'!$J$6*100</f>
        <v>0.7925925925925926</v>
      </c>
      <c r="T7" s="30">
        <f>Annual!I7/'Hide me please'!$J$7*100</f>
        <v>0.7256432494940733</v>
      </c>
      <c r="U7" s="30">
        <f>Annual!J7/'Hide me please'!$J$8*100</f>
        <v>0.6629603891591382</v>
      </c>
      <c r="V7" s="30">
        <f>Annual!K7/'Hide me please'!$J$9*100</f>
        <v>0.6329801684324912</v>
      </c>
      <c r="W7" s="30">
        <f>Annual!L7/'Hide me please'!$J$10*100</f>
        <v>0.6376152920732522</v>
      </c>
      <c r="X7" s="30">
        <f>Annual!M7/'Hide me please'!$J$11*100</f>
        <v>0.6200423056583817</v>
      </c>
      <c r="Y7" s="30">
        <f>Annual!N7/'Hide me please'!$J$12*100</f>
        <v>0.6073136064090967</v>
      </c>
      <c r="Z7" s="30">
        <f>Annual!O7/'Hide me please'!$J$13*100</f>
        <v>0.6162894770489707</v>
      </c>
      <c r="AA7" s="30">
        <f>Annual!P7/'Hide me please'!$J$14*100</f>
        <v>0.6161905949856555</v>
      </c>
      <c r="AB7" s="30">
        <f>Annual!Q7/'Hide me please'!$J$15*100</f>
        <v>0.5503765718221698</v>
      </c>
      <c r="AC7" s="30">
        <f>Annual!R7/'Hide me please'!$J$16*100</f>
        <v>0.5958702064896755</v>
      </c>
      <c r="AD7" s="30">
        <f>Annual!S7/'Hide me please'!$J$17*100</f>
        <v>0.6798899335014904</v>
      </c>
      <c r="AE7" s="30">
        <f>Annual!T7/'Hide me please'!$J$18*100</f>
        <v>0.6312625250501002</v>
      </c>
      <c r="AF7" s="30">
        <f>Annual!U7/'Hide me please'!$J$19*100</f>
        <v>0.7132806580798787</v>
      </c>
      <c r="AG7" s="30">
        <f>Annual!V7/'Hide me please'!$J$20*100</f>
        <v>0.902757135484761</v>
      </c>
      <c r="AH7" s="30">
        <f>Annual!W7/'Hide me please'!$J$21*100</f>
        <v>0.8298299887054651</v>
      </c>
      <c r="AI7" s="81">
        <f>Annual!X7/'Hide me please'!$J$22*100</f>
        <v>0.9329999999999999</v>
      </c>
      <c r="AJ7" s="81">
        <f>Annual!Y7/'Hide me please'!$J$23*100</f>
        <v>1.0146914789422135</v>
      </c>
      <c r="AK7" s="81">
        <f>Annual!Z7/'Hide me please'!$J$24*100</f>
        <v>0.9753276792598303</v>
      </c>
      <c r="AL7" s="81">
        <f>Annual!AA7/'Hide me please'!$J$25*100</f>
        <v>1.0064260064260064</v>
      </c>
      <c r="AM7" s="81">
        <f>Annual!AB7/'Hide me please'!$J$26*100</f>
        <v>0.9883073496659243</v>
      </c>
      <c r="AN7" s="78">
        <f>Annual!AC7/'Hide me please'!$J$27*100</f>
        <v>0.8699676075890792</v>
      </c>
      <c r="AO7" s="36">
        <f>(AN7-AI7)/AI7</f>
        <v>-0.06755883430966853</v>
      </c>
      <c r="AP7" s="97">
        <f>(AN7-AM7)/AM7</f>
        <v>-0.11973981789859928</v>
      </c>
      <c r="AS7" s="36"/>
    </row>
    <row r="8" spans="9:42" ht="12.75">
      <c r="I8" s="29">
        <v>1996</v>
      </c>
      <c r="J8" s="149">
        <v>71.95</v>
      </c>
      <c r="K8" s="151"/>
      <c r="N8" s="3" t="s">
        <v>19</v>
      </c>
      <c r="O8" s="30">
        <f>Annual!D8/'Hide me please'!$J$2*100</f>
        <v>0.9209412561367869</v>
      </c>
      <c r="P8" s="30">
        <f>Annual!E8/'Hide me please'!$J$3*100</f>
        <v>0.8641779189833202</v>
      </c>
      <c r="Q8" s="30">
        <f>Annual!F8/'Hide me please'!$J$4*100</f>
        <v>0.8598677126595908</v>
      </c>
      <c r="R8" s="30">
        <f>Annual!G8/'Hide me please'!$J$5*100</f>
        <v>0.8457040035987403</v>
      </c>
      <c r="S8" s="30">
        <f>Annual!H8/'Hide me please'!$J$6*100</f>
        <v>0.7792592592592593</v>
      </c>
      <c r="T8" s="30">
        <f>Annual!I8/'Hide me please'!$J$7*100</f>
        <v>0.7733448973691819</v>
      </c>
      <c r="U8" s="30">
        <f>Annual!J8/'Hide me please'!$J$8*100</f>
        <v>0.7213342599027103</v>
      </c>
      <c r="V8" s="30">
        <f>Annual!K8/'Hide me please'!$J$9*100</f>
        <v>0.6981798424341211</v>
      </c>
      <c r="W8" s="30">
        <f>Annual!L8/'Hide me please'!$J$10*100</f>
        <v>0.6964309584280176</v>
      </c>
      <c r="X8" s="30">
        <f>Annual!M8/'Hide me please'!$J$11*100</f>
        <v>0.7205182443151772</v>
      </c>
      <c r="Y8" s="30">
        <f>Annual!N8/'Hide me please'!$J$12*100</f>
        <v>0.6990567256751519</v>
      </c>
      <c r="Z8" s="30">
        <f>Annual!O8/'Hide me please'!$J$13*100</f>
        <v>0.6968418360823425</v>
      </c>
      <c r="AA8" s="30">
        <f>Annual!P8/'Hide me please'!$J$14*100</f>
        <v>0.6685792690532618</v>
      </c>
      <c r="AB8" s="30">
        <f>Annual!Q8/'Hide me please'!$J$15*100</f>
        <v>0.6253035454103933</v>
      </c>
      <c r="AC8" s="30">
        <f>Annual!R8/'Hide me please'!$J$16*100</f>
        <v>0.5628318584070796</v>
      </c>
      <c r="AI8" s="81"/>
      <c r="AN8" s="78"/>
      <c r="AP8" s="97"/>
    </row>
    <row r="9" spans="9:42" ht="12.75">
      <c r="I9" s="29">
        <v>1997</v>
      </c>
      <c r="J9" s="152">
        <v>73.62</v>
      </c>
      <c r="K9" s="151"/>
      <c r="N9" s="3" t="s">
        <v>20</v>
      </c>
      <c r="O9" s="30">
        <f>Annual!D9/'Hide me please'!$J$2*100</f>
        <v>1.3797189774843404</v>
      </c>
      <c r="P9" s="30">
        <f>Annual!E9/'Hide me please'!$J$3*100</f>
        <v>1.289912629070691</v>
      </c>
      <c r="Q9" s="30">
        <f>Annual!F9/'Hide me please'!$J$4*100</f>
        <v>1.302876480541455</v>
      </c>
      <c r="R9" s="30">
        <f>Annual!G9/'Hide me please'!$J$5*100</f>
        <v>1.2850502324186535</v>
      </c>
      <c r="S9" s="30">
        <f>Annual!H9/'Hide me please'!$J$6*100</f>
        <v>1.171851851851852</v>
      </c>
      <c r="T9" s="30">
        <f>Annual!I9/'Hide me please'!$J$7*100</f>
        <v>0.9973980919340849</v>
      </c>
      <c r="U9" s="30">
        <f>Annual!J9/'Hide me please'!$J$8*100</f>
        <v>0.9270326615705352</v>
      </c>
      <c r="V9" s="30">
        <f>Annual!K9/'Hide me please'!$J$9*100</f>
        <v>0.8910622113556098</v>
      </c>
      <c r="W9" s="30">
        <f>Annual!L9/'Hide me please'!$J$10*100</f>
        <v>0.9183264269482689</v>
      </c>
      <c r="X9" s="30">
        <f>Annual!M9/'Hide me please'!$J$11*100</f>
        <v>0.9108937070333157</v>
      </c>
      <c r="Y9" s="30">
        <f>Annual!N9/'Hide me please'!$J$12*100</f>
        <v>0.8709135547228325</v>
      </c>
      <c r="Z9" s="30">
        <f>Annual!O9/'Hide me please'!$J$13*100</f>
        <v>0.8720112517580872</v>
      </c>
      <c r="AA9" s="30">
        <f>Annual!P9/'Hide me please'!$J$14*100</f>
        <v>0.8781339653236871</v>
      </c>
      <c r="AB9" s="30">
        <f>Annual!Q9/'Hide me please'!$J$15*100</f>
        <v>0.8559980573093734</v>
      </c>
      <c r="AC9" s="30">
        <f>Annual!R9/'Hide me please'!$J$16*100</f>
        <v>0.9026548672566371</v>
      </c>
      <c r="AD9" s="30">
        <f>Annual!S9/'Hide me please'!$J$17*100</f>
        <v>1.015822059160743</v>
      </c>
      <c r="AE9" s="30">
        <f>Annual!T9/'Hide me please'!$J$18*100</f>
        <v>1.1099977733244268</v>
      </c>
      <c r="AF9" s="30">
        <f>Annual!U9/'Hide me please'!$J$19*100</f>
        <v>1.0693798030089836</v>
      </c>
      <c r="AG9" s="30">
        <f>Annual!V9/'Hide me please'!$J$20*100</f>
        <v>1.1321548821548821</v>
      </c>
      <c r="AH9" s="30">
        <f>Annual!W9/'Hide me please'!$J$21*100</f>
        <v>1.421942668591462</v>
      </c>
      <c r="AI9" s="81"/>
      <c r="AN9" s="78"/>
      <c r="AP9" s="97"/>
    </row>
    <row r="10" spans="9:42" ht="12.75">
      <c r="I10" s="29">
        <v>1998</v>
      </c>
      <c r="J10" s="149">
        <v>74.81</v>
      </c>
      <c r="K10" s="151"/>
      <c r="L10" s="8"/>
      <c r="M10" s="9"/>
      <c r="N10" s="8" t="s">
        <v>21</v>
      </c>
      <c r="O10" s="35">
        <f>Annual!D10/'Hide me please'!$J$2*100</f>
        <v>1.5490096495683088</v>
      </c>
      <c r="P10" s="35">
        <f>Annual!E10/'Hide me please'!$J$3*100</f>
        <v>1.4789515488482925</v>
      </c>
      <c r="Q10" s="35">
        <f>Annual!F10/'Hide me please'!$J$4*100</f>
        <v>1.5228426395939085</v>
      </c>
      <c r="R10" s="35">
        <f>Annual!G10/'Hide me please'!$J$5*100</f>
        <v>1.4874793822162244</v>
      </c>
      <c r="S10" s="35">
        <f>Annual!H10/'Hide me please'!$J$6*100</f>
        <v>1.4325925925925926</v>
      </c>
      <c r="T10" s="35">
        <f>Annual!I10/'Hide me please'!$J$7*100</f>
        <v>1.3790112749349521</v>
      </c>
      <c r="U10" s="35">
        <f>Annual!J10/'Hide me please'!$J$8*100</f>
        <v>1.3106323835997218</v>
      </c>
      <c r="V10" s="35">
        <f>Annual!K10/'Hide me please'!$J$9*100</f>
        <v>1.1382776419451235</v>
      </c>
      <c r="W10" s="35">
        <f>Annual!L10/'Hide me please'!$J$10*100</f>
        <v>1.2244352359310253</v>
      </c>
      <c r="X10" s="35">
        <f>Annual!M10/'Hide me please'!$J$11*100</f>
        <v>1.2837123215230035</v>
      </c>
      <c r="Y10" s="35">
        <f>Annual!N10/'Hide me please'!$J$12*100</f>
        <v>1.2688977904121979</v>
      </c>
      <c r="Z10" s="35">
        <f>Annual!O10/'Hide me please'!$J$13*100</f>
        <v>1.4729574223245108</v>
      </c>
      <c r="AA10" s="35">
        <f>Annual!P10/'Hide me please'!$J$14*100</f>
        <v>1.1026568541848571</v>
      </c>
      <c r="AB10" s="35">
        <f>Annual!Q10/'Hide me please'!$J$15*100</f>
        <v>1.0284118504128217</v>
      </c>
      <c r="AC10" s="35">
        <f>Annual!R10/'Hide me please'!$J$16*100</f>
        <v>1.1492625368731564</v>
      </c>
      <c r="AD10" s="35"/>
      <c r="AE10" s="35"/>
      <c r="AF10" s="35"/>
      <c r="AG10" s="35"/>
      <c r="AH10" s="35"/>
      <c r="AI10" s="35"/>
      <c r="AJ10" s="35"/>
      <c r="AK10" s="35"/>
      <c r="AL10" s="35"/>
      <c r="AM10" s="35"/>
      <c r="AN10" s="79"/>
      <c r="AO10" s="95"/>
      <c r="AP10" s="98"/>
    </row>
    <row r="11" spans="9:42" ht="12.75">
      <c r="I11" s="29">
        <v>1999</v>
      </c>
      <c r="J11" s="149">
        <v>75.64</v>
      </c>
      <c r="K11" s="151"/>
      <c r="L11" s="10" t="s">
        <v>22</v>
      </c>
      <c r="N11" s="3" t="s">
        <v>3</v>
      </c>
      <c r="O11" s="30">
        <f>Annual!D11/'Hide me please'!$J$2*100</f>
        <v>1.2290502793296088</v>
      </c>
      <c r="P11" s="30">
        <f>Annual!E11/'Hide me please'!$J$3*100</f>
        <v>0.9880857823669579</v>
      </c>
      <c r="Q11" s="30">
        <f>Annual!F11/'Hide me please'!$J$4*100</f>
        <v>0.8875557606522071</v>
      </c>
      <c r="R11" s="30">
        <f>Annual!G11/'Hide me please'!$J$5*100</f>
        <v>0.9806567701304545</v>
      </c>
      <c r="S11" s="30">
        <f>Annual!H11/'Hide me please'!$J$6*100</f>
        <v>0.9851851851851853</v>
      </c>
      <c r="T11" s="30">
        <f>Annual!I11/'Hide me please'!$J$7*100</f>
        <v>1.154958080370049</v>
      </c>
      <c r="U11" s="30">
        <f>Annual!J11/'Hide me please'!$J$8*100</f>
        <v>1.2258512856150103</v>
      </c>
      <c r="V11" s="30">
        <f>Annual!K11/'Hide me please'!$J$9*100</f>
        <v>1.1491442542787285</v>
      </c>
      <c r="W11" s="30">
        <f>Annual!L11/'Hide me please'!$J$10*100</f>
        <v>0.9824889720625585</v>
      </c>
      <c r="X11" s="30">
        <f>Annual!M11/'Hide me please'!$J$11*100</f>
        <v>1.0576414595452142</v>
      </c>
      <c r="Y11" s="30">
        <f>Annual!N11/'Hide me please'!$J$12*100</f>
        <v>1.5376663651634577</v>
      </c>
      <c r="Z11" s="30">
        <f>Annual!O11/'Hide me please'!$J$13*100</f>
        <v>1.4921365554276949</v>
      </c>
      <c r="AA11" s="30">
        <f>Annual!P11/'Hide me please'!$J$14*100</f>
        <v>1.5629287763502555</v>
      </c>
      <c r="AB11" s="30">
        <f>Annual!Q11/'Hide me please'!$J$15*100</f>
        <v>1.7083535696940262</v>
      </c>
      <c r="AC11" s="30">
        <f>Annual!R11/'Hide me please'!$J$16*100</f>
        <v>1.6613569321533923</v>
      </c>
      <c r="AD11" s="30">
        <f>Annual!S11/'Hide me please'!$J$17*100</f>
        <v>2.280440265994038</v>
      </c>
      <c r="AE11" s="30">
        <f>Annual!T11/'Hide me please'!$J$18*100</f>
        <v>2.784457804497885</v>
      </c>
      <c r="AF11" s="30">
        <f>Annual!U11/'Hide me please'!$J$19*100</f>
        <v>2.7329797597142544</v>
      </c>
      <c r="AG11" s="30">
        <f>Annual!V11/'Hide me please'!$J$20*100</f>
        <v>4.271159876320434</v>
      </c>
      <c r="AH11" s="30">
        <f>Annual!W11/'Hide me please'!$J$21*100</f>
        <v>3.656424004949474</v>
      </c>
      <c r="AI11" s="81">
        <f>Annual!X11/'Hide me please'!$J$22*100</f>
        <v>4.26</v>
      </c>
      <c r="AJ11" s="81">
        <f>Annual!Y11/'Hide me please'!$J$23*100</f>
        <v>5.148873653281097</v>
      </c>
      <c r="AK11" s="81">
        <f>Annual!Z11/'Hide me please'!$J$24*100</f>
        <v>5.279491133384733</v>
      </c>
      <c r="AL11" s="81">
        <f>Annual!AA11/'Hide me please'!$J$25*100</f>
        <v>5.363825363825364</v>
      </c>
      <c r="AM11" s="81">
        <f>Annual!AB11/'Hide me please'!$J$26*100</f>
        <v>4.3578322197475865</v>
      </c>
      <c r="AN11" s="78">
        <f>Annual!AC11/'Hide me please'!$J$27*100</f>
        <v>3.1596483109671447</v>
      </c>
      <c r="AO11" s="36">
        <f>(AN11-AI11)/AI11</f>
        <v>-0.2582985185523134</v>
      </c>
      <c r="AP11" s="97">
        <f>(AN11-AM11)/AM11</f>
        <v>-0.27494952727891914</v>
      </c>
    </row>
    <row r="12" spans="9:42" ht="12.75">
      <c r="I12" s="29">
        <v>2000</v>
      </c>
      <c r="J12" s="149">
        <v>77.39</v>
      </c>
      <c r="K12" s="151"/>
      <c r="N12" s="3" t="s">
        <v>4</v>
      </c>
      <c r="O12" s="30">
        <f>Annual!D12/'Hide me please'!$J$2*100</f>
        <v>1.1190113424750296</v>
      </c>
      <c r="P12" s="30">
        <f>Annual!E12/'Hide me please'!$J$3*100</f>
        <v>0.9261318506751388</v>
      </c>
      <c r="Q12" s="30">
        <f>Annual!F12/'Hide me please'!$J$4*100</f>
        <v>0.8552530379941548</v>
      </c>
      <c r="R12" s="30">
        <f>Annual!G12/'Hide me please'!$J$5*100</f>
        <v>0.868196131354026</v>
      </c>
      <c r="S12" s="30">
        <f>Annual!H12/'Hide me please'!$J$6*100</f>
        <v>0.9511111111111111</v>
      </c>
      <c r="T12" s="30">
        <f>Annual!I12/'Hide me please'!$J$7*100</f>
        <v>1.1072564324949405</v>
      </c>
      <c r="U12" s="30">
        <f>Annual!J12/'Hide me please'!$J$8*100</f>
        <v>1.1577484364141764</v>
      </c>
      <c r="V12" s="30">
        <f>Annual!K12/'Hide me please'!$J$9*100</f>
        <v>1.075794621026895</v>
      </c>
      <c r="W12" s="30">
        <f>Annual!L12/'Hide me please'!$J$10*100</f>
        <v>0.91966314663815</v>
      </c>
      <c r="X12" s="30">
        <f>Annual!M12/'Hide me please'!$J$11*100</f>
        <v>1.0179799048122686</v>
      </c>
      <c r="Y12" s="30">
        <f>Annual!N12/'Hide me please'!$J$12*100</f>
        <v>1.4084507042253522</v>
      </c>
      <c r="Z12" s="30">
        <f>Annual!O12/'Hide me please'!$J$13*100</f>
        <v>1.4345991561181437</v>
      </c>
      <c r="AA12" s="30">
        <f>Annual!P12/'Hide me please'!$J$14*100</f>
        <v>1.4344517899463638</v>
      </c>
      <c r="AB12" s="30">
        <f>Annual!Q12/'Hide me please'!$J$15*100</f>
        <v>1.5966488586692567</v>
      </c>
      <c r="AC12" s="30">
        <f>Annual!R12/'Hide me please'!$J$16*100</f>
        <v>1.5598820058997052</v>
      </c>
      <c r="AD12" s="30">
        <f>Annual!S12/'Hide me please'!$J$17*100</f>
        <v>2.0775051593671177</v>
      </c>
      <c r="AE12" s="30">
        <f>Annual!T12/'Hide me please'!$J$18*100</f>
        <v>2.3903362280115785</v>
      </c>
      <c r="AF12" s="30">
        <f>Annual!U12/'Hide me please'!$J$19*100</f>
        <v>2.502435328498755</v>
      </c>
      <c r="AG12" s="30">
        <f>Annual!V12/'Hide me please'!$J$20*100</f>
        <v>3.765793808018255</v>
      </c>
      <c r="AH12" s="30">
        <f>Annual!W12/'Hide me please'!$J$21*100</f>
        <v>3.281088884306042</v>
      </c>
      <c r="AI12" s="81">
        <f>Annual!X12/'Hide me please'!$J$22*100</f>
        <v>3.875</v>
      </c>
      <c r="AJ12" s="81">
        <f>Annual!Y12/'Hide me please'!$J$23*100</f>
        <v>4.42409402546523</v>
      </c>
      <c r="AK12" s="81">
        <f>Annual!Z12/'Hide me please'!$J$24*100</f>
        <v>4.801464919043948</v>
      </c>
      <c r="AL12" s="81">
        <f>Annual!AA12/'Hide me please'!$J$25*100</f>
        <v>4.620109620109621</v>
      </c>
      <c r="AM12" s="81">
        <f>Annual!AB12/'Hide me please'!$J$26*100</f>
        <v>4.0506681514476615</v>
      </c>
      <c r="AN12" s="78">
        <f>Annual!AC12/'Hide me please'!$J$27*100</f>
        <v>3.2003701989819526</v>
      </c>
      <c r="AO12" s="36">
        <f>(AN12-AI12)/AI12</f>
        <v>-0.1740980131659477</v>
      </c>
      <c r="AP12" s="97">
        <f>(AN12-AM12)/AM12</f>
        <v>-0.20991548077366504</v>
      </c>
    </row>
    <row r="13" spans="9:42" ht="12.75">
      <c r="I13" s="29">
        <v>2001</v>
      </c>
      <c r="J13" s="149">
        <v>78.21</v>
      </c>
      <c r="K13" s="151"/>
      <c r="N13" s="3" t="s">
        <v>5</v>
      </c>
      <c r="O13" s="30">
        <f>Annual!D13/'Hide me please'!$J$2*100</f>
        <v>1.0225156593871676</v>
      </c>
      <c r="P13" s="30">
        <f>Annual!E13/'Hide me please'!$J$3*100</f>
        <v>0.8482922954725972</v>
      </c>
      <c r="Q13" s="30">
        <f>Annual!F13/'Hide me please'!$J$4*100</f>
        <v>0.8014151668974003</v>
      </c>
      <c r="R13" s="30">
        <f>Annual!G13/'Hide me please'!$J$5*100</f>
        <v>0.8367071524966263</v>
      </c>
      <c r="S13" s="30">
        <f>Annual!H13/'Hide me please'!$J$6*100</f>
        <v>0.8962962962962963</v>
      </c>
      <c r="T13" s="30">
        <f>Annual!I13/'Hide me please'!$J$7*100</f>
        <v>0.9959525874530208</v>
      </c>
      <c r="U13" s="30">
        <f>Annual!J13/'Hide me please'!$J$8*100</f>
        <v>1.0701876302988185</v>
      </c>
      <c r="V13" s="30">
        <f>Annual!K13/'Hide me please'!$J$9*100</f>
        <v>0.9766367834827492</v>
      </c>
      <c r="W13" s="30">
        <f>Annual!L13/'Hide me please'!$J$10*100</f>
        <v>0.7699505413714743</v>
      </c>
      <c r="X13" s="30">
        <f>Annual!M13/'Hide me please'!$J$11*100</f>
        <v>0.9122157588577472</v>
      </c>
      <c r="Y13" s="30">
        <f>Annual!N13/'Hide me please'!$J$12*100</f>
        <v>1.3179997415686782</v>
      </c>
      <c r="Z13" s="30">
        <f>Annual!O13/'Hide me please'!$J$13*100</f>
        <v>1.2313003452243958</v>
      </c>
      <c r="AA13" s="30">
        <f>Annual!P13/'Hide me please'!$J$14*100</f>
        <v>1.3433952850193338</v>
      </c>
      <c r="AB13" s="30">
        <f>Annual!Q13/'Hide me please'!$J$15*100</f>
        <v>1.4910150558523554</v>
      </c>
      <c r="AC13" s="30">
        <f>Annual!R13/'Hide me please'!$J$16*100</f>
        <v>1.4654867256637167</v>
      </c>
      <c r="AD13" s="30">
        <f>Annual!S13/'Hide me please'!$J$17*100</f>
        <v>1.816097225407017</v>
      </c>
      <c r="AE13" s="30">
        <f>Annual!T13/'Hide me please'!$J$18*100</f>
        <v>2.381429525718103</v>
      </c>
      <c r="AF13" s="30">
        <f>Annual!U13/'Hide me please'!$J$19*100</f>
        <v>2.3498214092434244</v>
      </c>
      <c r="AG13" s="30">
        <f>Annual!V13/'Hide me please'!$J$20*100</f>
        <v>3.0765993265993266</v>
      </c>
      <c r="AH13" s="30">
        <f>Annual!W13/'Hide me please'!$J$21*100</f>
        <v>3.2625283563621363</v>
      </c>
      <c r="AI13" s="81">
        <f>Annual!X13/'Hide me please'!$J$22*100</f>
        <v>3.94606377446337</v>
      </c>
      <c r="AJ13" s="81">
        <f>Annual!Y13/'Hide me please'!$J$23*100</f>
        <v>4.788442703232126</v>
      </c>
      <c r="AK13" s="81">
        <f>Annual!Z13/'Hide me please'!$J$24*100</f>
        <v>4.906515034695451</v>
      </c>
      <c r="AL13" s="81">
        <f>Annual!AA13/'Hide me please'!$J$25*100</f>
        <v>4.53033453033453</v>
      </c>
      <c r="AM13" s="81">
        <f>Annual!AB13/'Hide me please'!$J$26*100</f>
        <v>4.047884187082405</v>
      </c>
      <c r="AN13" s="78">
        <f>Annual!AC13/'Hide me please'!$J$27*100</f>
        <v>2.4349838037945397</v>
      </c>
      <c r="AO13" s="36">
        <f>(AN13-AI13)/AI13</f>
        <v>-0.3829334894300647</v>
      </c>
      <c r="AP13" s="97">
        <f>(AN13-AM13)/AM13</f>
        <v>-0.3984551703418166</v>
      </c>
    </row>
    <row r="14" spans="9:42" ht="12.75">
      <c r="I14" s="29">
        <v>2002</v>
      </c>
      <c r="J14" s="149">
        <v>80.17</v>
      </c>
      <c r="K14" s="151"/>
      <c r="M14" s="11" t="s">
        <v>8</v>
      </c>
      <c r="N14" s="3" t="s">
        <v>9</v>
      </c>
      <c r="O14" s="30">
        <f>Annual!D14/'Hide me please'!$J$2*100</f>
        <v>0.9903504316912137</v>
      </c>
      <c r="P14" s="30">
        <f>Annual!E14/'Hide me please'!$J$3*100</f>
        <v>0.8848292295472598</v>
      </c>
      <c r="Q14" s="30">
        <f>Annual!F14/'Hide me please'!$J$4*100</f>
        <v>0.8214120904476233</v>
      </c>
      <c r="R14" s="30">
        <f>Annual!G14/'Hide me please'!$J$5*100</f>
        <v>0.8307092517618835</v>
      </c>
      <c r="S14" s="30">
        <f>Annual!H14/'Hide me please'!$J$6*100</f>
        <v>0.8755555555555554</v>
      </c>
      <c r="T14" s="30">
        <f>Annual!I14/'Hide me please'!$J$7*100</f>
        <v>0.9540329575021681</v>
      </c>
      <c r="U14" s="30">
        <f>Annual!J14/'Hide me please'!$J$8*100</f>
        <v>1.043780403057679</v>
      </c>
      <c r="V14" s="30">
        <f>Annual!K14/'Hide me please'!$J$9*100</f>
        <v>0.9576202118989404</v>
      </c>
      <c r="W14" s="30">
        <f>Annual!L14/'Hide me please'!$J$10*100</f>
        <v>0.7191551931559953</v>
      </c>
      <c r="X14" s="30">
        <f>Annual!M14/'Hide me please'!$J$11*100</f>
        <v>0.8593336858804865</v>
      </c>
      <c r="Y14" s="30">
        <f>Annual!N14/'Hide me please'!$J$12*100</f>
        <v>1.292156609381057</v>
      </c>
      <c r="Z14" s="30">
        <f>Annual!O14/'Hide me please'!$J$13*100</f>
        <v>1.2044495588799387</v>
      </c>
      <c r="AA14" s="30">
        <f>Annual!P14/'Hide me please'!$J$14*100</f>
        <v>1.2361232381189973</v>
      </c>
      <c r="AB14" s="30">
        <f>Annual!Q14/'Hide me please'!$J$15*100</f>
        <v>1.460153746551105</v>
      </c>
      <c r="AC14" s="30">
        <f>Annual!R14/'Hide me please'!$J$16*100</f>
        <v>1.4560471976401181</v>
      </c>
      <c r="AD14" s="30">
        <f>Annual!S14/'Hide me please'!$J$17*100</f>
        <v>1.7587709240999772</v>
      </c>
      <c r="AE14" s="30">
        <f>Annual!T14/'Hide me please'!$J$18*100</f>
        <v>2.383656201291472</v>
      </c>
      <c r="AF14" s="30">
        <f>Annual!U14/'Hide me please'!$J$19*100</f>
        <v>2.272973265504925</v>
      </c>
      <c r="AI14" s="81"/>
      <c r="AN14" s="78"/>
      <c r="AP14" s="97"/>
    </row>
    <row r="15" spans="9:42" ht="12.75">
      <c r="I15" s="29">
        <v>2003</v>
      </c>
      <c r="J15" s="149">
        <v>82.36</v>
      </c>
      <c r="K15" s="151"/>
      <c r="N15" s="3" t="s">
        <v>10</v>
      </c>
      <c r="O15" s="30">
        <f>Annual!D15/'Hide me please'!$J$2*100</f>
        <v>1.080074487895717</v>
      </c>
      <c r="P15" s="30">
        <f>Annual!E15/'Hide me please'!$J$3*100</f>
        <v>0.8276409849086577</v>
      </c>
      <c r="Q15" s="30">
        <f>Annual!F15/'Hide me please'!$J$4*100</f>
        <v>0.7921858175665282</v>
      </c>
      <c r="R15" s="30">
        <f>Annual!G15/'Hide me please'!$J$5*100</f>
        <v>0.8457040035987403</v>
      </c>
      <c r="S15" s="30">
        <f>Annual!H15/'Hide me please'!$J$6*100</f>
        <v>0.9318518518518519</v>
      </c>
      <c r="T15" s="30">
        <f>Annual!I15/'Hide me please'!$J$7*100</f>
        <v>1.0725643249494072</v>
      </c>
      <c r="U15" s="30">
        <f>Annual!J15/'Hide me please'!$J$8*100</f>
        <v>1.1188325225851286</v>
      </c>
      <c r="V15" s="30">
        <f>Annual!K15/'Hide me please'!$J$9*100</f>
        <v>1.0119532735669654</v>
      </c>
      <c r="W15" s="30">
        <f>Annual!L15/'Hide me please'!$J$10*100</f>
        <v>0.8608474802833845</v>
      </c>
      <c r="X15" s="30">
        <f>Annual!M15/'Hide me please'!$J$11*100</f>
        <v>1.0047593865679536</v>
      </c>
      <c r="Y15" s="30">
        <f>Annual!N15/'Hide me please'!$J$12*100</f>
        <v>1.3309213076624888</v>
      </c>
      <c r="Z15" s="30">
        <f>Annual!O15/'Hide me please'!$J$13*100</f>
        <v>1.279887482419128</v>
      </c>
      <c r="AA15" s="30">
        <f>Annual!P15/'Hide me please'!$J$14*100</f>
        <v>1.2747910689784208</v>
      </c>
      <c r="AB15" s="30">
        <f>Annual!Q15/'Hide me please'!$J$15*100</f>
        <v>1.5480815930063136</v>
      </c>
      <c r="AC15" s="30">
        <f>Annual!R15/'Hide me please'!$J$16*100</f>
        <v>1.4820058997050147</v>
      </c>
      <c r="AD15" s="30">
        <f>Annual!S15/'Hide me please'!$J$17*100</f>
        <v>1.9215776198119698</v>
      </c>
      <c r="AE15" s="30">
        <f>Annual!T15/'Hide me please'!$J$18*100</f>
        <v>2.376976174571365</v>
      </c>
      <c r="AF15" s="30">
        <f>Annual!U15/'Hide me please'!$J$19*100</f>
        <v>2.490529278060396</v>
      </c>
      <c r="AI15" s="81"/>
      <c r="AN15" s="78"/>
      <c r="AP15" s="97"/>
    </row>
    <row r="16" spans="9:45" ht="12.75">
      <c r="I16" s="29">
        <v>2004</v>
      </c>
      <c r="J16" s="149">
        <v>84.75</v>
      </c>
      <c r="K16" s="151"/>
      <c r="L16" s="10"/>
      <c r="M16" s="2" t="s">
        <v>6</v>
      </c>
      <c r="N16" s="10" t="s">
        <v>7</v>
      </c>
      <c r="O16" s="30">
        <f>Annual!D16/'Hide me please'!$J$2*100</f>
        <v>1.0834603013373962</v>
      </c>
      <c r="P16" s="30">
        <f>Annual!E16/'Hide me please'!$J$3*100</f>
        <v>0.8927720413026212</v>
      </c>
      <c r="Q16" s="30">
        <f>Annual!F16/'Hide me please'!$J$4*100</f>
        <v>0.8321796646669744</v>
      </c>
      <c r="R16" s="30">
        <f>Annual!G16/'Hide me please'!$J$5*100</f>
        <v>0.8666966561703404</v>
      </c>
      <c r="S16" s="30">
        <f>Annual!H16/'Hide me please'!$J$6*100</f>
        <v>0.9274074074074073</v>
      </c>
      <c r="T16" s="30">
        <f>Annual!I16/'Hide me please'!$J$7*100</f>
        <v>1.0566637756577044</v>
      </c>
      <c r="U16" s="30">
        <f>Annual!J16/'Hide me please'!$J$8*100</f>
        <v>1.121612230715775</v>
      </c>
      <c r="V16" s="30">
        <f>Annual!K16/'Hide me please'!$J$9*100</f>
        <v>1.0336864982341754</v>
      </c>
      <c r="W16" s="30">
        <f>Annual!L16/'Hide me please'!$J$10*100</f>
        <v>0.8501537227643362</v>
      </c>
      <c r="X16" s="30">
        <f>Annual!M16/'Hide me please'!$J$11*100</f>
        <v>0.9783183500793231</v>
      </c>
      <c r="Y16" s="30">
        <f>Annual!N16/'Hide me please'!$J$12*100</f>
        <v>1.382607572037731</v>
      </c>
      <c r="Z16" s="30">
        <f>Annual!O16/'Hide me please'!$J$13*100</f>
        <v>1.3361462728551337</v>
      </c>
      <c r="AA16" s="30">
        <f>Annual!P16/'Hide me please'!$J$14*100</f>
        <v>1.368342272670575</v>
      </c>
      <c r="AB16" s="30">
        <f>Annual!Q16/'Hide me please'!$J$15*100</f>
        <v>1.556580864497329</v>
      </c>
      <c r="AC16" s="30">
        <f>Annual!R16/'Hide me please'!$J$16*100</f>
        <v>1.5244837758112095</v>
      </c>
      <c r="AD16" s="30">
        <f>Annual!S16/'Hide me please'!$J$17*100</f>
        <v>1.9685851868837423</v>
      </c>
      <c r="AE16" s="30">
        <f>Annual!T16/'Hide me please'!$J$18*100</f>
        <v>2.437096415052327</v>
      </c>
      <c r="AF16" s="30">
        <f>Annual!U16/'Hide me please'!$J$19*100</f>
        <v>2.4526463903019806</v>
      </c>
      <c r="AG16" s="30">
        <f>Annual!V16/'Hide me please'!$J$20*100</f>
        <v>3.473274410774411</v>
      </c>
      <c r="AH16" s="30">
        <f>Annual!W16/'Hide me please'!$J$21*100</f>
        <v>3.3213033615178382</v>
      </c>
      <c r="AI16" s="81">
        <f>Annual!X16/'Hide me please'!$J$22*100</f>
        <v>3.962</v>
      </c>
      <c r="AJ16" s="81">
        <f>Annual!Y16/'Hide me please'!$J$23*100</f>
        <v>4.708129285014692</v>
      </c>
      <c r="AK16" s="81">
        <f>Annual!Z16/'Hide me please'!$J$24*100</f>
        <v>4.919043947571318</v>
      </c>
      <c r="AL16" s="81">
        <f>Annual!AA16/'Hide me please'!$J$25*100</f>
        <v>4.671139671139671</v>
      </c>
      <c r="AM16" s="81">
        <f>Annual!AB16/'Hide me please'!$J$26*100</f>
        <v>4.089643652561247</v>
      </c>
      <c r="AN16" s="78">
        <f>Annual!AC16/'Hide me please'!$J$27*100</f>
        <v>2.796853308653401</v>
      </c>
      <c r="AO16" s="36">
        <f>(AN16-AI16)/AI16</f>
        <v>-0.2940804369880361</v>
      </c>
      <c r="AP16" s="97">
        <f>(AN16-AM16)/AM16</f>
        <v>-0.31611320049809283</v>
      </c>
      <c r="AS16" s="36"/>
    </row>
    <row r="17" spans="9:42" ht="12.75">
      <c r="I17" s="29">
        <v>2005</v>
      </c>
      <c r="J17" s="149">
        <v>87.22</v>
      </c>
      <c r="K17" s="151"/>
      <c r="N17" s="3" t="s">
        <v>19</v>
      </c>
      <c r="O17" s="30">
        <f>Annual!D17/'Hide me please'!$J$2*100</f>
        <v>0.9023192822075504</v>
      </c>
      <c r="P17" s="30">
        <f>Annual!E17/'Hide me please'!$J$3*100</f>
        <v>0.8054011119936456</v>
      </c>
      <c r="Q17" s="30">
        <f>Annual!F17/'Hide me please'!$J$4*100</f>
        <v>0.7783417935702199</v>
      </c>
      <c r="R17" s="30">
        <f>Annual!G17/'Hide me please'!$J$5*100</f>
        <v>0.7857249962513122</v>
      </c>
      <c r="S17" s="30">
        <f>Annual!H17/'Hide me please'!$J$6*100</f>
        <v>0.8503703703703702</v>
      </c>
      <c r="T17" s="30">
        <f>Annual!I17/'Hide me please'!$J$7*100</f>
        <v>0.9973980919340849</v>
      </c>
      <c r="U17" s="30">
        <f>Annual!J17/'Hide me please'!$J$8*100</f>
        <v>1.0479499652536484</v>
      </c>
      <c r="V17" s="30">
        <f>Annual!K17/'Hide me please'!$J$9*100</f>
        <v>0.9399619668568322</v>
      </c>
      <c r="W17" s="30">
        <f>Annual!L17/'Hide me please'!$J$10*100</f>
        <v>0.8073786926881432</v>
      </c>
      <c r="X17" s="30">
        <f>Annual!M17/'Hide me please'!$J$11*100</f>
        <v>0.8381808566895823</v>
      </c>
      <c r="Y17" s="30">
        <f>Annual!N17/'Hide me please'!$J$12*100</f>
        <v>1.0983331179738984</v>
      </c>
      <c r="Z17" s="30">
        <f>Annual!O17/'Hide me please'!$J$13*100</f>
        <v>1.1763201636619358</v>
      </c>
      <c r="AA17" s="30">
        <f>Annual!P17/'Hide me please'!$J$13*100</f>
        <v>1.2773302646720368</v>
      </c>
      <c r="AB17" s="30">
        <f>Annual!Q17/'Hide me please'!$J$15*100</f>
        <v>1.4558037882467219</v>
      </c>
      <c r="AC17" s="30">
        <f>Annual!R17/'Hide me please'!$J$16*100</f>
        <v>1.3793510324483778</v>
      </c>
      <c r="AI17" s="81"/>
      <c r="AN17" s="78"/>
      <c r="AP17" s="97"/>
    </row>
    <row r="18" spans="9:42" ht="12.75">
      <c r="I18" s="29">
        <v>2006</v>
      </c>
      <c r="J18" s="149">
        <v>89.82</v>
      </c>
      <c r="K18" s="151"/>
      <c r="N18" s="3" t="s">
        <v>20</v>
      </c>
      <c r="O18" s="30">
        <f>Annual!D18/'Hide me please'!$J$2*100</f>
        <v>1.1477907567293044</v>
      </c>
      <c r="P18" s="30">
        <f>Annual!E18/'Hide me please'!$J$3*100</f>
        <v>0.932486100079428</v>
      </c>
      <c r="Q18" s="30">
        <f>Annual!F18/'Hide me please'!$J$4*100</f>
        <v>0.8629441624365483</v>
      </c>
      <c r="R18" s="30">
        <f>Annual!G18/'Hide me please'!$J$5*100</f>
        <v>0.8951866846603689</v>
      </c>
      <c r="S18" s="30">
        <f>Annual!H18/'Hide me please'!$J$6*100</f>
        <v>0.9674074074074075</v>
      </c>
      <c r="T18" s="30">
        <f>Annual!I18/'Hide me please'!$J$7*100</f>
        <v>1.1347210176351545</v>
      </c>
      <c r="U18" s="30">
        <f>Annual!J18/'Hide me please'!$J$8*100</f>
        <v>1.1938846421125782</v>
      </c>
      <c r="V18" s="30">
        <f>Annual!K18/'Hide me please'!$J$9*100</f>
        <v>1.0907362129856017</v>
      </c>
      <c r="W18" s="30">
        <f>Annual!L18/'Hide me please'!$J$10*100</f>
        <v>0.9570912979548188</v>
      </c>
      <c r="X18" s="30">
        <f>Annual!M18/'Hide me please'!$J$11*100</f>
        <v>1.0444209413008991</v>
      </c>
      <c r="Y18" s="30">
        <f>Annual!N18/'Hide me please'!$J$12*100</f>
        <v>1.478227161131929</v>
      </c>
      <c r="Z18" s="30">
        <f>Annual!O18/'Hide me please'!$J$13*100</f>
        <v>1.4614499424626008</v>
      </c>
      <c r="AA18" s="30">
        <f>Annual!P17/'Hide me please'!$J$14*100</f>
        <v>1.2461020331794934</v>
      </c>
      <c r="AB18" s="30">
        <f>Annual!Q18/'Hide me please'!$J$15*100</f>
        <v>1.676784847013113</v>
      </c>
      <c r="AC18" s="30">
        <f>Annual!R18/'Hide me please'!$J$16*100</f>
        <v>1.6660766961651914</v>
      </c>
      <c r="AD18" s="30">
        <f>Annual!S18/'Hide me please'!$J$17*100</f>
        <v>2.345792249484063</v>
      </c>
      <c r="AE18" s="30">
        <f>Annual!T18/'Hide me please'!$J$18*100</f>
        <v>2.821197951458472</v>
      </c>
      <c r="AF18" s="30">
        <f>Annual!U18/'Hide me please'!$J$19*100</f>
        <v>2.662625825305769</v>
      </c>
      <c r="AG18" s="30">
        <f>Annual!V18/'Hide me please'!$J$20*100</f>
        <v>4.351851851851852</v>
      </c>
      <c r="AH18" s="30">
        <f>Annual!W18/'Hide me please'!$J$21*100</f>
        <v>3.3573932769643227</v>
      </c>
      <c r="AI18" s="81">
        <f>Annual!X18/'Hide me please'!$J$22*100</f>
        <v>4.049</v>
      </c>
      <c r="AJ18" s="81">
        <f>Annual!Y18/'Hide me please'!$J$23*100</f>
        <v>4.861900097943193</v>
      </c>
      <c r="AK18" s="81">
        <f>Annual!Z18/'Hide me please'!$J$24*100</f>
        <v>5.042405551272166</v>
      </c>
      <c r="AL18" s="81">
        <f>Annual!AA18/'Hide me please'!$J$25*100</f>
        <v>5.13986013986014</v>
      </c>
      <c r="AM18" s="81">
        <f>Annual!AB18/'Hide me please'!$J$26*100</f>
        <v>4.5480697847067555</v>
      </c>
      <c r="AN18" s="78">
        <f>Annual!AC18/'Hide me please'!$J$27*100</f>
        <v>3.242943081906525</v>
      </c>
      <c r="AO18" s="36">
        <f>(AN18-AI18)/AI18</f>
        <v>-0.19907555398702773</v>
      </c>
      <c r="AP18" s="97">
        <f>(AN18-AM18)/AM18</f>
        <v>-0.2869627698301425</v>
      </c>
    </row>
    <row r="19" spans="9:42" ht="12.75">
      <c r="I19" s="29">
        <v>2007</v>
      </c>
      <c r="J19" s="152">
        <v>92.39</v>
      </c>
      <c r="K19" s="151"/>
      <c r="L19" s="8"/>
      <c r="M19" s="9"/>
      <c r="N19" s="8" t="s">
        <v>21</v>
      </c>
      <c r="O19" s="35">
        <f>Annual!D19/'Hide me please'!$J$2*100</f>
        <v>1.430506179109531</v>
      </c>
      <c r="P19" s="35">
        <f>Annual!E19/'Hide me please'!$J$3*100</f>
        <v>1.2136616362192214</v>
      </c>
      <c r="Q19" s="35">
        <f>Annual!F19/'Hide me please'!$J$4*100</f>
        <v>1.105983694816182</v>
      </c>
      <c r="R19" s="35">
        <f>Annual!G19/'Hide me please'!$J$5*100</f>
        <v>1.0931174089068825</v>
      </c>
      <c r="S19" s="35">
        <f>Annual!H19/'Hide me please'!$J$6*100</f>
        <v>1.1318518518518519</v>
      </c>
      <c r="T19" s="35">
        <f>Annual!I19/'Hide me please'!$J$7*100</f>
        <v>1.2937265105521825</v>
      </c>
      <c r="U19" s="35">
        <f>Annual!J19/'Hide me please'!$J$8*100</f>
        <v>1.421820708825573</v>
      </c>
      <c r="V19" s="35">
        <f>Annual!K19/'Hide me please'!$J$9*100</f>
        <v>1.2999185004074978</v>
      </c>
      <c r="W19" s="35">
        <f>Annual!L19/'Hide me please'!$J$10*100</f>
        <v>1.2378024328298356</v>
      </c>
      <c r="X19" s="35">
        <f>Annual!M19/'Hide me please'!$J$11*100</f>
        <v>1.4000528820729772</v>
      </c>
      <c r="Y19" s="35">
        <f>Annual!N19/'Hide me please'!$J$12*100</f>
        <v>1.895593745962011</v>
      </c>
      <c r="Z19" s="35">
        <f>Annual!O19/'Hide me please'!$J$13*100</f>
        <v>1.9204705280654648</v>
      </c>
      <c r="AA19" s="35">
        <f>Annual!P19/'Hide me please'!$J$14*100</f>
        <v>1.8323562429836597</v>
      </c>
      <c r="AB19" s="35">
        <f>Annual!Q19/'Hide me please'!$J$15*100</f>
        <v>2.0762506070908207</v>
      </c>
      <c r="AC19" s="35">
        <f>Annual!R19/'Hide me please'!$J$16*100</f>
        <v>1.8985250737463129</v>
      </c>
      <c r="AD19" s="35"/>
      <c r="AE19" s="35"/>
      <c r="AF19" s="35"/>
      <c r="AG19" s="35"/>
      <c r="AH19" s="35"/>
      <c r="AI19" s="35"/>
      <c r="AJ19" s="35"/>
      <c r="AK19" s="35"/>
      <c r="AL19" s="35"/>
      <c r="AM19" s="35"/>
      <c r="AN19" s="79"/>
      <c r="AO19" s="155"/>
      <c r="AP19" s="98"/>
    </row>
    <row r="20" spans="9:42" ht="12.75">
      <c r="I20" s="29">
        <v>2008</v>
      </c>
      <c r="J20" s="150">
        <v>95.04</v>
      </c>
      <c r="K20" s="151"/>
      <c r="L20" s="10" t="s">
        <v>23</v>
      </c>
      <c r="N20" s="3" t="s">
        <v>3</v>
      </c>
      <c r="O20" s="30">
        <f>Annual!D20/'Hide me please'!$J$2*100</f>
        <v>2.2921957000169293</v>
      </c>
      <c r="P20" s="30">
        <f>Annual!E20/'Hide me please'!$J$3*100</f>
        <v>2.1334392374900712</v>
      </c>
      <c r="Q20" s="30">
        <f>Annual!F20/'Hide me please'!$J$4*100</f>
        <v>1.8089524688509457</v>
      </c>
      <c r="R20" s="30">
        <f>Annual!G20/'Hide me please'!$J$5*100</f>
        <v>1.877342929974509</v>
      </c>
      <c r="S20" s="30">
        <f>Annual!H20/'Hide me please'!$J$6*100</f>
        <v>1.8059259259259262</v>
      </c>
      <c r="T20" s="30">
        <f>Annual!I20/'Hide me please'!$J$7*100</f>
        <v>1.7533969355305001</v>
      </c>
      <c r="U20" s="30">
        <f>Annual!J20/'Hide me please'!$J$8*100</f>
        <v>1.8888116747741486</v>
      </c>
      <c r="V20" s="30">
        <f>Annual!K20/'Hide me please'!$J$9*100</f>
        <v>1.8812822602553654</v>
      </c>
      <c r="W20" s="30">
        <f>Annual!L20/'Hide me please'!$J$10*100</f>
        <v>1.6120839459965244</v>
      </c>
      <c r="X20" s="30">
        <f>Annual!M20/'Hide me please'!$J$11*100</f>
        <v>1.6010047593865682</v>
      </c>
      <c r="Y20" s="30">
        <f>Annual!N20/'Hide me please'!$J$12*100</f>
        <v>2.2793642589481844</v>
      </c>
      <c r="Z20" s="30">
        <f>Annual!O20/'Hide me please'!$J$13*100</f>
        <v>2.284874057025956</v>
      </c>
      <c r="AA20" s="30">
        <f>Annual!P20/'Hide me please'!$J$14*100</f>
        <v>2.152925034302108</v>
      </c>
      <c r="AB20" s="30">
        <f>Annual!Q20/'Hide me please'!$J$15*100</f>
        <v>2.385866925692084</v>
      </c>
      <c r="AC20" s="30">
        <f>Annual!R20/'Hide me please'!$J$16*100</f>
        <v>2.551032448377581</v>
      </c>
      <c r="AD20" s="30">
        <f>Annual!S20/'Hide me please'!$J$17*100</f>
        <v>3.2446686539784455</v>
      </c>
      <c r="AE20" s="30">
        <f>Annual!T20/'Hide me please'!$J$18*100</f>
        <v>3.788688488087286</v>
      </c>
      <c r="AF20" s="30">
        <f>Annual!U20/'Hide me please'!$J$19*100</f>
        <v>3.6843814265613157</v>
      </c>
      <c r="AG20" s="30">
        <f>Annual!V20/'Hide me please'!$J$20*100</f>
        <v>5.271300311453904</v>
      </c>
      <c r="AH20" s="30">
        <f>Annual!W20/'Hide me please'!$J$21*100</f>
        <v>4.143122293256341</v>
      </c>
      <c r="AI20" s="81">
        <f>Annual!X20/'Hide me please'!$J$22*100</f>
        <v>4.897</v>
      </c>
      <c r="AJ20" s="81">
        <f>Annual!Y20/'Hide me please'!$J$23*100</f>
        <v>6.066601371204702</v>
      </c>
      <c r="AK20" s="81">
        <f>Annual!Z20/'Hide me please'!$J$24*100</f>
        <v>6.30011565150347</v>
      </c>
      <c r="AL20" s="81">
        <f>Annual!AA20/'Hide me please'!$J$25*100</f>
        <v>6.099036099036099</v>
      </c>
      <c r="AM20" s="81">
        <f>Annual!AB20/'Hide me please'!$J$26*100</f>
        <v>5.511321455085374</v>
      </c>
      <c r="AN20" s="78">
        <f>Annual!AC20/'Hide me please'!$J$27*100</f>
        <v>4.058306339657566</v>
      </c>
      <c r="AO20" s="36">
        <f>(AN20-AI20)/AI20</f>
        <v>-0.171266828740542</v>
      </c>
      <c r="AP20" s="97">
        <f>(AN20-AM20)/AM20</f>
        <v>-0.2636418737809406</v>
      </c>
    </row>
    <row r="21" spans="3:42" ht="12.75">
      <c r="C21">
        <v>1995</v>
      </c>
      <c r="D21">
        <v>1996</v>
      </c>
      <c r="E21">
        <v>1997</v>
      </c>
      <c r="F21">
        <v>1998</v>
      </c>
      <c r="G21">
        <v>1999</v>
      </c>
      <c r="I21" s="29">
        <v>2009</v>
      </c>
      <c r="J21" s="150">
        <v>96.98</v>
      </c>
      <c r="K21" s="147"/>
      <c r="N21" s="3" t="s">
        <v>4</v>
      </c>
      <c r="O21" s="30">
        <f>Annual!D21/'Hide me please'!$J$2*100</f>
        <v>2.0670391061452515</v>
      </c>
      <c r="P21" s="30">
        <f>Annual!E21/'Hide me please'!$J$3*100</f>
        <v>2.0508339952343126</v>
      </c>
      <c r="Q21" s="30">
        <f>Annual!F21/'Hide me please'!$J$4*100</f>
        <v>1.7012767266574371</v>
      </c>
      <c r="R21" s="30">
        <f>Annual!G21/'Hide me please'!$J$5*100</f>
        <v>1.7948717948717952</v>
      </c>
      <c r="S21" s="30">
        <f>Annual!H21/'Hide me please'!$J$6*100</f>
        <v>1.674074074074074</v>
      </c>
      <c r="T21" s="30">
        <f>Annual!I21/'Hide me please'!$J$7*100</f>
        <v>1.6493206128938998</v>
      </c>
      <c r="U21" s="30">
        <f>Annual!J21/'Hide me please'!$J$8*100</f>
        <v>1.794301598332175</v>
      </c>
      <c r="V21" s="30">
        <f>Annual!K21/'Hide me please'!$J$9*100</f>
        <v>1.7875577288780222</v>
      </c>
      <c r="W21" s="30">
        <f>Annual!L21/'Hide me please'!$J$10*100</f>
        <v>1.4717283785590163</v>
      </c>
      <c r="X21" s="30">
        <f>Annual!M21/'Hide me please'!$J$11*100</f>
        <v>1.499206768905341</v>
      </c>
      <c r="Y21" s="30">
        <f>Annual!N21/'Hide me please'!$J$12*100</f>
        <v>2.244476030494896</v>
      </c>
      <c r="Z21" s="30">
        <f>Annual!O21/'Hide me please'!$J$13*100</f>
        <v>2.2094361334867663</v>
      </c>
      <c r="AA21" s="30">
        <f>Annual!P21/'Hide me please'!$J$14*100</f>
        <v>2.019458650367968</v>
      </c>
      <c r="AB21" s="30">
        <f>Annual!Q21/'Hide me please'!$J$15*100</f>
        <v>2.26930548810102</v>
      </c>
      <c r="AC21" s="30">
        <f>Annual!R21/'Hide me please'!$J$16*100</f>
        <v>2.437758112094395</v>
      </c>
      <c r="AD21" s="30">
        <f>Annual!S21/'Hide me please'!$J$17*100</f>
        <v>3.141481311625774</v>
      </c>
      <c r="AE21" s="30">
        <f>Annual!T21/'Hide me please'!$J$18*100</f>
        <v>3.6517479403250945</v>
      </c>
      <c r="AF21" s="30">
        <f>Annual!U21/'Hide me please'!$J$19*100</f>
        <v>3.6627340621279356</v>
      </c>
      <c r="AG21" s="30">
        <f>Annual!V21/'Hide me please'!$J$20*100</f>
        <v>5.146722095371339</v>
      </c>
      <c r="AH21" s="30">
        <f>Annual!W21/'Hide me please'!$J$21*100</f>
        <v>4.130748607960404</v>
      </c>
      <c r="AI21" s="81">
        <f>Annual!X21/'Hide me please'!$J$22*100</f>
        <v>4.912</v>
      </c>
      <c r="AJ21" s="81">
        <f>Annual!Y21/'Hide me please'!$J$23*100</f>
        <v>5.941234084231146</v>
      </c>
      <c r="AK21" s="81">
        <f>Annual!Z21/'Hide me please'!$J$24*100</f>
        <v>6.154587509637626</v>
      </c>
      <c r="AL21" s="81">
        <f>Annual!AA21/'Hide me please'!$J$25*100</f>
        <v>6.008316008316009</v>
      </c>
      <c r="AM21" s="81">
        <f>Annual!AB21/'Hide me please'!$J$26*100</f>
        <v>5.499257609502598</v>
      </c>
      <c r="AN21" s="78">
        <f>Annual!AC21/'Hide me please'!$J$27*100</f>
        <v>4.182322998611754</v>
      </c>
      <c r="AO21" s="36">
        <f>(AN21-AI21)/AI21</f>
        <v>-0.14854987813278617</v>
      </c>
      <c r="AP21" s="97">
        <f>(AN21-AM21)/AM21</f>
        <v>-0.23947498088018446</v>
      </c>
    </row>
    <row r="22" spans="3:42" ht="12.75">
      <c r="C22" s="72">
        <f>Annual!I39/J7*100</f>
        <v>0.9786065336802544</v>
      </c>
      <c r="D22" s="72">
        <f>Annual!J39/J8*100</f>
        <v>0.6448922863099374</v>
      </c>
      <c r="E22" s="72">
        <f>Annual!K39/J9*100</f>
        <v>0.691388209725618</v>
      </c>
      <c r="F22" s="72">
        <f>Annual!L39/J10*100</f>
        <v>0.7485630263333779</v>
      </c>
      <c r="G22" s="72">
        <f>Annual!M39/J11*100</f>
        <v>0.7218402961396088</v>
      </c>
      <c r="I22" s="29">
        <v>2010</v>
      </c>
      <c r="J22" s="150">
        <v>100</v>
      </c>
      <c r="K22" s="151"/>
      <c r="N22" s="3" t="s">
        <v>5</v>
      </c>
      <c r="O22" s="30">
        <f>Annual!D22/'Hide me please'!$J$2*100</f>
        <v>1.9282207550363977</v>
      </c>
      <c r="P22" s="30">
        <f>Annual!E22/'Hide me please'!$J$3*100</f>
        <v>1.8617950754567114</v>
      </c>
      <c r="Q22" s="30">
        <f>Annual!F22/'Hide me please'!$J$4*100</f>
        <v>1.5874480849100137</v>
      </c>
      <c r="R22" s="30">
        <f>Annual!G22/'Hide me please'!$J$5*100</f>
        <v>1.6524216524216526</v>
      </c>
      <c r="S22" s="30">
        <f>Annual!H22/'Hide me please'!$J$6*100</f>
        <v>1.4918518518518518</v>
      </c>
      <c r="T22" s="30">
        <f>Annual!I22/'Hide me please'!$J$7*100</f>
        <v>1.4888696154958079</v>
      </c>
      <c r="U22" s="30">
        <f>Annual!J22/'Hide me please'!$J$8*100</f>
        <v>1.724808895066018</v>
      </c>
      <c r="V22" s="30">
        <f>Annual!K22/'Hide me please'!$J$9*100</f>
        <v>1.669383319750068</v>
      </c>
      <c r="W22" s="30">
        <f>Annual!L22/'Hide me please'!$J$10*100</f>
        <v>1.3019649779441251</v>
      </c>
      <c r="X22" s="30">
        <f>Annual!M22/'Hide me please'!$J$11*100</f>
        <v>1.4145954521417239</v>
      </c>
      <c r="Y22" s="30">
        <f>Annual!N22/'Hide me please'!$J$12*100</f>
        <v>2.019640780462592</v>
      </c>
      <c r="Z22" s="30">
        <f>Annual!O22/'Hide me please'!$J$13*100</f>
        <v>2.027873673443294</v>
      </c>
      <c r="AA22" s="30">
        <f>Annual!P22/'Hide me please'!$J$14*100</f>
        <v>1.903455157789697</v>
      </c>
      <c r="AB22" s="30">
        <f>Annual!Q22/'Hide me please'!$J$15*100</f>
        <v>2.1151044196211752</v>
      </c>
      <c r="AC22" s="30">
        <f>Annual!R22/'Hide me please'!$J$16*100</f>
        <v>2.3292035398230087</v>
      </c>
      <c r="AD22" s="30">
        <f>Annual!S22/'Hide me please'!$J$17*100</f>
        <v>2.8869525338225177</v>
      </c>
      <c r="AE22" s="30">
        <f>Annual!T22/'Hide me please'!$J$18*100</f>
        <v>3.4123803161879316</v>
      </c>
      <c r="AF22" s="30">
        <f>Annual!U22/'Hide me please'!$J$19*100</f>
        <v>3.380235956272324</v>
      </c>
      <c r="AG22" s="30">
        <f>Annual!V22/'Hide me please'!$J$20*100</f>
        <v>4.898552490219886</v>
      </c>
      <c r="AH22" s="30">
        <f>Annual!W22/'Hide me please'!$J$21*100</f>
        <v>3.9327696432254076</v>
      </c>
      <c r="AI22" s="81">
        <f>Annual!X22/'Hide me please'!$J$22*100</f>
        <v>4.655</v>
      </c>
      <c r="AJ22" s="81">
        <f>Annual!Y22/'Hide me please'!$J$23*100</f>
        <v>5.67384916748286</v>
      </c>
      <c r="AK22" s="81">
        <f>Annual!Z22/'Hide me please'!$J$24*100</f>
        <v>5.796067848882036</v>
      </c>
      <c r="AL22" s="81">
        <f>Annual!AA22/'Hide me please'!$J$25*100</f>
        <v>5.560385560385561</v>
      </c>
      <c r="AM22" s="81">
        <f>Annual!AB22/'Hide me please'!$J$26*100</f>
        <v>4.92761692650334</v>
      </c>
      <c r="AN22" s="78">
        <f>Annual!AC22/'Hide me please'!$J$27*100</f>
        <v>3.7001388246182327</v>
      </c>
      <c r="AO22" s="36">
        <f>(AN22-AI22)/AI22</f>
        <v>-0.20512592381992856</v>
      </c>
      <c r="AP22" s="97">
        <f>(AN22-AM22)/AM22</f>
        <v>-0.24910177073284218</v>
      </c>
    </row>
    <row r="23" spans="9:45" ht="12.75">
      <c r="I23" s="29">
        <v>2011</v>
      </c>
      <c r="J23" s="150">
        <v>102.1</v>
      </c>
      <c r="K23" s="151"/>
      <c r="L23" s="10"/>
      <c r="M23" s="2" t="s">
        <v>6</v>
      </c>
      <c r="N23" s="10" t="s">
        <v>7</v>
      </c>
      <c r="O23" s="30">
        <f>Annual!D23/'Hide me please'!$J$2*100</f>
        <v>1.958693076011512</v>
      </c>
      <c r="P23" s="30">
        <f>Annual!E23/'Hide me please'!$J$3*100</f>
        <v>1.8967434471803015</v>
      </c>
      <c r="Q23" s="30">
        <f>Annual!F23/'Hide me please'!$J$4*100</f>
        <v>1.6166743577911087</v>
      </c>
      <c r="R23" s="30">
        <f>Annual!G23/'Hide me please'!$J$5*100</f>
        <v>1.6734143049932526</v>
      </c>
      <c r="S23" s="30">
        <f>Annual!H23/'Hide me please'!$J$6*100</f>
        <v>1.525925925925926</v>
      </c>
      <c r="T23" s="30">
        <f>Annual!I23/'Hide me please'!$J$7*100</f>
        <v>1.5192252095981496</v>
      </c>
      <c r="U23" s="30">
        <f>Annual!J23/'Hide me please'!$J$8*100</f>
        <v>1.7387074357192494</v>
      </c>
      <c r="V23" s="30">
        <f>Annual!K23/'Hide me please'!$J$9*100</f>
        <v>1.6924748709589783</v>
      </c>
      <c r="W23" s="30">
        <f>Annual!L23/'Hide me please'!$J$10*100</f>
        <v>1.3353829701911508</v>
      </c>
      <c r="X23" s="30">
        <f>Annual!M23/'Hide me please'!$J$11*100</f>
        <v>1.4317821258593335</v>
      </c>
      <c r="Y23" s="30">
        <f>Annual!N23/'Hide me please'!$J$12*100</f>
        <v>2.059697635353405</v>
      </c>
      <c r="Z23" s="30">
        <f>Annual!O23/'Hide me please'!$J$13*100</f>
        <v>2.061117504155479</v>
      </c>
      <c r="AA23" s="30">
        <f>Annual!P23/'Hide me please'!$J$14*100</f>
        <v>1.927154796058376</v>
      </c>
      <c r="AB23" s="30">
        <f>Annual!Q23/'Hide me please'!$J$15*100</f>
        <v>2.1457922498990287</v>
      </c>
      <c r="AC23" s="30">
        <f>Annual!R23/'Hide me please'!$J$16*100</f>
        <v>2.351622418879056</v>
      </c>
      <c r="AD23" s="30">
        <f>Annual!S23/'Hide me please'!$J$17*100</f>
        <v>2.9339601008942906</v>
      </c>
      <c r="AE23" s="30">
        <f>Annual!T23/'Hide me please'!$J$18*100</f>
        <v>3.4569138276553106</v>
      </c>
      <c r="AF23" s="30">
        <f>Annual!U23/'Hide me please'!$J$19*100</f>
        <v>3.4300248944690983</v>
      </c>
      <c r="AG23" s="30">
        <f>Annual!V23/'Hide me please'!$J$20*100</f>
        <v>4.944234006734007</v>
      </c>
      <c r="AH23" s="30">
        <f>Annual!W23/'Hide me please'!$J$21*100</f>
        <v>3.967828418230563</v>
      </c>
      <c r="AI23" s="81">
        <f>Annual!X23/'Hide me please'!$J$22*100</f>
        <v>4.699</v>
      </c>
      <c r="AJ23" s="81">
        <f>Annual!Y23/'Hide me please'!$J$23*100</f>
        <v>5.723800195886387</v>
      </c>
      <c r="AK23" s="81">
        <f>Annual!Z23/'Hide me please'!$J$24*100</f>
        <v>5.862567463377024</v>
      </c>
      <c r="AL23" s="81">
        <f>Annual!AA23/'Hide me please'!$J$25*100</f>
        <v>5.640710640710641</v>
      </c>
      <c r="AM23" s="81">
        <f>Annual!AB23/'Hide me please'!$J$26*100</f>
        <v>5.026911655530808</v>
      </c>
      <c r="AN23" s="78">
        <f>Annual!AC23/'Hide me please'!$J$27*100</f>
        <v>3.7806571031929663</v>
      </c>
      <c r="AO23" s="36">
        <f>(AN23-AI23)/AI23</f>
        <v>-0.19543368733922825</v>
      </c>
      <c r="AP23" s="97">
        <f>(AN23-AM23)/AM23</f>
        <v>-0.24791654155422907</v>
      </c>
      <c r="AS23" s="36"/>
    </row>
    <row r="24" spans="2:42" ht="12.75">
      <c r="B24" s="25"/>
      <c r="I24" s="29">
        <v>2012</v>
      </c>
      <c r="J24" s="153">
        <v>103.76</v>
      </c>
      <c r="K24" s="151"/>
      <c r="N24" s="3" t="s">
        <v>19</v>
      </c>
      <c r="O24" s="30">
        <f>Annual!D24/'Hide me please'!$J$2*100</f>
        <v>1.6065684780768579</v>
      </c>
      <c r="P24" s="30">
        <f>Annual!E24/'Hide me please'!$J$3*100</f>
        <v>1.6568705321683874</v>
      </c>
      <c r="Q24" s="30">
        <f>Annual!F24/'Hide me please'!$J$4*100</f>
        <v>1.4690047684971541</v>
      </c>
      <c r="R24" s="30">
        <f>Annual!G24/'Hide me please'!$J$5*100</f>
        <v>1.5594541910331385</v>
      </c>
      <c r="S24" s="30">
        <f>Annual!H24/'Hide me please'!$J$6*100</f>
        <v>1.4577777777777778</v>
      </c>
      <c r="T24" s="30">
        <f>Annual!I24/'Hide me please'!$J$7*100</f>
        <v>1.4628505348366578</v>
      </c>
      <c r="U24" s="30">
        <f>Annual!J24/'Hide me please'!$J$8*100</f>
        <v>1.545517720639333</v>
      </c>
      <c r="V24" s="30">
        <f>Annual!K24/'Hide me please'!$J$9*100</f>
        <v>1.5457756044553108</v>
      </c>
      <c r="W24" s="30">
        <f>Annual!L24/'Hide me please'!$J$10*100</f>
        <v>1.2217617965512633</v>
      </c>
      <c r="X24" s="30">
        <f>Annual!M24/'Hide me please'!$J$11*100</f>
        <v>1.189846641988366</v>
      </c>
      <c r="Y24" s="30">
        <f>Annual!N24/'Hide me please'!$J$12*100</f>
        <v>1.6849722186328984</v>
      </c>
      <c r="Z24" s="30">
        <f>Annual!O24/'Hide me please'!$J$13*100</f>
        <v>1.7759877253548142</v>
      </c>
      <c r="AA24" s="30">
        <f>Annual!P24/'Hide me please'!$J$13*100</f>
        <v>1.7964454673315435</v>
      </c>
      <c r="AB24" s="30">
        <f>Annual!Q24/'Hide me please'!$J$15*100</f>
        <v>1.953618261291889</v>
      </c>
      <c r="AC24" s="30">
        <f>Annual!R24/'Hide me please'!$J$16*100</f>
        <v>2.031858407079646</v>
      </c>
      <c r="AI24" s="81"/>
      <c r="AN24" s="78"/>
      <c r="AP24" s="97"/>
    </row>
    <row r="25" spans="9:42" ht="12.75">
      <c r="I25" s="29">
        <v>2013</v>
      </c>
      <c r="J25" s="150">
        <v>105.82</v>
      </c>
      <c r="K25" s="151"/>
      <c r="N25" s="3" t="s">
        <v>20</v>
      </c>
      <c r="O25" s="30">
        <f>Annual!D25/'Hide me please'!$J$2*100</f>
        <v>2.0467242254951756</v>
      </c>
      <c r="P25" s="30">
        <f>Annual!E25/'Hide me please'!$J$3*100</f>
        <v>1.9444003177124702</v>
      </c>
      <c r="Q25" s="30">
        <f>Annual!F25/'Hide me please'!$J$4*100</f>
        <v>1.6843562528841716</v>
      </c>
      <c r="R25" s="30">
        <f>Annual!G25/'Hide me please'!$J$5*100</f>
        <v>1.7618833408307093</v>
      </c>
      <c r="S25" s="30">
        <f>Annual!H25/'Hide me please'!$J$6*100</f>
        <v>1.6355555555555557</v>
      </c>
      <c r="T25" s="30">
        <f>Annual!I25/'Hide me please'!$J$7*100</f>
        <v>1.620410523272622</v>
      </c>
      <c r="U25" s="30">
        <f>Annual!J25/'Hide me please'!$J$8*100</f>
        <v>1.8193189715079914</v>
      </c>
      <c r="V25" s="30">
        <f>Annual!K25/'Hide me please'!$J$9*100</f>
        <v>1.7671828307525128</v>
      </c>
      <c r="W25" s="30">
        <f>Annual!L25/'Hide me please'!$J$10*100</f>
        <v>1.4516775832108009</v>
      </c>
      <c r="X25" s="30">
        <f>Annual!M25/'Hide me please'!$J$11*100</f>
        <v>1.4886303543098887</v>
      </c>
      <c r="Y25" s="30">
        <f>Annual!N25/'Hide me please'!$J$12*100</f>
        <v>2.144979971572554</v>
      </c>
      <c r="Z25" s="30">
        <f>Annual!O25/'Hide me please'!$J$13*100</f>
        <v>2.2235008310957682</v>
      </c>
      <c r="AA25" s="30">
        <f>Annual!P24/'Hide me please'!$J$14*100</f>
        <v>1.752525882499688</v>
      </c>
      <c r="AB25" s="30">
        <f>Annual!Q25/'Hide me please'!$J$15*100</f>
        <v>2.254735308402137</v>
      </c>
      <c r="AC25" s="30">
        <f>Annual!R25/'Hide me please'!$J$16*100</f>
        <v>2.4412979351032447</v>
      </c>
      <c r="AD25" s="30">
        <f>Annual!S25/'Hide me please'!$J$17*100</f>
        <v>3.2137124512726443</v>
      </c>
      <c r="AE25" s="30">
        <f>Annual!T25/'Hide me please'!$J$18*100</f>
        <v>3.7753284346470726</v>
      </c>
      <c r="AF25" s="30">
        <f>Annual!U25/'Hide me please'!$J$19*100</f>
        <v>3.6313453836995344</v>
      </c>
      <c r="AG25" s="30">
        <f>Annual!V25/'Hide me please'!$J$20*100</f>
        <v>5.213594276094276</v>
      </c>
      <c r="AH25" s="30">
        <f>Annual!W25/'Hide me please'!$J$21*100</f>
        <v>4.075067024128686</v>
      </c>
      <c r="AI25" s="81">
        <f>Annual!X25/'Hide me please'!$J$22*100</f>
        <v>4.837</v>
      </c>
      <c r="AJ25" s="81">
        <f>Annual!Y25/'Hide me please'!$J$23*100</f>
        <v>6.0127326150832525</v>
      </c>
      <c r="AK25" s="81">
        <f>Annual!Z25/'Hide me please'!$J$24*100</f>
        <v>6.176754047802621</v>
      </c>
      <c r="AL25" s="81">
        <f>Annual!AA25/'Hide me please'!$J$25*100</f>
        <v>6.001701001701002</v>
      </c>
      <c r="AM25" s="81">
        <f>Annual!AB25/'Hide me please'!$J$26*100</f>
        <v>5.374907201187824</v>
      </c>
      <c r="AN25" s="78">
        <f>Annual!AC25/'Hide me please'!$J$27*100</f>
        <v>4</v>
      </c>
      <c r="AO25" s="36">
        <f>(AN25-AI25)/AI25</f>
        <v>-0.17304114120322509</v>
      </c>
      <c r="AP25" s="97">
        <f>(AN25-AM25)/AM25</f>
        <v>-0.25580110497237557</v>
      </c>
    </row>
    <row r="26" spans="9:45" ht="12.75">
      <c r="I26" s="29">
        <v>2014</v>
      </c>
      <c r="J26" s="153">
        <v>107.76</v>
      </c>
      <c r="K26" s="80"/>
      <c r="L26" s="8"/>
      <c r="M26" s="9"/>
      <c r="N26" s="8" t="s">
        <v>21</v>
      </c>
      <c r="O26" s="35">
        <f>Annual!D26/'Hide me please'!$J$2*100</f>
        <v>2.651091924834942</v>
      </c>
      <c r="P26" s="35">
        <f>Annual!E26/'Hide me please'!$J$3*100</f>
        <v>2.430500397140588</v>
      </c>
      <c r="Q26" s="35">
        <f>Annual!F26/'Hide me please'!$J$4*100</f>
        <v>2.00430702968774</v>
      </c>
      <c r="R26" s="35">
        <f>Annual!G26/'Hide me please'!$J$5*100</f>
        <v>2.061778377567851</v>
      </c>
      <c r="S26" s="35">
        <f>Annual!H26/'Hide me please'!$J$6*100</f>
        <v>1.9125925925925924</v>
      </c>
      <c r="T26" s="35">
        <f>Annual!I26/'Hide me please'!$J$7*100</f>
        <v>1.8647007805724196</v>
      </c>
      <c r="U26" s="35">
        <f>Annual!J26/'Hide me please'!$J$8*100</f>
        <v>2.1236970118137593</v>
      </c>
      <c r="V26" s="35">
        <f>Annual!K26/'Hide me please'!$J$9*100</f>
        <v>2.034773159467536</v>
      </c>
      <c r="W26" s="35">
        <f>Annual!L26/'Hide me please'!$J$10*100</f>
        <v>1.7965512632001068</v>
      </c>
      <c r="X26" s="35">
        <f>Annual!M26/'Hide me please'!$J$11*100</f>
        <v>1.9566367001586462</v>
      </c>
      <c r="Y26" s="35">
        <f>Annual!N26/'Hide me please'!$J$12*100</f>
        <v>2.8647112029978032</v>
      </c>
      <c r="Z26" s="35">
        <f>Annual!O26/'Hide me please'!$J$13*100</f>
        <v>2.6288198440097177</v>
      </c>
      <c r="AA26" s="35">
        <f>Annual!P26/'Hide me please'!$J$14*100</f>
        <v>2.4398153922913806</v>
      </c>
      <c r="AB26" s="35">
        <f>Annual!Q26/'Hide me please'!$J$15*100</f>
        <v>2.642059252064109</v>
      </c>
      <c r="AC26" s="35">
        <f>Annual!R26/'Hide me please'!$J$16*100</f>
        <v>3.080825958702065</v>
      </c>
      <c r="AD26" s="35"/>
      <c r="AE26" s="35"/>
      <c r="AF26" s="35"/>
      <c r="AG26" s="35"/>
      <c r="AH26" s="35"/>
      <c r="AI26" s="35"/>
      <c r="AJ26" s="35"/>
      <c r="AK26" s="35"/>
      <c r="AL26" s="35"/>
      <c r="AM26" s="35"/>
      <c r="AN26" s="79"/>
      <c r="AO26" s="155"/>
      <c r="AP26" s="98"/>
      <c r="AQ26" s="60"/>
      <c r="AR26" s="60"/>
      <c r="AS26" s="60"/>
    </row>
    <row r="27" spans="9:45" ht="12.75">
      <c r="I27" s="29">
        <v>2015</v>
      </c>
      <c r="J27" s="150">
        <v>108.05</v>
      </c>
      <c r="K27" s="36">
        <f>(J27-J26)/J26</f>
        <v>0.0026911655530808464</v>
      </c>
      <c r="L27" s="10" t="s">
        <v>11</v>
      </c>
      <c r="N27" s="3" t="s">
        <v>3</v>
      </c>
      <c r="O27" s="30">
        <f>Annual!D27/'Hide me please'!$J$2*100</f>
        <v>10.37413238530557</v>
      </c>
      <c r="P27" s="30">
        <f>Annual!E27/'Hide me please'!$J$3*100</f>
        <v>10.700555996822875</v>
      </c>
      <c r="Q27" s="30">
        <f>Annual!F27/'Hide me please'!$J$4*100</f>
        <v>10.856791262882632</v>
      </c>
      <c r="R27" s="30">
        <f>Annual!G27/'Hide me please'!$J$5*100</f>
        <v>10.314889788573998</v>
      </c>
      <c r="S27" s="30">
        <f>Annual!H27/'Hide me please'!$J$6*100</f>
        <v>9.795555555555556</v>
      </c>
      <c r="T27" s="30">
        <f>Annual!I27/'Hide me please'!$J$7*100</f>
        <v>8.95634576467187</v>
      </c>
      <c r="U27" s="30">
        <f>Annual!J27/'Hide me please'!$J$8*100</f>
        <v>8.419735927727588</v>
      </c>
      <c r="V27" s="30">
        <f>Annual!K27/'Hide me please'!$J$9*100</f>
        <v>7.776419451236076</v>
      </c>
      <c r="W27" s="30">
        <f>Annual!L27/'Hide me please'!$J$10*100</f>
        <v>7.452212271086752</v>
      </c>
      <c r="X27" s="30">
        <f>Annual!M27/'Hide me please'!$J$11*100</f>
        <v>7.108672659968271</v>
      </c>
      <c r="Y27" s="30">
        <f>Annual!N27/'Hide me please'!$J$12*100</f>
        <v>6.927251582891845</v>
      </c>
      <c r="Z27" s="30">
        <f>Annual!O27/'Hide me please'!$J$13*100</f>
        <v>6.281805395729448</v>
      </c>
      <c r="AA27" s="30">
        <f>Annual!P27/'Hide me please'!$J$14*100</f>
        <v>5.716602220281901</v>
      </c>
      <c r="AB27" s="30">
        <f>Annual!Q27/'Hide me please'!$J$15*100</f>
        <v>5.161486158329287</v>
      </c>
      <c r="AC27" s="30">
        <f>Annual!R27/'Hide me please'!$J$16*100</f>
        <v>5.4678466076696175</v>
      </c>
      <c r="AD27" s="30">
        <f>Annual!S27/'Hide me please'!$J$17*100</f>
        <v>6.456088053198808</v>
      </c>
      <c r="AE27" s="30">
        <f>Annual!T27/'Hide me please'!$J$18*100</f>
        <v>7.75328434647072</v>
      </c>
      <c r="AF27" s="30">
        <f>Annual!U27/'Hide me please'!$J$19*100</f>
        <v>8.197856910921095</v>
      </c>
      <c r="AG27" s="30">
        <f>Annual!V27/'Hide me please'!$J$20*100</f>
        <v>9.113376726916993</v>
      </c>
      <c r="AH27" s="30">
        <f>Annual!W27/'Hide me please'!$J$21*100</f>
        <v>10.122705712518044</v>
      </c>
      <c r="AI27" s="81">
        <f>Annual!X27/'Hide me please'!$J$22*100</f>
        <v>8.804</v>
      </c>
      <c r="AJ27" s="81">
        <f>Annual!Y27/'Hide me please'!$J$23*100</f>
        <v>8.352595494613126</v>
      </c>
      <c r="AK27" s="81">
        <f>Annual!Z27/'Hide me please'!$J$24*100</f>
        <v>9.159599074787971</v>
      </c>
      <c r="AL27" s="81">
        <f>Annual!AA27/'Hide me please'!$J$25*100</f>
        <v>9.293139293139294</v>
      </c>
      <c r="AM27" s="81">
        <f>Annual!AB27/'Hide me please'!$J$26*100</f>
        <v>9.682628062360802</v>
      </c>
      <c r="AN27" s="78">
        <f>Annual!AC27/'Hide me please'!$J$27*100</f>
        <v>10.035168903285516</v>
      </c>
      <c r="AO27" s="36">
        <f aca="true" t="shared" si="0" ref="AO27:AO41">(AN27-AI27)/AI27</f>
        <v>0.13984199264942254</v>
      </c>
      <c r="AP27" s="97">
        <f aca="true" t="shared" si="1" ref="AP27:AP41">(AN27-AM27)/AM27</f>
        <v>0.03640962336404753</v>
      </c>
      <c r="AQ27" s="63"/>
      <c r="AR27" s="60"/>
      <c r="AS27" s="60"/>
    </row>
    <row r="28" spans="9:45" ht="12.75">
      <c r="I28" s="82" t="s">
        <v>145</v>
      </c>
      <c r="J28" s="85"/>
      <c r="N28" s="3" t="s">
        <v>4</v>
      </c>
      <c r="O28" s="30">
        <f>Annual!D28/'Hide me please'!$J$2*100</f>
        <v>7.508041306923988</v>
      </c>
      <c r="P28" s="30">
        <f>Annual!E28/'Hide me please'!$J$3*100</f>
        <v>7.172359015091341</v>
      </c>
      <c r="Q28" s="30">
        <f>Annual!F28/'Hide me please'!$J$4*100</f>
        <v>7.2465774496231345</v>
      </c>
      <c r="R28" s="30">
        <f>Annual!G28/'Hide me please'!$J$5*100</f>
        <v>7.351926825611035</v>
      </c>
      <c r="S28" s="30">
        <f>Annual!H28/'Hide me please'!$J$6*100</f>
        <v>6.97925925925926</v>
      </c>
      <c r="T28" s="30">
        <f>Annual!I28/'Hide me please'!$J$7*100</f>
        <v>6.751951431049435</v>
      </c>
      <c r="U28" s="30">
        <f>Annual!J28/'Hide me please'!$J$8*100</f>
        <v>6.355802640722724</v>
      </c>
      <c r="V28" s="30">
        <f>Annual!K28/'Hide me please'!$J$9*100</f>
        <v>5.825862537353979</v>
      </c>
      <c r="W28" s="30">
        <f>Annual!L28/'Hide me please'!$J$10*100</f>
        <v>5.677048522924742</v>
      </c>
      <c r="X28" s="30">
        <f>Annual!M28/'Hide me please'!$J$11*100</f>
        <v>5.543363299841353</v>
      </c>
      <c r="Y28" s="30">
        <f>Annual!N28/'Hide me please'!$J$12*100</f>
        <v>5.225481328336993</v>
      </c>
      <c r="Z28" s="30">
        <f>Annual!O28/'Hide me please'!$J$13*100</f>
        <v>4.701444828027107</v>
      </c>
      <c r="AA28" s="30">
        <f>Annual!P28/'Hide me please'!$J$14*100</f>
        <v>4.35699139328926</v>
      </c>
      <c r="AB28" s="30">
        <f>Annual!Q28/'Hide me please'!$J$15*100</f>
        <v>3.949732880038854</v>
      </c>
      <c r="AC28" s="30">
        <f>Annual!R28/'Hide me please'!$J$16*100</f>
        <v>4.217109144542772</v>
      </c>
      <c r="AD28" s="30">
        <f>Annual!S28/'Hide me please'!$J$17*100</f>
        <v>5.3462508598945195</v>
      </c>
      <c r="AE28" s="30">
        <f>Annual!T28/'Hide me please'!$J$18*100</f>
        <v>6.8336673346693395</v>
      </c>
      <c r="AF28" s="30">
        <f>Annual!U28/'Hide me please'!$J$19*100</f>
        <v>7.143630263015477</v>
      </c>
      <c r="AG28" s="30">
        <f>Annual!V28/'Hide me please'!$J$20*100</f>
        <v>7.750744060454008</v>
      </c>
      <c r="AH28" s="30">
        <f>Annual!W28/'Hide me please'!$J$21*100</f>
        <v>9.111156939575169</v>
      </c>
      <c r="AI28" s="81">
        <f>Annual!X28/'Hide me please'!$J$22*100</f>
        <v>7.484</v>
      </c>
      <c r="AJ28" s="81">
        <f>Annual!Y28/'Hide me please'!$J$23*100</f>
        <v>7.633692458374143</v>
      </c>
      <c r="AK28" s="81">
        <f>Annual!Z28/'Hide me please'!$J$24*100</f>
        <v>8.18330763299923</v>
      </c>
      <c r="AL28" s="81">
        <f>Annual!AA28/'Hide me please'!$J$25*100</f>
        <v>8.195048195048196</v>
      </c>
      <c r="AM28" s="81">
        <f>Annual!AB28/'Hide me please'!$J$26*100</f>
        <v>8.464179658500372</v>
      </c>
      <c r="AN28" s="78">
        <f>Annual!AC28/'Hide me please'!$J$27*100</f>
        <v>8.448866265617768</v>
      </c>
      <c r="AO28" s="36">
        <f t="shared" si="0"/>
        <v>0.12892387301146024</v>
      </c>
      <c r="AP28" s="97">
        <f t="shared" si="1"/>
        <v>-0.0018091998871059905</v>
      </c>
      <c r="AQ28" s="63"/>
      <c r="AR28" s="60"/>
      <c r="AS28" s="60"/>
    </row>
    <row r="29" spans="14:45" ht="12.75">
      <c r="N29" s="3" t="s">
        <v>5</v>
      </c>
      <c r="O29" s="30">
        <f>Annual!D29/'Hide me please'!$J$2*100</f>
        <v>5.507025562891485</v>
      </c>
      <c r="P29" s="30">
        <f>Annual!E29/'Hide me please'!$J$3*100</f>
        <v>5.286735504368546</v>
      </c>
      <c r="Q29" s="30">
        <f>Annual!F29/'Hide me please'!$J$4*100</f>
        <v>5.4945393016459</v>
      </c>
      <c r="R29" s="30">
        <f>Annual!G29/'Hide me please'!$J$5*100</f>
        <v>5.713000449842555</v>
      </c>
      <c r="S29" s="30">
        <f>Annual!H29/'Hide me please'!$J$6*100</f>
        <v>5.539259259259259</v>
      </c>
      <c r="T29" s="30">
        <f>Annual!I29/'Hide me please'!$J$7*100</f>
        <v>5.176351546689794</v>
      </c>
      <c r="U29" s="30">
        <f>Annual!J29/'Hide me please'!$J$8*100</f>
        <v>4.858929812369701</v>
      </c>
      <c r="V29" s="30">
        <f>Annual!K29/'Hide me please'!$J$9*100</f>
        <v>4.477044281445259</v>
      </c>
      <c r="W29" s="30">
        <f>Annual!L29/'Hide me please'!$J$10*100</f>
        <v>4.404491378158</v>
      </c>
      <c r="X29" s="30">
        <f>Annual!M29/'Hide me please'!$J$11*100</f>
        <v>4.319143310417768</v>
      </c>
      <c r="Y29" s="30">
        <f>Annual!N29/'Hide me please'!$J$12*100</f>
        <v>4.0056854890812765</v>
      </c>
      <c r="Z29" s="30">
        <f>Annual!O29/'Hide me please'!$J$13*100</f>
        <v>3.564761539445084</v>
      </c>
      <c r="AA29" s="30">
        <f>Annual!P29/'Hide me please'!$J$14*100</f>
        <v>3.320444056380192</v>
      </c>
      <c r="AB29" s="30">
        <f>Annual!Q29/'Hide me please'!$J$15*100</f>
        <v>3.1702282661486163</v>
      </c>
      <c r="AC29" s="30">
        <f>Annual!R29/'Hide me please'!$J$16*100</f>
        <v>3.3451327433628317</v>
      </c>
      <c r="AD29" s="30">
        <f>Annual!S29/'Hide me please'!$J$17*100</f>
        <v>4.5448291676221055</v>
      </c>
      <c r="AE29" s="30">
        <f>Annual!T29/'Hide me please'!$J$18*100</f>
        <v>5.738142952571811</v>
      </c>
      <c r="AF29" s="30">
        <f>Annual!U29/'Hide me please'!$J$19*100</f>
        <v>5.249485875094707</v>
      </c>
      <c r="AG29" s="30">
        <f>Annual!V29/'Hide me please'!$J$20*100</f>
        <v>6.828703703703703</v>
      </c>
      <c r="AH29" s="30">
        <f>Annual!W29/'Hide me please'!$J$21*100</f>
        <v>6.685914621571458</v>
      </c>
      <c r="AI29" s="81">
        <f>Annual!X29/'Hide me please'!$J$22*100</f>
        <v>5.964</v>
      </c>
      <c r="AJ29" s="81">
        <f>Annual!Y29/'Hide me please'!$J$23*100</f>
        <v>6.334965719882469</v>
      </c>
      <c r="AK29" s="81">
        <f>Annual!Z29/'Hide me please'!$J$24*100</f>
        <v>6.4976869699306095</v>
      </c>
      <c r="AL29" s="81">
        <f>Annual!AA29/'Hide me please'!$J$25*100</f>
        <v>6.8389718389718395</v>
      </c>
      <c r="AM29" s="81">
        <f>Annual!AB29/'Hide me please'!$J$26*100</f>
        <v>6.604491462509279</v>
      </c>
      <c r="AN29" s="78">
        <f>Annual!AC29/'Hide me please'!$J$27*100</f>
        <v>6.710782045349376</v>
      </c>
      <c r="AO29" s="36">
        <f t="shared" si="0"/>
        <v>0.1252149640089496</v>
      </c>
      <c r="AP29" s="97">
        <f t="shared" si="1"/>
        <v>0.01609368161704203</v>
      </c>
      <c r="AQ29" s="63"/>
      <c r="AR29" s="60"/>
      <c r="AS29" s="60"/>
    </row>
    <row r="30" spans="13:45" ht="12.75">
      <c r="M30" s="11" t="s">
        <v>8</v>
      </c>
      <c r="N30" s="3" t="s">
        <v>9</v>
      </c>
      <c r="O30" s="30">
        <f>Annual!D30/'Hide me please'!$J$2*100</f>
        <v>4.72998137802607</v>
      </c>
      <c r="P30" s="30">
        <f>Annual!E30/'Hide me please'!$J$3*100</f>
        <v>4.813343923749007</v>
      </c>
      <c r="Q30" s="30">
        <f>Annual!F30/'Hide me please'!$J$4*100</f>
        <v>4.962313490232272</v>
      </c>
      <c r="R30" s="30">
        <f>Annual!G30/'Hide me please'!$J$5*100</f>
        <v>5.185185185185186</v>
      </c>
      <c r="S30" s="30">
        <f>Annual!H30/'Hide me please'!$J$6*100</f>
        <v>5.019259259259259</v>
      </c>
      <c r="T30" s="30">
        <f>Annual!I30/'Hide me please'!$J$7*100</f>
        <v>4.456490315119977</v>
      </c>
      <c r="U30" s="30">
        <f>Annual!J30/'Hide me please'!$J$8*100</f>
        <v>4.233495482974288</v>
      </c>
      <c r="V30" s="30">
        <f>Annual!K30/'Hide me please'!$J$9*100</f>
        <v>3.9377886443901113</v>
      </c>
      <c r="W30" s="30">
        <f>Annual!L30/'Hide me please'!$J$10*100</f>
        <v>3.9058949338323754</v>
      </c>
      <c r="X30" s="30">
        <f>Annual!M30/'Hide me please'!$J$11*100</f>
        <v>3.837916446324696</v>
      </c>
      <c r="Y30" s="30">
        <f>Annual!N30/'Hide me please'!$J$12*100</f>
        <v>3.539216953094715</v>
      </c>
      <c r="Z30" s="30">
        <f>Annual!O30/'Hide me please'!$J$13*100</f>
        <v>3.145377828922133</v>
      </c>
      <c r="AA30" s="30">
        <f>Annual!P30/'Hide me please'!$J$14*100</f>
        <v>3.0123487588873643</v>
      </c>
      <c r="AB30" s="30">
        <f>Annual!Q30/'Hide me please'!$J$15*100</f>
        <v>3.0038853812530357</v>
      </c>
      <c r="AC30" s="30">
        <f>Annual!R30/'Hide me please'!$J$16*100</f>
        <v>3.1457227138643065</v>
      </c>
      <c r="AD30" s="30">
        <f>Annual!S30/'Hide me please'!$J$17*100</f>
        <v>4.290300389818849</v>
      </c>
      <c r="AE30" s="30">
        <f>Annual!T30/'Hide me please'!$J$18*100</f>
        <v>5.218214206190159</v>
      </c>
      <c r="AF30" s="30">
        <f>Annual!U30/'Hide me please'!$J$19*100</f>
        <v>4.309990258686005</v>
      </c>
      <c r="AG30" s="30">
        <f>Annual!V30/'Hide me please'!$J$20*100</f>
        <v>5.821524757371001</v>
      </c>
      <c r="AH30" s="30">
        <f>Annual!W30/'Hide me please'!$J$21*100</f>
        <v>5.2361311610641375</v>
      </c>
      <c r="AI30" s="81">
        <f>Annual!X30/'Hide me please'!$J$22*100</f>
        <v>5.18</v>
      </c>
      <c r="AJ30" s="81">
        <f>Annual!Y30/'Hide me please'!$J$23*100</f>
        <v>5.666013712047013</v>
      </c>
      <c r="AK30" s="81">
        <f>Annual!Z30/'Hide me please'!$J$24*100</f>
        <v>5.872205088666153</v>
      </c>
      <c r="AL30" s="81">
        <f>Annual!AA30/'Hide me please'!$J$25*100</f>
        <v>6.1755811755811765</v>
      </c>
      <c r="AM30" s="81">
        <f>Annual!AB30/'Hide me please'!$J$26*100</f>
        <v>5.650519673348181</v>
      </c>
      <c r="AN30" s="78">
        <f>Annual!AC30/'Hide me please'!$J$27*100</f>
        <v>5.822304488662657</v>
      </c>
      <c r="AO30" s="36">
        <f t="shared" si="0"/>
        <v>0.12399700553333151</v>
      </c>
      <c r="AP30" s="97">
        <f t="shared" si="1"/>
        <v>0.030401595825731556</v>
      </c>
      <c r="AQ30" s="63"/>
      <c r="AR30" s="60"/>
      <c r="AS30" s="60"/>
    </row>
    <row r="31" spans="14:45" ht="12.75">
      <c r="N31" s="3" t="s">
        <v>10</v>
      </c>
      <c r="O31" s="30">
        <f>Annual!D31/'Hide me please'!$J$2*100</f>
        <v>6.1080074487895715</v>
      </c>
      <c r="P31" s="30">
        <f>Annual!E31/'Hide me please'!$J$3*100</f>
        <v>5.6536934074662435</v>
      </c>
      <c r="Q31" s="30">
        <f>Annual!F31/'Hide me please'!$J$4*100</f>
        <v>5.905245346869712</v>
      </c>
      <c r="R31" s="30">
        <f>Annual!G31/'Hide me please'!$J$5*100</f>
        <v>6.120857699805068</v>
      </c>
      <c r="S31" s="30">
        <f>Annual!H31/'Hide me please'!$J$6*100</f>
        <v>5.94074074074074</v>
      </c>
      <c r="T31" s="30">
        <f>Annual!I31/'Hide me please'!$J$7*100</f>
        <v>5.7328707718993925</v>
      </c>
      <c r="U31" s="30">
        <f>Annual!J31/'Hide me please'!$J$8*100</f>
        <v>5.342599027102154</v>
      </c>
      <c r="V31" s="30">
        <f>Annual!K31/'Hide me please'!$J$9*100</f>
        <v>4.894050529747352</v>
      </c>
      <c r="W31" s="30">
        <f>Annual!L31/'Hide me please'!$J$10*100</f>
        <v>4.790803368533618</v>
      </c>
      <c r="X31" s="30">
        <f>Annual!M31/'Hide me please'!$J$11*100</f>
        <v>4.6906398730830245</v>
      </c>
      <c r="Y31" s="30">
        <f>Annual!N31/'Hide me please'!$J$12*100</f>
        <v>4.367489339707972</v>
      </c>
      <c r="Z31" s="30">
        <f>Annual!O31/'Hide me please'!$J$13*100</f>
        <v>3.8882495844521165</v>
      </c>
      <c r="AA31" s="30">
        <f>Annual!P31/'Hide me please'!$J$14*100</f>
        <v>3.558687788449545</v>
      </c>
      <c r="AB31" s="30">
        <f>Annual!Q31/'Hide me please'!$J$15*100</f>
        <v>3.2989315201554152</v>
      </c>
      <c r="AC31" s="30">
        <f>Annual!R31/'Hide me please'!$J$16*100</f>
        <v>3.499705014749263</v>
      </c>
      <c r="AD31" s="30">
        <f>Annual!S31/'Hide me please'!$J$17*100</f>
        <v>4.7431781701444615</v>
      </c>
      <c r="AE31" s="30">
        <f>Annual!T31/'Hide me please'!$J$18*100</f>
        <v>6.138944555778224</v>
      </c>
      <c r="AF31" s="30">
        <f>Annual!U31/'Hide me please'!$J$19*100</f>
        <v>5.975754951834614</v>
      </c>
      <c r="AG31" s="30">
        <f>Annual!V31/'Hide me please'!$J$20*100</f>
        <v>7.607148495554934</v>
      </c>
      <c r="AH31" s="30">
        <f>Annual!W31/'Hide me please'!$J$21*100</f>
        <v>7.806764281295112</v>
      </c>
      <c r="AI31" s="81">
        <f>Annual!X31/'Hide me please'!$J$22*100</f>
        <v>6.570000000000001</v>
      </c>
      <c r="AJ31" s="81">
        <f>Annual!Y31/'Hide me please'!$J$23*100</f>
        <v>6.852105778648385</v>
      </c>
      <c r="AK31" s="81">
        <f>Annual!Z31/'Hide me please'!$J$24*100</f>
        <v>6.9824595219737855</v>
      </c>
      <c r="AL31" s="81">
        <f>Annual!AA31/'Hide me please'!$J$25*100</f>
        <v>7.352107352107352</v>
      </c>
      <c r="AM31" s="81">
        <f>Annual!AB31/'Hide me please'!$J$26*100</f>
        <v>7.342242019302153</v>
      </c>
      <c r="AN31" s="78">
        <f>Annual!AC31/'Hide me please'!$J$27*100</f>
        <v>7.397501156871819</v>
      </c>
      <c r="AO31" s="36">
        <f t="shared" si="0"/>
        <v>0.12595146984350342</v>
      </c>
      <c r="AP31" s="97">
        <f t="shared" si="1"/>
        <v>0.007526193964240573</v>
      </c>
      <c r="AQ31" s="63"/>
      <c r="AR31" s="60"/>
      <c r="AS31" s="60"/>
    </row>
    <row r="32" spans="13:45" ht="12.75">
      <c r="M32" s="2" t="s">
        <v>6</v>
      </c>
      <c r="N32" s="10" t="s">
        <v>7</v>
      </c>
      <c r="O32" s="30">
        <f>Annual!D32/'Hide me please'!$J$2*100</f>
        <v>6.294227188081937</v>
      </c>
      <c r="P32" s="30">
        <f>Annual!E32/'Hide me please'!$J$3*100</f>
        <v>6.076250992851469</v>
      </c>
      <c r="Q32" s="30">
        <f>Annual!F32/'Hide me please'!$J$4*100</f>
        <v>6.246731272111982</v>
      </c>
      <c r="R32" s="30">
        <f>Annual!G32/'Hide me please'!$J$5*100</f>
        <v>6.393762183235868</v>
      </c>
      <c r="S32" s="30">
        <f>Annual!H32/'Hide me please'!$J$6*100</f>
        <v>6.148148148148149</v>
      </c>
      <c r="T32" s="30">
        <f>Annual!I32/'Hide me please'!$J$7*100</f>
        <v>5.7921364556230115</v>
      </c>
      <c r="U32" s="30">
        <f>Annual!J32/'Hide me please'!$J$8*100</f>
        <v>5.44266851980542</v>
      </c>
      <c r="V32" s="30">
        <f>Annual!K32/'Hide me please'!$J$9*100</f>
        <v>5.008149959250203</v>
      </c>
      <c r="W32" s="30">
        <f>Annual!L32/'Hide me please'!$J$10*100</f>
        <v>4.901751102793743</v>
      </c>
      <c r="X32" s="30">
        <f>Annual!M32/'Hide me please'!$J$11*100</f>
        <v>4.789793759915389</v>
      </c>
      <c r="Y32" s="30">
        <f>Annual!N32/'Hide me please'!$J$12*100</f>
        <v>4.482491277942886</v>
      </c>
      <c r="Z32" s="30">
        <f>Annual!O32/'Hide me please'!$J$13*100</f>
        <v>4.008438818565401</v>
      </c>
      <c r="AA32" s="30">
        <f>Annual!P32/'Hide me please'!$J$14*100</f>
        <v>3.7208432081826124</v>
      </c>
      <c r="AB32" s="30">
        <f>Annual!Q32/'Hide me please'!$J$15*100</f>
        <v>3.482272948033026</v>
      </c>
      <c r="AC32" s="30">
        <f>Annual!R32/'Hide me please'!$J$16*100</f>
        <v>3.6884955752212387</v>
      </c>
      <c r="AD32" s="30">
        <f>Annual!S32/'Hide me please'!$J$17*100</f>
        <v>4.8578307727585415</v>
      </c>
      <c r="AE32" s="30">
        <f>Annual!T32/'Hide me please'!$J$18*100</f>
        <v>6.131151191271432</v>
      </c>
      <c r="AF32" s="30">
        <f>Annual!U32/'Hide me please'!$J$19*100</f>
        <v>5.897824439874445</v>
      </c>
      <c r="AG32" s="30">
        <f>Annual!V32/'Hide me please'!$J$20*100</f>
        <v>7.192760942760942</v>
      </c>
      <c r="AH32" s="30">
        <f>Annual!W32/'Hide me please'!$J$21*100</f>
        <v>7.496391008455351</v>
      </c>
      <c r="AI32" s="81">
        <f>Annual!X32/'Hide me please'!$J$22*100</f>
        <v>6.512</v>
      </c>
      <c r="AJ32" s="81">
        <f>Annual!Y32/'Hide me please'!$J$23*100</f>
        <v>6.779627815866797</v>
      </c>
      <c r="AK32" s="81">
        <f>Annual!Z32/'Hide me please'!$J$24*100</f>
        <v>7.076908249807247</v>
      </c>
      <c r="AL32" s="81">
        <f>Annual!AA32/'Hide me please'!$J$25*100</f>
        <v>7.322812322812323</v>
      </c>
      <c r="AM32" s="81">
        <f>Annual!AB32/'Hide me please'!$J$26*100</f>
        <v>7.2512991833704525</v>
      </c>
      <c r="AN32" s="78">
        <f>Annual!AC32/'Hide me please'!$J$27*100</f>
        <v>7.341045812124017</v>
      </c>
      <c r="AO32" s="154">
        <f t="shared" si="0"/>
        <v>0.1273104748347693</v>
      </c>
      <c r="AP32" s="99">
        <f t="shared" si="1"/>
        <v>0.012376627482063127</v>
      </c>
      <c r="AQ32" s="63"/>
      <c r="AR32" s="60"/>
      <c r="AS32" s="60"/>
    </row>
    <row r="33" spans="14:45" ht="12.75">
      <c r="N33" s="3" t="s">
        <v>19</v>
      </c>
      <c r="O33" s="30">
        <f>Annual!D33/'Hide me please'!$J$2*100</f>
        <v>6.380565430844761</v>
      </c>
      <c r="P33" s="30">
        <f>Annual!E33/'Hide me please'!$J$3*100</f>
        <v>6.06989674344718</v>
      </c>
      <c r="Q33" s="30">
        <f>Annual!F33/'Hide me please'!$J$4*100</f>
        <v>6.299030918320257</v>
      </c>
      <c r="R33" s="30">
        <f>Annual!G33/'Hide me please'!$J$5*100</f>
        <v>6.467236467236467</v>
      </c>
      <c r="S33" s="30">
        <f>Annual!H33/'Hide me please'!$J$6*100</f>
        <v>6.2770370370370365</v>
      </c>
      <c r="T33" s="30">
        <f>Annual!I33/'Hide me please'!$J$7*100</f>
        <v>6.034981208441746</v>
      </c>
      <c r="U33" s="30">
        <f>Annual!J33/'Hide me please'!$J$8*100</f>
        <v>5.697011813759556</v>
      </c>
      <c r="V33" s="30">
        <f>Annual!K33/'Hide me please'!$J$9*100</f>
        <v>5.183374083129584</v>
      </c>
      <c r="W33" s="30">
        <f>Annual!L33/'Hide me please'!$J$10*100</f>
        <v>5.106269215345542</v>
      </c>
      <c r="X33" s="30">
        <f>Annual!M33/'Hide me please'!$J$11*100</f>
        <v>4.994711792702274</v>
      </c>
      <c r="Y33" s="30">
        <f>Annual!N33/'Hide me please'!$J$12*100</f>
        <v>4.596201059568419</v>
      </c>
      <c r="Z33" s="30">
        <f>Annual!O33/'Hide me please'!$J$13*100</f>
        <v>4.099220048587138</v>
      </c>
      <c r="AA33" s="30">
        <f>Annual!P33/'Hide me please'!$J$13*100</f>
        <v>3.9457869837616677</v>
      </c>
      <c r="AB33" s="30">
        <f>Annual!Q33/'Hide me please'!$J$15*100</f>
        <v>3.4810587663914525</v>
      </c>
      <c r="AC33" s="30">
        <f>Annual!R33/'Hide me please'!$J$16*100</f>
        <v>3.634218289085546</v>
      </c>
      <c r="AD33" s="30">
        <f>Annual!S33/'Hide me please'!$J$17*100</f>
        <v>4.470304975922954</v>
      </c>
      <c r="AE33" s="30">
        <f>Annual!T33/'Hide me please'!$J$18*100</f>
        <v>5.189267423736362</v>
      </c>
      <c r="AF33" s="30">
        <f>Annual!U33/'Hide me please'!$J$19*100</f>
        <v>5.566619764043727</v>
      </c>
      <c r="AG33" s="30">
        <f>Annual!V33/'Hide me please'!$J$20*100</f>
        <v>6.313131313131312</v>
      </c>
      <c r="AH33" s="30">
        <f>Annual!W33/'Hide me please'!$J$21*100</f>
        <v>6.337389152402557</v>
      </c>
      <c r="AI33" s="81">
        <f>Annual!X33/'Hide me please'!$J$22*100</f>
        <v>6.068</v>
      </c>
      <c r="AJ33" s="81">
        <f>Annual!Y33/'Hide me please'!$J$23*100</f>
        <v>6.484818805093047</v>
      </c>
      <c r="AK33" s="81">
        <f>Annual!Z33/'Hide me please'!$J$24*100</f>
        <v>6.76272166538165</v>
      </c>
      <c r="AL33" s="81">
        <f>Annual!AA33/'Hide me please'!$J$25*100</f>
        <v>7.064827064827066</v>
      </c>
      <c r="AM33" s="81">
        <f>Annual!AB33/'Hide me please'!$J$26*100</f>
        <v>7.142724573125464</v>
      </c>
      <c r="AN33" s="78">
        <f>Annual!AC33/'Hide me please'!$J$27*100</f>
        <v>7.313280888477556</v>
      </c>
      <c r="AO33" s="36">
        <f t="shared" si="0"/>
        <v>0.2052209770068485</v>
      </c>
      <c r="AP33" s="97">
        <f t="shared" si="1"/>
        <v>0.023878327325375436</v>
      </c>
      <c r="AQ33" s="63"/>
      <c r="AR33" s="60"/>
      <c r="AS33" s="60"/>
    </row>
    <row r="34" spans="14:45" ht="12.75">
      <c r="N34" s="3" t="s">
        <v>20</v>
      </c>
      <c r="O34" s="30">
        <f>Annual!D34/'Hide me please'!$J$2*100</f>
        <v>9.25004232266802</v>
      </c>
      <c r="P34" s="30">
        <f>Annual!E34/'Hide me please'!$J$3*100</f>
        <v>9.690230341540905</v>
      </c>
      <c r="Q34" s="30">
        <f>Annual!F34/'Hide me please'!$J$4*100</f>
        <v>9.841562836486693</v>
      </c>
      <c r="R34" s="30">
        <f>Annual!G34/'Hide me please'!$J$5*100</f>
        <v>9.226270805218173</v>
      </c>
      <c r="S34" s="30">
        <f>Annual!H34/'Hide me please'!$J$6*100</f>
        <v>8.86962962962963</v>
      </c>
      <c r="T34" s="30">
        <f>Annual!I34/'Hide me please'!$J$7*100</f>
        <v>8.352124891587161</v>
      </c>
      <c r="U34" s="30">
        <f>Annual!J34/'Hide me please'!$J$8*100</f>
        <v>7.684503127171646</v>
      </c>
      <c r="V34" s="30">
        <f>Annual!K34/'Hide me please'!$J$9*100</f>
        <v>7.13121434392828</v>
      </c>
      <c r="W34" s="30">
        <f>Annual!L34/'Hide me please'!$J$10*100</f>
        <v>6.913514236064697</v>
      </c>
      <c r="X34" s="30">
        <f>Annual!M34/'Hide me please'!$J$11*100</f>
        <v>6.755684822845056</v>
      </c>
      <c r="Y34" s="30">
        <f>Annual!N34/'Hide me please'!$J$12*100</f>
        <v>6.230779170435457</v>
      </c>
      <c r="Z34" s="30">
        <f>Annual!O34/'Hide me please'!$J$13*100</f>
        <v>5.579849124152922</v>
      </c>
      <c r="AA34" s="30">
        <f>Annual!P33/'Hide me please'!$J$14*100</f>
        <v>3.849320194586504</v>
      </c>
      <c r="AB34" s="30">
        <f>Annual!Q34/'Hide me please'!$J$15*100</f>
        <v>4.65395823215153</v>
      </c>
      <c r="AC34" s="30">
        <f>Annual!R34/'Hide me please'!$J$16*100</f>
        <v>5.0265486725663715</v>
      </c>
      <c r="AD34" s="30">
        <f>Annual!S34/'Hide me please'!$J$17*100</f>
        <v>6.039899105709699</v>
      </c>
      <c r="AE34" s="30">
        <f>Annual!T34/'Hide me please'!$J$18*100</f>
        <v>7.487196615453129</v>
      </c>
      <c r="AF34" s="30">
        <f>Annual!U34/'Hide me please'!$J$19*100</f>
        <v>7.797380668903561</v>
      </c>
      <c r="AG34" s="30">
        <f>Annual!V34/'Hide me please'!$J$20*100</f>
        <v>8.733164983164983</v>
      </c>
      <c r="AH34" s="30">
        <f>Annual!W34/'Hide me please'!$J$21*100</f>
        <v>9.430810476386885</v>
      </c>
      <c r="AI34" s="81">
        <f>Annual!X34/'Hide me please'!$J$22*100</f>
        <v>7.729</v>
      </c>
      <c r="AJ34" s="81">
        <f>Annual!Y34/'Hide me please'!$J$23*100</f>
        <v>7.833496571988248</v>
      </c>
      <c r="AK34" s="81">
        <f>Annual!Z34/'Hide me please'!$J$24*100</f>
        <v>8.397262914417885</v>
      </c>
      <c r="AL34" s="81">
        <f>Annual!AA34/'Hide me please'!$J$25*100</f>
        <v>8.489888489888491</v>
      </c>
      <c r="AM34" s="81">
        <f>Annual!AB34/'Hide me please'!$J$2*100</f>
        <v>15.970882004401558</v>
      </c>
      <c r="AN34" s="78">
        <f>Annual!AC34/'Hide me please'!$J$27*100</f>
        <v>8.885701064322074</v>
      </c>
      <c r="AO34" s="36">
        <f t="shared" si="0"/>
        <v>0.14965727316885416</v>
      </c>
      <c r="AP34" s="97">
        <f t="shared" si="1"/>
        <v>-0.44363116189367724</v>
      </c>
      <c r="AQ34" s="63"/>
      <c r="AR34" s="60"/>
      <c r="AS34" s="60"/>
    </row>
    <row r="35" spans="12:45" ht="12.75">
      <c r="L35" s="8"/>
      <c r="M35" s="9"/>
      <c r="N35" s="8" t="s">
        <v>21</v>
      </c>
      <c r="O35" s="35">
        <f>Annual!D35/'Hide me please'!$J$2*100</f>
        <v>12.322668020992044</v>
      </c>
      <c r="P35" s="35">
        <f>Annual!E35/'Hide me please'!$J$3*100</f>
        <v>12.916600476568703</v>
      </c>
      <c r="Q35" s="35">
        <f>Annual!F35/'Hide me please'!$J$4*100</f>
        <v>12.99492385786802</v>
      </c>
      <c r="R35" s="35">
        <f>Annual!G35/'Hide me please'!$J$5*100</f>
        <v>12.49212775528565</v>
      </c>
      <c r="S35" s="35">
        <f>Annual!H35/'Hide me please'!$J$6*100</f>
        <v>11.88148148148148</v>
      </c>
      <c r="T35" s="35">
        <f>Annual!I35/'Hide me please'!$J$7*100</f>
        <v>11.394911824226654</v>
      </c>
      <c r="U35" s="35">
        <f>Annual!J35/'Hide me please'!$J$8*100</f>
        <v>10.355802640722723</v>
      </c>
      <c r="V35" s="35">
        <f>Annual!K35/'Hide me please'!$J$9*100</f>
        <v>9.646835099157837</v>
      </c>
      <c r="W35" s="35">
        <f>Annual!L35/'Hide me please'!$J$10*100</f>
        <v>9.286191685603528</v>
      </c>
      <c r="X35" s="35">
        <f>Annual!M35/'Hide me please'!$J$11*100</f>
        <v>9.003172924378635</v>
      </c>
      <c r="Y35" s="35">
        <f>Annual!N35/'Hide me please'!$J$12*100</f>
        <v>8.804755136322523</v>
      </c>
      <c r="Z35" s="35">
        <f>Annual!O35/'Hide me please'!$J$13*100</f>
        <v>8.313514895793377</v>
      </c>
      <c r="AA35" s="35">
        <f>Annual!P35/'Hide me please'!$J$14*100</f>
        <v>7.928152675564425</v>
      </c>
      <c r="AB35" s="35">
        <f>Annual!Q35/'Hide me please'!$J$15*100</f>
        <v>6.9669742593491994</v>
      </c>
      <c r="AC35" s="35">
        <f>Annual!R35/'Hide me please'!$J$16*100</f>
        <v>7.028908554572272</v>
      </c>
      <c r="AD35" s="35">
        <f>Annual!S35/'Hide me please'!$J$17*100</f>
        <v>8.362760834670947</v>
      </c>
      <c r="AE35" s="35">
        <f>Annual!T35/'Hide me please'!$J$18*100</f>
        <v>9.989979959919841</v>
      </c>
      <c r="AF35" s="35">
        <f>Annual!U35/'Hide me please'!$J$19*100</f>
        <v>10.036800519536746</v>
      </c>
      <c r="AG35" s="35">
        <f>Annual!V35/'Hide me please'!$J$20*100</f>
        <v>12.257996632996633</v>
      </c>
      <c r="AH35" s="35">
        <f>Annual!W35/'Hide me please'!$J$21*100</f>
        <v>13.198597648999794</v>
      </c>
      <c r="AI35" s="35">
        <f>Annual!X35/'Hide me please'!$J$22*100</f>
        <v>10.723</v>
      </c>
      <c r="AJ35" s="35">
        <f>Annual!Y35/'Hide me please'!$J$23*100</f>
        <v>9.899118511263467</v>
      </c>
      <c r="AK35" s="35">
        <f>Annual!Z35/'Hide me please'!$J$24*100</f>
        <v>10.410562837316885</v>
      </c>
      <c r="AL35" s="35">
        <f>Annual!AA35/'Hide me please'!$J$25*100</f>
        <v>10.514080514080515</v>
      </c>
      <c r="AM35" s="35">
        <f>Annual!AB35/'Hide me please'!$J$26*100</f>
        <v>10.513177431328879</v>
      </c>
      <c r="AN35" s="79">
        <f>Annual!AC35/'Hide me please'!$J$27*100</f>
        <v>10.853308653401204</v>
      </c>
      <c r="AO35" s="155">
        <f t="shared" si="0"/>
        <v>0.01215225714829831</v>
      </c>
      <c r="AP35" s="98">
        <f t="shared" si="1"/>
        <v>0.03235284710964224</v>
      </c>
      <c r="AQ35" s="63"/>
      <c r="AR35" s="60"/>
      <c r="AS35" s="60"/>
    </row>
    <row r="36" spans="12:45" ht="12.75">
      <c r="L36" s="10" t="s">
        <v>12</v>
      </c>
      <c r="N36" s="3" t="s">
        <v>3</v>
      </c>
      <c r="O36" s="30">
        <f>Annual!D36/'Hide me please'!$J$2*100</f>
        <v>2.100897240562045</v>
      </c>
      <c r="P36" s="30">
        <f>Annual!E36/'Hide me please'!$J$3*100</f>
        <v>2.1604447974583003</v>
      </c>
      <c r="Q36" s="30">
        <f>Annual!F36/'Hide me please'!$J$4*100</f>
        <v>2.125826795877557</v>
      </c>
      <c r="R36" s="30">
        <f>Annual!G36/'Hide me please'!$J$5*100</f>
        <v>1.917828759934023</v>
      </c>
      <c r="S36" s="30">
        <f>Annual!H36/'Hide me please'!$J$6*100</f>
        <v>1.817777777777778</v>
      </c>
      <c r="T36" s="30">
        <f>Annual!I36/'Hide me please'!$J$7*100</f>
        <v>1.5972824515755997</v>
      </c>
      <c r="U36" s="30">
        <f>Annual!J36/'Hide me please'!$J$8*100</f>
        <v>1.3022932592077832</v>
      </c>
      <c r="V36" s="30">
        <f>Annual!K36/'Hide me please'!$J$9*100</f>
        <v>1.2170605813637598</v>
      </c>
      <c r="W36" s="30">
        <f>Annual!L36/'Hide me please'!$J$10*100</f>
        <v>1.2297821146905494</v>
      </c>
      <c r="X36" s="30">
        <f>Annual!M36/'Hide me please'!$J$11*100</f>
        <v>1.1686938127974615</v>
      </c>
      <c r="Y36" s="30">
        <f>Annual!N36/'Hide me please'!$J$12*100</f>
        <v>1.227548778912004</v>
      </c>
      <c r="Z36" s="30">
        <f>Annual!O36/'Hide me please'!$J$13*100</f>
        <v>1.457614115841964</v>
      </c>
      <c r="AA36" s="30">
        <f>Annual!P36/'Hide me please'!$J$14*100</f>
        <v>1.4880878133965323</v>
      </c>
      <c r="AB36" s="30">
        <f>Annual!Q36/'Hide me please'!$J$15*100</f>
        <v>1.4934434191355028</v>
      </c>
      <c r="AC36" s="30">
        <f>Annual!R36/'Hide me please'!$J$16*100</f>
        <v>1.6011799410029497</v>
      </c>
      <c r="AD36" s="30">
        <f>Annual!S36/'Hide me please'!$J$17*100</f>
        <v>1.8917679431323091</v>
      </c>
      <c r="AE36" s="30">
        <f>Annual!T36/'Hide me please'!$J$18*100</f>
        <v>2.5684702738810956</v>
      </c>
      <c r="AF36" s="30">
        <f>Annual!U36/'Hide me please'!$J$19*100</f>
        <v>2.638813724429051</v>
      </c>
      <c r="AG36" s="30">
        <f>Annual!V36/'Hide me please'!$J$20*100</f>
        <v>3.0475801191834804</v>
      </c>
      <c r="AH36" s="30">
        <f>Annual!W36/'Hide me please'!$J$21*100</f>
        <v>3.0222726335326873</v>
      </c>
      <c r="AI36" s="81">
        <f>Annual!X36/'Hide me please'!$J$22*100</f>
        <v>2.793</v>
      </c>
      <c r="AJ36" s="81">
        <f>Annual!Y36/'Hide me please'!$J$23*100</f>
        <v>2.8276199804113613</v>
      </c>
      <c r="AK36" s="81">
        <f>Annual!Z36/'Hide me please'!$J$24*100</f>
        <v>3.0956052428681575</v>
      </c>
      <c r="AL36" s="81">
        <f>Annual!AA36/'Hide me please'!$J$25*100</f>
        <v>3.185598185598186</v>
      </c>
      <c r="AM36" s="81">
        <f>Annual!AB36/'Hide me please'!$J$26*100</f>
        <v>3.164439495174462</v>
      </c>
      <c r="AN36" s="78">
        <f>Annual!AC36/'Hide me please'!$J$27*100</f>
        <v>2.885701064322073</v>
      </c>
      <c r="AO36" s="36">
        <f t="shared" si="0"/>
        <v>0.033190499220219445</v>
      </c>
      <c r="AP36" s="97">
        <f t="shared" si="1"/>
        <v>-0.08808461380836785</v>
      </c>
      <c r="AQ36" s="63"/>
      <c r="AR36" s="63"/>
      <c r="AS36" s="63"/>
    </row>
    <row r="37" spans="14:45" ht="12.75">
      <c r="N37" s="3" t="s">
        <v>4</v>
      </c>
      <c r="O37" s="30">
        <f>Annual!D37/'Hide me please'!$J$2*100</f>
        <v>1.6827492805146436</v>
      </c>
      <c r="P37" s="30">
        <f>Annual!E37/'Hide me please'!$J$3*100</f>
        <v>1.591739475774424</v>
      </c>
      <c r="Q37" s="30">
        <f>Annual!F37/'Hide me please'!$J$4*100</f>
        <v>1.5182279649284725</v>
      </c>
      <c r="R37" s="30">
        <f>Annual!G37/'Hide me please'!$J$5*100</f>
        <v>1.4544909281751388</v>
      </c>
      <c r="S37" s="30">
        <f>Annual!H37/'Hide me please'!$J$6*100</f>
        <v>1.3925925925925924</v>
      </c>
      <c r="T37" s="30">
        <f>Annual!I37/'Hide me please'!$J$7*100</f>
        <v>1.2503613761202659</v>
      </c>
      <c r="U37" s="30">
        <f>Annual!J37/'Hide me please'!$J$8*100</f>
        <v>0.9186935371785964</v>
      </c>
      <c r="V37" s="30">
        <f>Annual!K37/'Hide me please'!$J$9*100</f>
        <v>0.9453952730236347</v>
      </c>
      <c r="W37" s="30">
        <f>Annual!L37/'Hide me please'!$J$10*100</f>
        <v>0.9971928886512499</v>
      </c>
      <c r="X37" s="30">
        <f>Annual!M37/'Hide me please'!$J$11*100</f>
        <v>0.9637757800105763</v>
      </c>
      <c r="Y37" s="30">
        <f>Annual!N37/'Hide me please'!$J$12*100</f>
        <v>0.9884998061765087</v>
      </c>
      <c r="Z37" s="30">
        <f>Annual!O37/'Hide me please'!$J$13*100</f>
        <v>1.2504794783275797</v>
      </c>
      <c r="AA37" s="30">
        <f>Annual!P37/'Hide me please'!$J$14*100</f>
        <v>1.2660596233004864</v>
      </c>
      <c r="AB37" s="30">
        <f>Annual!Q37/'Hide me please'!$J$15*100</f>
        <v>1.2651772705196698</v>
      </c>
      <c r="AC37" s="30">
        <f>Annual!R37/'Hide me please'!$J$16*100</f>
        <v>1.3864306784660767</v>
      </c>
      <c r="AD37" s="30">
        <f>Annual!S37/'Hide me please'!$J$17*100</f>
        <v>1.764503554230681</v>
      </c>
      <c r="AE37" s="30">
        <f>Annual!T37/'Hide me please'!$J$18*100</f>
        <v>2.3201959474504568</v>
      </c>
      <c r="AF37" s="30">
        <f>Annual!U37/'Hide me please'!$J$19*100</f>
        <v>2.2524082692932135</v>
      </c>
      <c r="AG37" s="30">
        <f>Annual!V37/'Hide me please'!$J$20*100</f>
        <v>2.5027667547115318</v>
      </c>
      <c r="AH37" s="30">
        <f>Annual!W37/'Hide me please'!$J$21*100</f>
        <v>2.6129098783254276</v>
      </c>
      <c r="AI37" s="81">
        <f>Annual!X37/'Hide me please'!$J$22*100</f>
        <v>2.242</v>
      </c>
      <c r="AJ37" s="81">
        <f>Annual!Y37/'Hide me please'!$J$23*100</f>
        <v>2.355533790401567</v>
      </c>
      <c r="AK37" s="81">
        <f>Annual!Z37/'Hide me please'!$J$24*100</f>
        <v>2.5077101002313027</v>
      </c>
      <c r="AL37" s="81">
        <f>Annual!AA37/'Hide me please'!$J$25*100</f>
        <v>2.654507654507655</v>
      </c>
      <c r="AM37" s="81">
        <f>Annual!AB37/'Hide me please'!$J$26*100</f>
        <v>2.594654788418708</v>
      </c>
      <c r="AN37" s="78">
        <f>Annual!AC37/'Hide me please'!$J$27*100</f>
        <v>2.3442850532161037</v>
      </c>
      <c r="AO37" s="36">
        <f t="shared" si="0"/>
        <v>0.04562223604643341</v>
      </c>
      <c r="AP37" s="97">
        <f t="shared" si="1"/>
        <v>-0.09649443013387922</v>
      </c>
      <c r="AQ37" s="63"/>
      <c r="AR37" s="63"/>
      <c r="AS37" s="63"/>
    </row>
    <row r="38" spans="14:45" ht="12.75">
      <c r="N38" s="3" t="s">
        <v>5</v>
      </c>
      <c r="O38" s="30">
        <f>Annual!D38/'Hide me please'!$J$2*100</f>
        <v>1.207042491958693</v>
      </c>
      <c r="P38" s="30">
        <f>Annual!E38/'Hide me please'!$J$3*100</f>
        <v>1.1008737092930896</v>
      </c>
      <c r="Q38" s="30">
        <f>Annual!F38/'Hide me please'!$J$4*100</f>
        <v>1.0782956468235656</v>
      </c>
      <c r="R38" s="30">
        <f>Annual!G38/'Hide me please'!$J$5*100</f>
        <v>1.0691258059679112</v>
      </c>
      <c r="S38" s="30">
        <f>Annual!H38/'Hide me please'!$J$6*100</f>
        <v>1.0933333333333333</v>
      </c>
      <c r="T38" s="30">
        <f>Annual!I38/'Hide me please'!$J$7*100</f>
        <v>0.9222318589187626</v>
      </c>
      <c r="U38" s="30">
        <f>Annual!J38/'Hide me please'!$J$8*100</f>
        <v>0.60180681028492</v>
      </c>
      <c r="V38" s="30">
        <f>Annual!K38/'Hide me please'!$J$9*100</f>
        <v>0.6492800869328986</v>
      </c>
      <c r="W38" s="30">
        <f>Annual!L38/'Hide me please'!$J$10*100</f>
        <v>0.708461435636947</v>
      </c>
      <c r="X38" s="30">
        <f>Annual!M38/'Hide me please'!$J$11*100</f>
        <v>0.6782125859333685</v>
      </c>
      <c r="Y38" s="30">
        <f>Annual!N38/'Hide me please'!$J$12*100</f>
        <v>0.748158676831632</v>
      </c>
      <c r="Z38" s="30">
        <f>Annual!O38/'Hide me please'!$J$13*100</f>
        <v>1.0049865746068278</v>
      </c>
      <c r="AA38" s="30">
        <f>Annual!P38/'Hide me please'!$J$14*100</f>
        <v>0.920543844330797</v>
      </c>
      <c r="AB38" s="30">
        <f>Annual!Q38/'Hide me please'!$J$15*100</f>
        <v>0.930063137445362</v>
      </c>
      <c r="AC38" s="30">
        <f>Annual!R38/'Hide me please'!$J$16*100</f>
        <v>1.0879056047197642</v>
      </c>
      <c r="AD38" s="30">
        <f>Annual!S38/'Hide me please'!$J$17*100</f>
        <v>1.559275395551479</v>
      </c>
      <c r="AE38" s="30">
        <f>Annual!T38/'Hide me please'!$J$18*100</f>
        <v>1.9527944778445783</v>
      </c>
      <c r="AF38" s="30">
        <f>Annual!U38/'Hide me please'!$J$19*100</f>
        <v>1.4828444636865463</v>
      </c>
      <c r="AG38" s="30">
        <f>Annual!V38/'Hide me please'!$J$20*100</f>
        <v>2.1631691476076598</v>
      </c>
      <c r="AH38" s="30">
        <f>Annual!W38/'Hide me please'!$J$21*100</f>
        <v>1.8529593730666114</v>
      </c>
      <c r="AI38" s="81">
        <f>Annual!X38/'Hide me please'!$J$22*100</f>
        <v>1.6420000000000001</v>
      </c>
      <c r="AJ38" s="81">
        <f>Annual!Y38/'Hide me please'!$J$23*100</f>
        <v>2.004897159647405</v>
      </c>
      <c r="AK38" s="81">
        <f>Annual!Z38/'Hide me please'!$J$24*100</f>
        <v>2.1578643022359287</v>
      </c>
      <c r="AL38" s="81">
        <f>Annual!AA38/'Hide me please'!$J$25*100</f>
        <v>2.342657342657343</v>
      </c>
      <c r="AM38" s="81">
        <f>Annual!AB38/'Hide me please'!$J$26*100</f>
        <v>1.9840386043058649</v>
      </c>
      <c r="AN38" s="78">
        <f>Annual!AC38/'Hide me please'!$J$27*100</f>
        <v>1.6853308653401202</v>
      </c>
      <c r="AO38" s="36">
        <f t="shared" si="0"/>
        <v>0.026389077551839276</v>
      </c>
      <c r="AP38" s="97">
        <f t="shared" si="1"/>
        <v>-0.150555406692931</v>
      </c>
      <c r="AQ38" s="63"/>
      <c r="AR38" s="63"/>
      <c r="AS38" s="63"/>
    </row>
    <row r="39" spans="12:45" ht="12.75">
      <c r="L39" s="10"/>
      <c r="M39" s="2" t="s">
        <v>6</v>
      </c>
      <c r="N39" s="10" t="s">
        <v>7</v>
      </c>
      <c r="O39" s="30">
        <f>Annual!D39/'Hide me please'!$J$2*100</f>
        <v>1.2984594548840358</v>
      </c>
      <c r="P39" s="30">
        <f>Annual!E39/'Hide me please'!$J$3*100</f>
        <v>1.1961874503574266</v>
      </c>
      <c r="Q39" s="30">
        <f>Annual!F39/'Hide me please'!$J$4*100</f>
        <v>1.1628980156898938</v>
      </c>
      <c r="R39" s="30">
        <f>Annual!G39/'Hide me please'!$J$5*100</f>
        <v>1.1530964162543111</v>
      </c>
      <c r="S39" s="30">
        <f>Annual!H39/'Hide me please'!$J$6*100</f>
        <v>1.1555555555555557</v>
      </c>
      <c r="T39" s="30">
        <f>Annual!I39/'Hide me please'!$J$7*100</f>
        <v>0.9786065336802544</v>
      </c>
      <c r="U39" s="30">
        <f>Annual!J39/'Hide me please'!$J$8*100</f>
        <v>0.6448922863099374</v>
      </c>
      <c r="V39" s="30">
        <f>Annual!K39/'Hide me please'!$J$9*100</f>
        <v>0.691388209725618</v>
      </c>
      <c r="W39" s="30">
        <f>Annual!L39/'Hide me please'!$J$10*100</f>
        <v>0.7485630263333779</v>
      </c>
      <c r="X39" s="30">
        <f>Annual!M39/'Hide me please'!$J$11*100</f>
        <v>0.7218402961396088</v>
      </c>
      <c r="Y39" s="30">
        <f>Annual!N39/'Hide me please'!$J$12*100</f>
        <v>0.7830469052849206</v>
      </c>
      <c r="Z39" s="30">
        <f>Annual!O39/'Hide me please'!$J$13*100</f>
        <v>1.0433448408131953</v>
      </c>
      <c r="AA39" s="30">
        <f>Annual!P39/'Hide me please'!$J$14*100</f>
        <v>0.9729325183984033</v>
      </c>
      <c r="AB39" s="30">
        <f>Annual!Q39/'Hide me please'!$J$15*100</f>
        <v>0.9810587663914523</v>
      </c>
      <c r="AC39" s="30">
        <f>Annual!R39/'Hide me please'!$J$16*100</f>
        <v>1.1339233038348082</v>
      </c>
      <c r="AD39" s="30">
        <f>Annual!S39/'Hide me please'!$J$17*100</f>
        <v>1.5902315982572806</v>
      </c>
      <c r="AE39" s="30">
        <f>Annual!T39/'Hide me please'!$J$18*100</f>
        <v>2.008461367178802</v>
      </c>
      <c r="AF39" s="30">
        <f>Annual!U39/'Hide me please'!$J$19*100</f>
        <v>1.5954107587401234</v>
      </c>
      <c r="AG39" s="30">
        <f>Annual!V39/'Hide me please'!$J$20*100</f>
        <v>2.224715162643981</v>
      </c>
      <c r="AH39" s="30">
        <f>Annual!W39/'Hide me please'!$J$21*100</f>
        <v>1.9653536811713754</v>
      </c>
      <c r="AI39" s="81">
        <f>Annual!X39/'Hide me please'!$J$22*100</f>
        <v>1.738</v>
      </c>
      <c r="AJ39" s="81">
        <f>Annual!Y39/'Hide me please'!$J$23*100</f>
        <v>2.0656219392752204</v>
      </c>
      <c r="AK39" s="81">
        <f>Annual!Z39/'Hide me please'!$J$24*100</f>
        <v>2.222436391673092</v>
      </c>
      <c r="AL39" s="81">
        <f>Annual!AA39/'Hide me please'!$J$25*100</f>
        <v>2.4003024003024005</v>
      </c>
      <c r="AM39" s="81">
        <f>Annual!AB39/'Hide me please'!$J$26*100</f>
        <v>2.0814773570898293</v>
      </c>
      <c r="AN39" s="78">
        <f>Annual!AC39/'Hide me please'!$J$27*100</f>
        <v>1.7880610828320223</v>
      </c>
      <c r="AO39" s="154">
        <f t="shared" si="0"/>
        <v>0.028803845127745836</v>
      </c>
      <c r="AP39" s="99">
        <f t="shared" si="1"/>
        <v>-0.14096539328587288</v>
      </c>
      <c r="AQ39" s="63">
        <f>(AN39-AD39)/AD39</f>
        <v>0.12440293903827664</v>
      </c>
      <c r="AR39" s="63"/>
      <c r="AS39" s="63"/>
    </row>
    <row r="40" spans="14:45" ht="12.75">
      <c r="N40" s="3" t="s">
        <v>13</v>
      </c>
      <c r="O40" s="30">
        <f>Annual!D40/'Hide me please'!$J$2*100</f>
        <v>1.616725918401896</v>
      </c>
      <c r="P40" s="30">
        <f>Annual!E40/'Hide me please'!$J$3*100</f>
        <v>1.4821286735504369</v>
      </c>
      <c r="Q40" s="30">
        <f>Annual!F40/'Hide me please'!$J$4*100</f>
        <v>1.453622519612367</v>
      </c>
      <c r="R40" s="30">
        <f>Annual!G40/'Hide me please'!$J$5*100</f>
        <v>1.3960113960113962</v>
      </c>
      <c r="S40" s="30">
        <f>Annual!H40/'Hide me please'!$J$6*100</f>
        <v>1.3244444444444443</v>
      </c>
      <c r="T40" s="30">
        <f>Annual!I40/'Hide me please'!$J$7*100</f>
        <v>1.143394044521538</v>
      </c>
      <c r="U40" s="30">
        <f>Annual!J40/'Hide me please'!$J$8*100</f>
        <v>0.7116052814454482</v>
      </c>
      <c r="V40" s="30">
        <f>Annual!K40/'Hide me please'!$J$9*100</f>
        <v>0.7660961695191524</v>
      </c>
      <c r="W40" s="30">
        <f>Annual!L40/'Hide me please'!$J$10*100</f>
        <v>0.8461435636946932</v>
      </c>
      <c r="X40" s="30">
        <f>Annual!M40/'Hide me please'!$J$11*100</f>
        <v>0.7998413537810682</v>
      </c>
      <c r="Y40" s="30">
        <f>Annual!N40/'Hide me please'!$J$12*100</f>
        <v>0.8489468923633545</v>
      </c>
      <c r="Z40" s="30">
        <f>Annual!O40/'Hide me please'!$J$13*100</f>
        <v>1.1302902442142948</v>
      </c>
      <c r="AA40" s="30">
        <f>Annual!P40/'Hide me please'!$J$14*100</f>
        <v>1.0839466134464264</v>
      </c>
      <c r="AB40" s="30">
        <f>Annual!Q40/'Hide me please'!$J$15*100</f>
        <v>1.056338028169014</v>
      </c>
      <c r="AC40" s="30">
        <f>Annual!R40/'Hide me please'!$J$16*100</f>
        <v>1.2023598820058996</v>
      </c>
      <c r="AD40" s="30">
        <f>Annual!S40/'Hide me please'!$J$17*100</f>
        <v>1.6716349461132767</v>
      </c>
      <c r="AE40" s="30">
        <f>Annual!T40/'Hide me please'!$J$18*100</f>
        <v>2.0630149187263416</v>
      </c>
      <c r="AF40" s="30">
        <f>Annual!U40/'Hide me please'!$J$19*100</f>
        <v>1.7794133564238552</v>
      </c>
      <c r="AG40" s="30">
        <f>Annual!V40/'Hide me please'!$J$20*100</f>
        <v>2.3202615799070494</v>
      </c>
      <c r="AH40" s="30">
        <f>Annual!W40/'Hide me please'!$J$21*100</f>
        <v>2.062280882656218</v>
      </c>
      <c r="AI40" s="81">
        <f>Annual!X40/'Hide me please'!$J$22*100</f>
        <v>1.8610000000000002</v>
      </c>
      <c r="AJ40" s="81">
        <f>Annual!Y40/'Hide me please'!$J$23*100</f>
        <v>2.1723800195886387</v>
      </c>
      <c r="AK40" s="81">
        <f>Annual!Z40/'Hide me please'!$J$24*100</f>
        <v>2.3062837316885116</v>
      </c>
      <c r="AL40" s="81">
        <f>Annual!AA40/'Hide me please'!$J$25*100</f>
        <v>2.4541674541674543</v>
      </c>
      <c r="AM40" s="81">
        <f>Annual!AB40/'Hide me please'!$J$26*100</f>
        <v>2.203971789161099</v>
      </c>
      <c r="AN40" s="78">
        <f>Annual!AC40/'Hide me please'!$J$27*100</f>
        <v>1.9204072188801484</v>
      </c>
      <c r="AO40" s="36">
        <f t="shared" si="0"/>
        <v>0.03192220251485664</v>
      </c>
      <c r="AP40" s="97">
        <f t="shared" si="1"/>
        <v>-0.1286607077620009</v>
      </c>
      <c r="AQ40" s="63"/>
      <c r="AR40" s="63"/>
      <c r="AS40" s="64"/>
    </row>
    <row r="41" spans="14:45" ht="12.75">
      <c r="N41" s="3" t="s">
        <v>14</v>
      </c>
      <c r="O41" s="30">
        <f>Annual!D41/'Hide me please'!$J$2*100</f>
        <v>1.069917047570679</v>
      </c>
      <c r="P41" s="30">
        <f>Annual!E41/'Hide me please'!$J$3*100</f>
        <v>0.9722001588562351</v>
      </c>
      <c r="Q41" s="30">
        <f>Annual!F41/'Hide me please'!$J$4*100</f>
        <v>0.9660052299646208</v>
      </c>
      <c r="R41" s="30">
        <f>Annual!G41/'Hide me please'!$J$5*100</f>
        <v>0.9596641175588545</v>
      </c>
      <c r="S41" s="30">
        <f>Annual!H41/'Hide me please'!$J$6*100</f>
        <v>0.9866666666666668</v>
      </c>
      <c r="T41" s="30">
        <f>Annual!I41/'Hide me please'!$J$7*100</f>
        <v>0.8224920497253541</v>
      </c>
      <c r="U41" s="30">
        <f>Annual!J41/'Hide me please'!$J$8*100</f>
        <v>0.5781792911744266</v>
      </c>
      <c r="V41" s="30">
        <f>Annual!K41/'Hide me please'!$J$9*100</f>
        <v>0.6139635968486824</v>
      </c>
      <c r="W41" s="30">
        <f>Annual!L41/'Hide me please'!$J$10*100</f>
        <v>0.6656864055607539</v>
      </c>
      <c r="X41" s="30">
        <f>Annual!M41/'Hide me please'!$J$11*100</f>
        <v>0.6438392384981492</v>
      </c>
      <c r="Y41" s="30">
        <f>Annual!N41/'Hide me please'!$J$12*100</f>
        <v>0.7093939785502004</v>
      </c>
      <c r="Z41" s="30">
        <f>Annual!O41/'Hide me please'!$J$13*100</f>
        <v>0.9717427438946427</v>
      </c>
      <c r="AA41" s="30">
        <f>Annual!P41/'Hide me please'!$J$14*100</f>
        <v>0.8793813147062491</v>
      </c>
      <c r="AB41" s="30">
        <f>Annual!Q41/'Hide me please'!$J$15*100</f>
        <v>0.917921321029626</v>
      </c>
      <c r="AC41" s="30">
        <f>Annual!R41/'Hide me please'!$J$16*100</f>
        <v>1.0761061946902655</v>
      </c>
      <c r="AD41" s="30">
        <f>Annual!S41/'Hide me please'!$J$17*100</f>
        <v>1.5214400366888328</v>
      </c>
      <c r="AE41" s="30">
        <f>Annual!T41/'Hide me please'!$J$18*100</f>
        <v>1.9628145179247385</v>
      </c>
      <c r="AF41" s="30">
        <f>Annual!U41/'Hide me please'!$J$19*100</f>
        <v>1.4417144712631238</v>
      </c>
      <c r="AG41" s="30">
        <f>Annual!V41/'Hide me please'!$J$20*100</f>
        <v>2.1446083764211066</v>
      </c>
      <c r="AH41" s="30">
        <f>Annual!W41/'Hide me please'!$J$21*100</f>
        <v>1.8838935863064548</v>
      </c>
      <c r="AI41" s="81">
        <f>Annual!X41/'Hide me please'!$J$22*100</f>
        <v>1.635</v>
      </c>
      <c r="AJ41" s="81">
        <f>Annual!Y41/'Hide me please'!$J$23*100</f>
        <v>1.9755142017629777</v>
      </c>
      <c r="AK41" s="81">
        <f>Annual!Z41/'Hide me please'!$J$24*100</f>
        <v>2.151117964533539</v>
      </c>
      <c r="AL41" s="81">
        <f>Annual!AA41/'Hide me please'!$J$25*100</f>
        <v>2.355887355887356</v>
      </c>
      <c r="AM41" s="81">
        <f>Annual!AB41/'Hide me please'!$J$26*100</f>
        <v>1.9803266518188565</v>
      </c>
      <c r="AN41" s="78">
        <f>Annual!AC41/'Hide me please'!$J$27*100</f>
        <v>1.6779268857010643</v>
      </c>
      <c r="AO41" s="36">
        <f t="shared" si="0"/>
        <v>0.026254975963953694</v>
      </c>
      <c r="AP41" s="97">
        <f t="shared" si="1"/>
        <v>-0.1527019624969695</v>
      </c>
      <c r="AQ41" s="63"/>
      <c r="AR41" s="63"/>
      <c r="AS41" s="64"/>
    </row>
    <row r="42" spans="14:45" ht="12.75">
      <c r="N42" s="3" t="s">
        <v>15</v>
      </c>
      <c r="O42" s="30">
        <f>Annual!D42/'Hide me please'!$J$2*100</f>
        <v>2.276959539529372</v>
      </c>
      <c r="P42" s="30">
        <f>Annual!E42/'Hide me please'!$J$3*100</f>
        <v>2.3367752184273236</v>
      </c>
      <c r="Q42" s="30">
        <f>Annual!F42/'Hide me please'!$J$4*100</f>
        <v>2.2458083371788953</v>
      </c>
      <c r="R42" s="30">
        <f>Annual!G42/'Hide me please'!$J$5*100</f>
        <v>2.0812715549557654</v>
      </c>
      <c r="S42" s="30">
        <f>Annual!H42/'Hide me please'!$J$6*100</f>
        <v>2.034074074074074</v>
      </c>
      <c r="T42" s="30">
        <f>Annual!I42/'Hide me please'!$J$7*100</f>
        <v>1.9109569239664643</v>
      </c>
      <c r="U42" s="30">
        <f>Annual!J42/'Hide me please'!$J$8*100</f>
        <v>1.8707435719249481</v>
      </c>
      <c r="V42" s="30">
        <f>Annual!K42/'Hide me please'!$J$9*100</f>
        <v>1.7386579733767997</v>
      </c>
      <c r="AI42" s="81"/>
      <c r="AN42" s="78"/>
      <c r="AP42" s="97"/>
      <c r="AQ42" s="63"/>
      <c r="AR42" s="60"/>
      <c r="AS42" s="60"/>
    </row>
    <row r="43" spans="14:45" ht="12.75">
      <c r="N43" s="3" t="s">
        <v>24</v>
      </c>
      <c r="O43" s="30">
        <f>Annual!D43/'Hide me please'!$J$2*100</f>
        <v>1.521923142034874</v>
      </c>
      <c r="P43" s="30">
        <f>Annual!E43/'Hide me please'!$J$3*100</f>
        <v>1.340746624305004</v>
      </c>
      <c r="Q43" s="30">
        <f>Annual!F43/'Hide me please'!$J$4*100</f>
        <v>1.3321027534225502</v>
      </c>
      <c r="R43" s="30">
        <f>Annual!G43/'Hide me please'!$J$5*100</f>
        <v>1.3270355375618534</v>
      </c>
      <c r="S43" s="30">
        <f>Annual!H43/'Hide me please'!$J$6*100</f>
        <v>1.274074074074074</v>
      </c>
      <c r="T43" s="30">
        <f>Annual!I43/'Hide me please'!$J$7*100</f>
        <v>1.034981208441746</v>
      </c>
      <c r="U43" s="30">
        <f>Annual!J43/'Hide me please'!$J$8*100</f>
        <v>0.7129951355107714</v>
      </c>
      <c r="V43" s="30">
        <f>Annual!K43/'Hide me please'!$J$9*100</f>
        <v>0.7294213528932355</v>
      </c>
      <c r="W43" s="30">
        <f>Annual!L43/'Hide me please'!$J$10*100</f>
        <v>0.7913380564095709</v>
      </c>
      <c r="X43" s="30">
        <f>Annual!M43/'Hide me please'!$J$11*100</f>
        <v>0.8011634056054997</v>
      </c>
      <c r="Y43" s="30">
        <f>Annual!N43/'Hide me please'!$J$12*100</f>
        <v>0.8011370978162553</v>
      </c>
      <c r="Z43" s="30">
        <f>Annual!O43/'Hide me please'!$J$13*100</f>
        <v>0.9755785705152795</v>
      </c>
      <c r="AA43" s="30">
        <f>Annual!P43/'Hide me please'!$J$14*100</f>
        <v>1.0851939628289884</v>
      </c>
      <c r="AB43" s="30">
        <f>Annual!Q43/'Hide me please'!$J$15*100</f>
        <v>1.0903351141330742</v>
      </c>
      <c r="AC43" s="30">
        <f>Annual!R43/'Hide me please'!$J$16*100</f>
        <v>1.1669616519174042</v>
      </c>
      <c r="AD43" s="30">
        <f>Annual!S43/'Hide me please'!$J$17*100</f>
        <v>1.3632194450814035</v>
      </c>
      <c r="AE43" s="30">
        <f>Annual!T43/'Hide me please'!$J$18*100</f>
        <v>1.6132264529058118</v>
      </c>
      <c r="AF43" s="30">
        <f>Annual!U43/'Hide me please'!$J$19*100</f>
        <v>1.450373417036476</v>
      </c>
      <c r="AG43" s="30">
        <f>Annual!V43/'Hide me please'!$J$20*100</f>
        <v>1.820286195286195</v>
      </c>
      <c r="AH43" s="30">
        <f>Annual!W43/'Hide me please'!$J$21*100</f>
        <v>1.534336976696226</v>
      </c>
      <c r="AI43" s="81">
        <f>Annual!X43/'Hide me please'!$J$22*100</f>
        <v>1.533</v>
      </c>
      <c r="AJ43" s="81">
        <f>Annual!Y43/'Hide me please'!$J$23*100</f>
        <v>1.9285014691478943</v>
      </c>
      <c r="AK43" s="81">
        <f>Annual!Z43/'Hide me please'!$J$24*100</f>
        <v>2.09136468774094</v>
      </c>
      <c r="AL43" s="81">
        <f>Annual!AA43/'Hide me please'!$J$25*100</f>
        <v>2.2850122850122854</v>
      </c>
      <c r="AM43" s="81">
        <f>Annual!AB43/'Hide me please'!$J$26*100</f>
        <v>2.0165181885671863</v>
      </c>
      <c r="AN43" s="78">
        <f>Annual!AC43/'Hide me please'!$J$27*100</f>
        <v>1.7723276260990284</v>
      </c>
      <c r="AO43" s="36">
        <f>(AN43-AI43)/AI43</f>
        <v>0.15611717292826385</v>
      </c>
      <c r="AP43" s="97">
        <f>(AN43-AM43)/AM43</f>
        <v>-0.12109514501412195</v>
      </c>
      <c r="AQ43" s="63"/>
      <c r="AR43" s="60"/>
      <c r="AS43" s="60"/>
    </row>
    <row r="44" spans="14:45" ht="12.75">
      <c r="N44" s="3" t="s">
        <v>20</v>
      </c>
      <c r="O44" s="30">
        <f>Annual!D44/'Hide me please'!$J$2*100</f>
        <v>1.9925512104283054</v>
      </c>
      <c r="P44" s="30">
        <f>Annual!E44/'Hide me please'!$J$3*100</f>
        <v>2.1350277998411435</v>
      </c>
      <c r="Q44" s="30">
        <f>Annual!F44/'Hide me please'!$J$4*100</f>
        <v>2.1304414705429933</v>
      </c>
      <c r="R44" s="30">
        <f>Annual!G44/'Hide me please'!$J$5*100</f>
        <v>1.99580146948568</v>
      </c>
      <c r="S44" s="30">
        <f>Annual!H44/'Hide me please'!$J$6*100</f>
        <v>1.7674074074074075</v>
      </c>
      <c r="T44" s="30">
        <f>Annual!I44/'Hide me please'!$J$7*100</f>
        <v>1.5192252095981496</v>
      </c>
      <c r="U44" s="30">
        <f>Annual!J44/'Hide me please'!$J$8*100</f>
        <v>1.1285615010423906</v>
      </c>
      <c r="V44" s="30">
        <f>Annual!K44/'Hide me please'!$J$9*100</f>
        <v>1.1246943765281172</v>
      </c>
      <c r="W44" s="30">
        <f>Annual!L44/'Hide me please'!$J$10*100</f>
        <v>1.1509156529875684</v>
      </c>
      <c r="X44" s="30">
        <f>Annual!M44/'Hide me please'!$J$11*100</f>
        <v>1.1250661025912216</v>
      </c>
      <c r="Y44" s="30">
        <f>Annual!N44/'Hide me please'!$J$12*100</f>
        <v>1.1177154671146141</v>
      </c>
      <c r="Z44" s="30">
        <f>Annual!O44/'Hide me please'!$J$13*100</f>
        <v>1.3975194987853217</v>
      </c>
      <c r="AA44" s="30">
        <f>Annual!P44/'Hide me please'!$J$14*100</f>
        <v>1.4668828738929773</v>
      </c>
      <c r="AB44" s="30">
        <f>Annual!Q44/'Hide me please'!$J$15*100</f>
        <v>1.41452161243322</v>
      </c>
      <c r="AC44" s="30">
        <f>Annual!R44/'Hide me please'!$J$16*100</f>
        <v>1.5244837758112095</v>
      </c>
      <c r="AD44" s="30">
        <f>Annual!S44/'Hide me please'!$J$17*100</f>
        <v>1.8562256363219447</v>
      </c>
      <c r="AE44" s="30">
        <f>Annual!T44/'Hide me please'!$J$18*100</f>
        <v>2.52727677577377</v>
      </c>
      <c r="AF44" s="30">
        <f>Annual!U44/'Hide me please'!$J$19*100</f>
        <v>2.516506115380453</v>
      </c>
      <c r="AG44" s="30">
        <f>Annual!V44/'Hide me please'!$J$20*100</f>
        <v>2.840909090909091</v>
      </c>
      <c r="AH44" s="30">
        <f>Annual!W44/'Hide me please'!$J$21*100</f>
        <v>2.706743658486286</v>
      </c>
      <c r="AI44" s="81">
        <f>Annual!X44/'Hide me please'!$J$22*100</f>
        <v>2.307</v>
      </c>
      <c r="AJ44" s="81">
        <f>Annual!Y44/'Hide me please'!$J$23*100</f>
        <v>2.4505386875612145</v>
      </c>
      <c r="AK44" s="81">
        <f>Annual!Z44/'Hide me please'!$J$24*100</f>
        <v>2.700462606013878</v>
      </c>
      <c r="AL44" s="81">
        <f>Annual!AA44/'Hide me please'!$J$25*100</f>
        <v>2.784917784917785</v>
      </c>
      <c r="AM44" s="81">
        <f>Annual!AB44/'Hide me please'!$J$26*100</f>
        <v>2.7041573867854494</v>
      </c>
      <c r="AN44" s="78">
        <f>Annual!AC44/'Hide me please'!$J$27*100</f>
        <v>2.5229060620083295</v>
      </c>
      <c r="AO44" s="36">
        <f>(AN44-AI44)/AI44</f>
        <v>0.09358736974786715</v>
      </c>
      <c r="AP44" s="97">
        <f>(AN44-AM44)/AM44</f>
        <v>-0.06702691406308318</v>
      </c>
      <c r="AQ44" s="63"/>
      <c r="AR44" s="60"/>
      <c r="AS44" s="60"/>
    </row>
    <row r="45" spans="12:45" ht="12.75">
      <c r="L45" s="8"/>
      <c r="M45" s="9"/>
      <c r="N45" s="8" t="s">
        <v>21</v>
      </c>
      <c r="O45" s="35">
        <f>Annual!D45/'Hide me please'!$J$2*100</f>
        <v>2.5241239207719657</v>
      </c>
      <c r="P45" s="35">
        <f>Annual!E45/'Hide me please'!$J$3*100</f>
        <v>2.5305798252581413</v>
      </c>
      <c r="Q45" s="35">
        <f>Annual!F45/'Hide me please'!$J$4*100</f>
        <v>2.4488540224580833</v>
      </c>
      <c r="R45" s="35">
        <f>Annual!G45/'Hide me please'!$J$5*100</f>
        <v>2.2941970310391366</v>
      </c>
      <c r="S45" s="35">
        <f>Annual!H45/'Hide me please'!$J$6*100</f>
        <v>2.2237037037037033</v>
      </c>
      <c r="T45" s="35">
        <f>Annual!I45/'Hide me please'!$J$7*100</f>
        <v>2.1610291991905175</v>
      </c>
      <c r="U45" s="35">
        <f>Annual!J45/'Hide me please'!$J$8*100</f>
        <v>2.002779708130646</v>
      </c>
      <c r="V45" s="35">
        <f>Annual!K45/'Hide me please'!$J$9*100</f>
        <v>1.7970660146699262</v>
      </c>
      <c r="W45" s="35">
        <f>Annual!L45/'Hide me please'!$J$10*100</f>
        <v>1.5733190749899748</v>
      </c>
      <c r="X45" s="35">
        <f>Annual!M45/'Hide me please'!$J$11*100</f>
        <v>1.5534108937070334</v>
      </c>
      <c r="Y45" s="35">
        <f>Annual!N45/'Hide me please'!$J$12*100</f>
        <v>1.6216565447732263</v>
      </c>
      <c r="Z45" s="35">
        <f>Annual!O45/'Hide me please'!$J$13*100</f>
        <v>1.8450326045262755</v>
      </c>
      <c r="AA45" s="35">
        <f>Annual!P45/'Hide me please'!$J$14*100</f>
        <v>1.948359735561931</v>
      </c>
      <c r="AB45" s="35">
        <f>Annual!Q45/'Hide me please'!$J$15*100</f>
        <v>1.8139873725109275</v>
      </c>
      <c r="AC45" s="35">
        <f>Annual!R45/'Hide me please'!$J$16*100</f>
        <v>2.010619469026549</v>
      </c>
      <c r="AD45" s="35">
        <f>Annual!S45/'Hide me please'!$J$17*100</f>
        <v>2.726438890162807</v>
      </c>
      <c r="AE45" s="35">
        <f>Annual!T45/'Hide me please'!$J$18*100</f>
        <v>3.4647071921621024</v>
      </c>
      <c r="AF45" s="35">
        <f>Annual!U45/'Hide me please'!$J$19*100</f>
        <v>3.4386838402424504</v>
      </c>
      <c r="AG45" s="35">
        <f>Annual!V45/'Hide me please'!$J$20*100</f>
        <v>3.87310606060606</v>
      </c>
      <c r="AH45" s="35">
        <f>Annual!W45/'Hide me please'!$J$21*100</f>
        <v>4.899979377191173</v>
      </c>
      <c r="AI45" s="35">
        <f>Annual!X45/'Hide me please'!$J$22*100</f>
        <v>4.274</v>
      </c>
      <c r="AJ45" s="35">
        <f>Annual!Y45/'Hide me please'!$J$23*100</f>
        <v>4.74926542605289</v>
      </c>
      <c r="AK45" s="35">
        <f>Annual!Z45/'Hide me please'!$J$24*100</f>
        <v>4.999036237471087</v>
      </c>
      <c r="AL45" s="35">
        <f>Annual!AA45/'Hide me please'!$J$25*100</f>
        <v>5.1672651672651675</v>
      </c>
      <c r="AM45" s="35">
        <f>Annual!AB45/'Hide me please'!$J$26*100</f>
        <v>4.452487008166296</v>
      </c>
      <c r="AN45" s="79">
        <f>Annual!AC45/'Hide me please'!$J$27*100</f>
        <v>4.49514113836187</v>
      </c>
      <c r="AO45" s="155">
        <f>(AN45-AI45)/AI45</f>
        <v>0.051741024417845054</v>
      </c>
      <c r="AP45" s="98">
        <f>(AN45-AM45)/AM45</f>
        <v>0.009579843830502421</v>
      </c>
      <c r="AQ45" s="63"/>
      <c r="AR45" s="60"/>
      <c r="AS45" s="60"/>
    </row>
    <row r="46" spans="12:43" ht="12.75">
      <c r="L46"/>
      <c r="M46"/>
      <c r="N46"/>
      <c r="O46"/>
      <c r="P46"/>
      <c r="Q46"/>
      <c r="R46"/>
      <c r="S46"/>
      <c r="T46"/>
      <c r="U46"/>
      <c r="V46"/>
      <c r="W46"/>
      <c r="X46"/>
      <c r="Y46"/>
      <c r="Z46"/>
      <c r="AA46"/>
      <c r="AB46"/>
      <c r="AC46"/>
      <c r="AD46"/>
      <c r="AQ46" s="36"/>
    </row>
    <row r="47" spans="12:43" ht="12.75">
      <c r="L47"/>
      <c r="M47"/>
      <c r="N47"/>
      <c r="O47"/>
      <c r="P47"/>
      <c r="Q47"/>
      <c r="R47"/>
      <c r="S47"/>
      <c r="T47"/>
      <c r="U47"/>
      <c r="V47"/>
      <c r="W47"/>
      <c r="X47"/>
      <c r="Y47"/>
      <c r="Z47"/>
      <c r="AA47"/>
      <c r="AB47"/>
      <c r="AC47"/>
      <c r="AD47"/>
      <c r="AQ47" s="36"/>
    </row>
    <row r="48" spans="12:43" ht="12.75">
      <c r="L48"/>
      <c r="M48"/>
      <c r="N48"/>
      <c r="O48"/>
      <c r="P48"/>
      <c r="Q48"/>
      <c r="R48"/>
      <c r="S48"/>
      <c r="T48"/>
      <c r="U48"/>
      <c r="V48"/>
      <c r="W48"/>
      <c r="X48"/>
      <c r="Y48"/>
      <c r="Z48"/>
      <c r="AA48"/>
      <c r="AB48"/>
      <c r="AC48"/>
      <c r="AD48"/>
      <c r="AQ48" s="36"/>
    </row>
    <row r="49" spans="12:43" ht="12.75">
      <c r="L49"/>
      <c r="M49"/>
      <c r="N49"/>
      <c r="O49"/>
      <c r="P49"/>
      <c r="Q49"/>
      <c r="R49"/>
      <c r="S49"/>
      <c r="T49"/>
      <c r="U49"/>
      <c r="V49"/>
      <c r="W49"/>
      <c r="X49"/>
      <c r="Y49"/>
      <c r="Z49"/>
      <c r="AA49"/>
      <c r="AB49"/>
      <c r="AC49"/>
      <c r="AD49"/>
      <c r="AQ49" s="36"/>
    </row>
    <row r="50" spans="12:43" ht="12.75">
      <c r="L50"/>
      <c r="M50"/>
      <c r="N50"/>
      <c r="O50"/>
      <c r="P50"/>
      <c r="Q50"/>
      <c r="R50"/>
      <c r="S50"/>
      <c r="T50"/>
      <c r="U50"/>
      <c r="V50"/>
      <c r="W50"/>
      <c r="X50"/>
      <c r="Y50"/>
      <c r="Z50"/>
      <c r="AA50"/>
      <c r="AB50"/>
      <c r="AC50"/>
      <c r="AD50"/>
      <c r="AQ50" s="36"/>
    </row>
    <row r="51" spans="12:43" ht="12.75">
      <c r="L51"/>
      <c r="M51"/>
      <c r="N51"/>
      <c r="O51"/>
      <c r="P51"/>
      <c r="Q51"/>
      <c r="R51"/>
      <c r="S51"/>
      <c r="T51"/>
      <c r="U51"/>
      <c r="V51"/>
      <c r="W51"/>
      <c r="X51"/>
      <c r="Y51"/>
      <c r="Z51"/>
      <c r="AA51"/>
      <c r="AB51"/>
      <c r="AC51"/>
      <c r="AD51"/>
      <c r="AQ51" s="36"/>
    </row>
    <row r="52" spans="12:30" ht="12.75">
      <c r="L52"/>
      <c r="M52"/>
      <c r="N52"/>
      <c r="O52"/>
      <c r="P52"/>
      <c r="Q52"/>
      <c r="R52"/>
      <c r="S52"/>
      <c r="T52"/>
      <c r="U52"/>
      <c r="V52"/>
      <c r="W52"/>
      <c r="X52"/>
      <c r="Y52"/>
      <c r="Z52"/>
      <c r="AA52"/>
      <c r="AB52"/>
      <c r="AC52"/>
      <c r="AD52"/>
    </row>
    <row r="53" spans="12:30" ht="12.75">
      <c r="L53"/>
      <c r="M53"/>
      <c r="N53"/>
      <c r="O53"/>
      <c r="P53"/>
      <c r="Q53"/>
      <c r="R53"/>
      <c r="S53"/>
      <c r="T53"/>
      <c r="U53"/>
      <c r="V53"/>
      <c r="W53"/>
      <c r="X53"/>
      <c r="Y53"/>
      <c r="Z53"/>
      <c r="AA53"/>
      <c r="AB53"/>
      <c r="AC53"/>
      <c r="AD53"/>
    </row>
    <row r="55" spans="15:31" ht="12.75">
      <c r="O55" s="3"/>
      <c r="P55" s="3"/>
      <c r="Q55" s="12"/>
      <c r="R55" s="12"/>
      <c r="S55" s="12"/>
      <c r="T55" s="12"/>
      <c r="U55" s="12"/>
      <c r="V55" s="12"/>
      <c r="W55" s="12"/>
      <c r="X55" s="12"/>
      <c r="Y55" s="12"/>
      <c r="Z55" s="18"/>
      <c r="AA55" s="18"/>
      <c r="AB55" s="26"/>
      <c r="AC55" s="26"/>
      <c r="AD55" s="26"/>
      <c r="AE55" s="26"/>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User5</dc:creator>
  <cp:keywords/>
  <dc:description/>
  <cp:lastModifiedBy>Pullan Reuben (Analysis)</cp:lastModifiedBy>
  <cp:lastPrinted>2016-03-23T13:21:33Z</cp:lastPrinted>
  <dcterms:created xsi:type="dcterms:W3CDTF">2001-05-10T13:09:49Z</dcterms:created>
  <dcterms:modified xsi:type="dcterms:W3CDTF">2016-12-16T15:27:32Z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