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8" windowWidth="24672" windowHeight="11796"/>
  </bookViews>
  <sheets>
    <sheet name="Contents" sheetId="17" r:id="rId1"/>
    <sheet name="Table 3 feeder" sheetId="9" state="hidden" r:id="rId2"/>
    <sheet name="Table 3" sheetId="16" r:id="rId3"/>
  </sheets>
  <externalReferences>
    <externalReference r:id="rId4"/>
    <externalReference r:id="rId5"/>
    <externalReference r:id="rId6"/>
    <externalReference r:id="rId7"/>
  </externalReferences>
  <definedNames>
    <definedName name="_AMO_UniqueIdentifier" localSheetId="0" hidden="1">"'a2e7e1e1-854e-4791-af6e-75dfd6f1a64b'"</definedName>
    <definedName name="_AMO_UniqueIdentifier" hidden="1">"'7bc10757-a8f0-4d30-8e17-c7c7296a4440'"</definedName>
    <definedName name="_xlnm._FilterDatabase" localSheetId="2" hidden="1">'Table 3'!$A$13:$Q$144</definedName>
    <definedName name="cpi">[1]CPI!$A$1:$D$13</definedName>
    <definedName name="data_all" localSheetId="0">[2]Output!$A$28:$AW$40</definedName>
    <definedName name="data_all">[3]Output!$A$28:$AW$40</definedName>
    <definedName name="data_raw" localSheetId="0">[2]Output!$C$1:$AU$25</definedName>
    <definedName name="data_raw">[3]Output!$C$1:$AU$25</definedName>
    <definedName name="Five_year" localSheetId="0">#REF!</definedName>
    <definedName name="Five_year">#REF!</definedName>
    <definedName name="kj" localSheetId="0">#REF!</definedName>
    <definedName name="kj">#REF!</definedName>
    <definedName name="lemstem_time">[1]lemstem_time!$A$2:$AE$4</definedName>
    <definedName name="One_year" localSheetId="0">#REF!</definedName>
    <definedName name="One_year">#REF!</definedName>
    <definedName name="one_year2" localSheetId="0">#REF!</definedName>
    <definedName name="one_year2">#REF!</definedName>
    <definedName name="output_10yr">'[4]10yr'!$C$2:$X$20</definedName>
    <definedName name="output_1yr">'[4]1yr'!$C$2:$X$191</definedName>
    <definedName name="output_3yr">'[4]3yr'!$C$2:$X$153</definedName>
    <definedName name="output_5yr">'[4]5yr'!$C$2:$X$115</definedName>
    <definedName name="Output_all">'[1]SQL output- All'!$C$1:$S$191</definedName>
    <definedName name="output_FT">'[1]SQL output-FTPT'!$B$2:$T$191</definedName>
    <definedName name="output_PT">'[1]SQL output-FTPT'!$B$192:$T$376</definedName>
    <definedName name="_xlnm.Print_Area" localSheetId="0">Contents!$A$1:$G$21</definedName>
    <definedName name="_xlnm.Print_Area" localSheetId="2">'Table 3'!$A$1:$Q$163</definedName>
    <definedName name="Table" localSheetId="0">#REF!</definedName>
    <definedName name="Table">#REF!</definedName>
    <definedName name="ten_year" localSheetId="0">#REF!</definedName>
    <definedName name="ten_year">#REF!</definedName>
    <definedName name="Three_year" localSheetId="0">#REF!</definedName>
    <definedName name="Three_year">#REF!</definedName>
  </definedNames>
  <calcPr calcId="145621"/>
</workbook>
</file>

<file path=xl/calcChain.xml><?xml version="1.0" encoding="utf-8"?>
<calcChain xmlns="http://schemas.openxmlformats.org/spreadsheetml/2006/main">
  <c r="F12" i="16" l="1"/>
  <c r="W17" i="16"/>
  <c r="W16" i="16" l="1"/>
  <c r="Q143" i="16" s="1"/>
  <c r="Q144" i="16" l="1"/>
  <c r="P144" i="16"/>
  <c r="O144" i="16"/>
  <c r="N144" i="16"/>
  <c r="P143" i="16"/>
  <c r="O143" i="16"/>
  <c r="N143" i="16"/>
  <c r="Q142" i="16"/>
  <c r="P142" i="16"/>
  <c r="O142" i="16"/>
  <c r="N142" i="16"/>
  <c r="Q141" i="16"/>
  <c r="P141" i="16"/>
  <c r="O141" i="16"/>
  <c r="N141" i="16"/>
  <c r="Q140" i="16"/>
  <c r="P140" i="16"/>
  <c r="O140" i="16"/>
  <c r="N140" i="16"/>
  <c r="Q139" i="16"/>
  <c r="P139" i="16"/>
  <c r="O139" i="16"/>
  <c r="N139" i="16"/>
  <c r="Q138" i="16"/>
  <c r="P138" i="16"/>
  <c r="O138" i="16"/>
  <c r="N138" i="16"/>
  <c r="Q137" i="16"/>
  <c r="P137" i="16"/>
  <c r="O137" i="16"/>
  <c r="N137" i="16"/>
  <c r="Q136" i="16"/>
  <c r="P136" i="16"/>
  <c r="O136" i="16"/>
  <c r="N136" i="16"/>
  <c r="Q135" i="16"/>
  <c r="P135" i="16"/>
  <c r="O135" i="16"/>
  <c r="N135" i="16"/>
  <c r="Q134" i="16"/>
  <c r="P134" i="16"/>
  <c r="O134" i="16"/>
  <c r="N134" i="16"/>
  <c r="Q133" i="16"/>
  <c r="P133" i="16"/>
  <c r="O133" i="16"/>
  <c r="N133" i="16"/>
  <c r="Q132" i="16"/>
  <c r="P132" i="16"/>
  <c r="O132" i="16"/>
  <c r="N132" i="16"/>
  <c r="Q131" i="16"/>
  <c r="P131" i="16"/>
  <c r="O131" i="16"/>
  <c r="N131" i="16"/>
  <c r="Q130" i="16"/>
  <c r="P130" i="16"/>
  <c r="O130" i="16"/>
  <c r="N130" i="16"/>
  <c r="Q129" i="16"/>
  <c r="P129" i="16"/>
  <c r="O129" i="16"/>
  <c r="N129" i="16"/>
  <c r="Q128" i="16"/>
  <c r="P128" i="16"/>
  <c r="O128" i="16"/>
  <c r="N128" i="16"/>
  <c r="Q127" i="16"/>
  <c r="P127" i="16"/>
  <c r="O127" i="16"/>
  <c r="N127" i="16"/>
  <c r="Q126" i="16"/>
  <c r="P126" i="16"/>
  <c r="O126" i="16"/>
  <c r="N126" i="16"/>
  <c r="Q125" i="16"/>
  <c r="P125" i="16"/>
  <c r="O125" i="16"/>
  <c r="N125" i="16"/>
  <c r="Q124" i="16"/>
  <c r="P124" i="16"/>
  <c r="O124" i="16"/>
  <c r="N124" i="16"/>
  <c r="Q123" i="16"/>
  <c r="P123" i="16"/>
  <c r="O123" i="16"/>
  <c r="N123" i="16"/>
  <c r="Q122" i="16"/>
  <c r="P122" i="16"/>
  <c r="O122" i="16"/>
  <c r="N122" i="16"/>
  <c r="Q121" i="16"/>
  <c r="P121" i="16"/>
  <c r="O121" i="16"/>
  <c r="N121" i="16"/>
  <c r="Q120" i="16"/>
  <c r="P120" i="16"/>
  <c r="O120" i="16"/>
  <c r="N120" i="16"/>
  <c r="Q119" i="16"/>
  <c r="P119" i="16"/>
  <c r="O119" i="16"/>
  <c r="N119" i="16"/>
  <c r="Q118" i="16"/>
  <c r="P118" i="16"/>
  <c r="O118" i="16"/>
  <c r="N118" i="16"/>
  <c r="Q117" i="16"/>
  <c r="P117" i="16"/>
  <c r="O117" i="16"/>
  <c r="N117" i="16"/>
  <c r="Q116" i="16"/>
  <c r="P116" i="16"/>
  <c r="O116" i="16"/>
  <c r="N116" i="16"/>
  <c r="Q115" i="16"/>
  <c r="P115" i="16"/>
  <c r="O115" i="16"/>
  <c r="N115" i="16"/>
  <c r="Q114" i="16"/>
  <c r="P114" i="16"/>
  <c r="O114" i="16"/>
  <c r="N114" i="16"/>
  <c r="Q113" i="16"/>
  <c r="P113" i="16"/>
  <c r="O113" i="16"/>
  <c r="N113" i="16"/>
  <c r="Q112" i="16"/>
  <c r="P112" i="16"/>
  <c r="O112" i="16"/>
  <c r="N112" i="16"/>
  <c r="Q111" i="16"/>
  <c r="P111" i="16"/>
  <c r="O111" i="16"/>
  <c r="N111" i="16"/>
  <c r="Q110" i="16"/>
  <c r="P110" i="16"/>
  <c r="O110" i="16"/>
  <c r="N110" i="16"/>
  <c r="Q109" i="16"/>
  <c r="P109" i="16"/>
  <c r="O109" i="16"/>
  <c r="N109" i="16"/>
  <c r="Q108" i="16"/>
  <c r="P108" i="16"/>
  <c r="O108" i="16"/>
  <c r="N108" i="16"/>
  <c r="Q107" i="16"/>
  <c r="P107" i="16"/>
  <c r="O107" i="16"/>
  <c r="N107" i="16"/>
  <c r="Q106" i="16"/>
  <c r="P106" i="16"/>
  <c r="O106" i="16"/>
  <c r="N106" i="16"/>
  <c r="Q105" i="16"/>
  <c r="P105" i="16"/>
  <c r="O105" i="16"/>
  <c r="N105" i="16"/>
  <c r="Q104" i="16"/>
  <c r="P104" i="16"/>
  <c r="O104" i="16"/>
  <c r="N104" i="16"/>
  <c r="Q103" i="16"/>
  <c r="P103" i="16"/>
  <c r="O103" i="16"/>
  <c r="N103" i="16"/>
  <c r="Q102" i="16"/>
  <c r="P102" i="16"/>
  <c r="O102" i="16"/>
  <c r="N102" i="16"/>
  <c r="Q101" i="16"/>
  <c r="P101" i="16"/>
  <c r="O101" i="16"/>
  <c r="N101" i="16"/>
  <c r="Q100" i="16"/>
  <c r="P100" i="16"/>
  <c r="O100" i="16"/>
  <c r="N100" i="16"/>
  <c r="Q99" i="16"/>
  <c r="P99" i="16"/>
  <c r="O99" i="16"/>
  <c r="N99" i="16"/>
  <c r="Q98" i="16"/>
  <c r="P98" i="16"/>
  <c r="O98" i="16"/>
  <c r="N98" i="16"/>
  <c r="Q97" i="16"/>
  <c r="P97" i="16"/>
  <c r="O97" i="16"/>
  <c r="N97" i="16"/>
  <c r="Q96" i="16"/>
  <c r="P96" i="16"/>
  <c r="O96" i="16"/>
  <c r="N96" i="16"/>
  <c r="Q95" i="16"/>
  <c r="P95" i="16"/>
  <c r="O95" i="16"/>
  <c r="N95" i="16"/>
  <c r="Q94" i="16"/>
  <c r="P94" i="16"/>
  <c r="O94" i="16"/>
  <c r="N94" i="16"/>
  <c r="Q93" i="16"/>
  <c r="P93" i="16"/>
  <c r="O93" i="16"/>
  <c r="N93" i="16"/>
  <c r="Q92" i="16"/>
  <c r="P92" i="16"/>
  <c r="O92" i="16"/>
  <c r="N92" i="16"/>
  <c r="Q91" i="16"/>
  <c r="P91" i="16"/>
  <c r="O91" i="16"/>
  <c r="N91" i="16"/>
  <c r="Q90" i="16"/>
  <c r="P90" i="16"/>
  <c r="O90" i="16"/>
  <c r="N90" i="16"/>
  <c r="Q89" i="16"/>
  <c r="P89" i="16"/>
  <c r="O89" i="16"/>
  <c r="N89" i="16"/>
  <c r="Q88" i="16"/>
  <c r="P88" i="16"/>
  <c r="O88" i="16"/>
  <c r="N88" i="16"/>
  <c r="Q87" i="16"/>
  <c r="P87" i="16"/>
  <c r="O87" i="16"/>
  <c r="N87" i="16"/>
  <c r="Q86" i="16"/>
  <c r="P86" i="16"/>
  <c r="O86" i="16"/>
  <c r="N86" i="16"/>
  <c r="Q85" i="16"/>
  <c r="P85" i="16"/>
  <c r="O85" i="16"/>
  <c r="N85" i="16"/>
  <c r="Q84" i="16"/>
  <c r="P84" i="16"/>
  <c r="O84" i="16"/>
  <c r="N84" i="16"/>
  <c r="Q83" i="16"/>
  <c r="P83" i="16"/>
  <c r="O83" i="16"/>
  <c r="N83" i="16"/>
  <c r="Q82" i="16"/>
  <c r="P82" i="16"/>
  <c r="O82" i="16"/>
  <c r="N82" i="16"/>
  <c r="Q81" i="16"/>
  <c r="P81" i="16"/>
  <c r="O81" i="16"/>
  <c r="N81" i="16"/>
  <c r="Q80" i="16"/>
  <c r="P80" i="16"/>
  <c r="O80" i="16"/>
  <c r="N80" i="16"/>
  <c r="Q79" i="16"/>
  <c r="P79" i="16"/>
  <c r="O79" i="16"/>
  <c r="N79" i="16"/>
  <c r="Q78" i="16"/>
  <c r="P78" i="16"/>
  <c r="O78" i="16"/>
  <c r="N78" i="16"/>
  <c r="Q77" i="16"/>
  <c r="P77" i="16"/>
  <c r="O77" i="16"/>
  <c r="N77" i="16"/>
  <c r="Q76" i="16"/>
  <c r="P76" i="16"/>
  <c r="O76" i="16"/>
  <c r="N76" i="16"/>
  <c r="Q75" i="16"/>
  <c r="P75" i="16"/>
  <c r="O75" i="16"/>
  <c r="N75" i="16"/>
  <c r="Q74" i="16"/>
  <c r="P74" i="16"/>
  <c r="O74" i="16"/>
  <c r="N74" i="16"/>
  <c r="Q73" i="16"/>
  <c r="P73" i="16"/>
  <c r="O73" i="16"/>
  <c r="N73" i="16"/>
  <c r="Q72" i="16"/>
  <c r="P72" i="16"/>
  <c r="O72" i="16"/>
  <c r="N72" i="16"/>
  <c r="Q71" i="16"/>
  <c r="P71" i="16"/>
  <c r="O71" i="16"/>
  <c r="N71" i="16"/>
  <c r="Q70" i="16"/>
  <c r="P70" i="16"/>
  <c r="O70" i="16"/>
  <c r="N70" i="16"/>
  <c r="Q69" i="16"/>
  <c r="P69" i="16"/>
  <c r="O69" i="16"/>
  <c r="N69" i="16"/>
  <c r="Q68" i="16"/>
  <c r="P68" i="16"/>
  <c r="O68" i="16"/>
  <c r="N68" i="16"/>
  <c r="Q67" i="16"/>
  <c r="P67" i="16"/>
  <c r="O67" i="16"/>
  <c r="N67" i="16"/>
  <c r="Q66" i="16"/>
  <c r="P66" i="16"/>
  <c r="O66" i="16"/>
  <c r="N66" i="16"/>
  <c r="Q65" i="16"/>
  <c r="P65" i="16"/>
  <c r="O65" i="16"/>
  <c r="N65" i="16"/>
  <c r="Q64" i="16"/>
  <c r="P64" i="16"/>
  <c r="O64" i="16"/>
  <c r="N64" i="16"/>
  <c r="Q63" i="16"/>
  <c r="P63" i="16"/>
  <c r="O63" i="16"/>
  <c r="N63" i="16"/>
  <c r="Q62" i="16"/>
  <c r="P62" i="16"/>
  <c r="O62" i="16"/>
  <c r="N62" i="16"/>
  <c r="Q61" i="16"/>
  <c r="P61" i="16"/>
  <c r="O61" i="16"/>
  <c r="N61" i="16"/>
  <c r="Q60" i="16"/>
  <c r="P60" i="16"/>
  <c r="O60" i="16"/>
  <c r="N60" i="16"/>
  <c r="Q59" i="16"/>
  <c r="P59" i="16"/>
  <c r="O59" i="16"/>
  <c r="N59" i="16"/>
  <c r="Q58" i="16"/>
  <c r="P58" i="16"/>
  <c r="O58" i="16"/>
  <c r="N58" i="16"/>
  <c r="Q57" i="16"/>
  <c r="P57" i="16"/>
  <c r="O57" i="16"/>
  <c r="N57" i="16"/>
  <c r="Q56" i="16"/>
  <c r="P56" i="16"/>
  <c r="O56" i="16"/>
  <c r="N56" i="16"/>
  <c r="Q55" i="16"/>
  <c r="P55" i="16"/>
  <c r="O55" i="16"/>
  <c r="N55" i="16"/>
  <c r="Q54" i="16"/>
  <c r="P54" i="16"/>
  <c r="O54" i="16"/>
  <c r="N54" i="16"/>
  <c r="Q53" i="16"/>
  <c r="P53" i="16"/>
  <c r="O53" i="16"/>
  <c r="N53" i="16"/>
  <c r="Q52" i="16"/>
  <c r="P52" i="16"/>
  <c r="O52" i="16"/>
  <c r="N52" i="16"/>
  <c r="Q51" i="16"/>
  <c r="P51" i="16"/>
  <c r="O51" i="16"/>
  <c r="N51" i="16"/>
  <c r="Q50" i="16"/>
  <c r="P50" i="16"/>
  <c r="O50" i="16"/>
  <c r="N50" i="16"/>
  <c r="Q49" i="16"/>
  <c r="P49" i="16"/>
  <c r="O49" i="16"/>
  <c r="N49" i="16"/>
  <c r="Q48" i="16"/>
  <c r="P48" i="16"/>
  <c r="O48" i="16"/>
  <c r="N48" i="16"/>
  <c r="Q47" i="16"/>
  <c r="P47" i="16"/>
  <c r="O47" i="16"/>
  <c r="N47" i="16"/>
  <c r="Q46" i="16"/>
  <c r="P46" i="16"/>
  <c r="O46" i="16"/>
  <c r="N46" i="16"/>
  <c r="Q45" i="16"/>
  <c r="P45" i="16"/>
  <c r="O45" i="16"/>
  <c r="N45" i="16"/>
  <c r="Q44" i="16"/>
  <c r="P44" i="16"/>
  <c r="O44" i="16"/>
  <c r="N44" i="16"/>
  <c r="Q43" i="16"/>
  <c r="P43" i="16"/>
  <c r="O43" i="16"/>
  <c r="N43" i="16"/>
  <c r="Q42" i="16"/>
  <c r="P42" i="16"/>
  <c r="O42" i="16"/>
  <c r="N42" i="16"/>
  <c r="Q41" i="16"/>
  <c r="P41" i="16"/>
  <c r="O41" i="16"/>
  <c r="N41" i="16"/>
  <c r="Q40" i="16"/>
  <c r="P40" i="16"/>
  <c r="O40" i="16"/>
  <c r="N40" i="16"/>
  <c r="Q39" i="16"/>
  <c r="P39" i="16"/>
  <c r="O39" i="16"/>
  <c r="N39" i="16"/>
  <c r="Q38" i="16"/>
  <c r="P38" i="16"/>
  <c r="O38" i="16"/>
  <c r="N38" i="16"/>
  <c r="Q37" i="16"/>
  <c r="P37" i="16"/>
  <c r="O37" i="16"/>
  <c r="N37" i="16"/>
  <c r="Q36" i="16"/>
  <c r="P36" i="16"/>
  <c r="O36" i="16"/>
  <c r="N36" i="16"/>
  <c r="Q35" i="16"/>
  <c r="P35" i="16"/>
  <c r="O35" i="16"/>
  <c r="N35" i="16"/>
  <c r="Q34" i="16"/>
  <c r="P34" i="16"/>
  <c r="O34" i="16"/>
  <c r="N34" i="16"/>
  <c r="Q33" i="16"/>
  <c r="P33" i="16"/>
  <c r="O33" i="16"/>
  <c r="N33" i="16"/>
  <c r="Q32" i="16"/>
  <c r="P32" i="16"/>
  <c r="O32" i="16"/>
  <c r="N32" i="16"/>
  <c r="Q31" i="16"/>
  <c r="P31" i="16"/>
  <c r="O31" i="16"/>
  <c r="N31" i="16"/>
  <c r="Q30" i="16"/>
  <c r="P30" i="16"/>
  <c r="O30" i="16"/>
  <c r="N30" i="16"/>
  <c r="Q29" i="16"/>
  <c r="P29" i="16"/>
  <c r="O29" i="16"/>
  <c r="N29" i="16"/>
  <c r="Q28" i="16"/>
  <c r="P28" i="16"/>
  <c r="O28" i="16"/>
  <c r="N28" i="16"/>
  <c r="Q27" i="16"/>
  <c r="P27" i="16"/>
  <c r="O27" i="16"/>
  <c r="N27" i="16"/>
  <c r="Q26" i="16"/>
  <c r="P26" i="16"/>
  <c r="O26" i="16"/>
  <c r="N26" i="16"/>
  <c r="Q25" i="16"/>
  <c r="P25" i="16"/>
  <c r="O25" i="16"/>
  <c r="N25" i="16"/>
  <c r="Q24" i="16"/>
  <c r="P24" i="16"/>
  <c r="O24" i="16"/>
  <c r="N24" i="16"/>
  <c r="Q23" i="16"/>
  <c r="P23" i="16"/>
  <c r="O23" i="16"/>
  <c r="N23" i="16"/>
  <c r="Q22" i="16"/>
  <c r="P22" i="16"/>
  <c r="O22" i="16"/>
  <c r="N22" i="16"/>
  <c r="Q21" i="16"/>
  <c r="P21" i="16"/>
  <c r="O21" i="16"/>
  <c r="N21" i="16"/>
  <c r="Q20" i="16"/>
  <c r="P20" i="16"/>
  <c r="O20" i="16"/>
  <c r="N20" i="16"/>
  <c r="Q19" i="16"/>
  <c r="P19" i="16"/>
  <c r="O19" i="16"/>
  <c r="N19" i="16"/>
  <c r="Q18" i="16"/>
  <c r="P18" i="16"/>
  <c r="O18" i="16"/>
  <c r="N18" i="16"/>
  <c r="Q17" i="16"/>
  <c r="P17" i="16"/>
  <c r="O17" i="16"/>
  <c r="N17" i="16"/>
  <c r="Q16" i="16"/>
  <c r="P16" i="16"/>
  <c r="O16" i="16"/>
  <c r="N16" i="16"/>
  <c r="Q15" i="16"/>
  <c r="P15" i="16"/>
  <c r="O15" i="16"/>
  <c r="N15" i="16"/>
  <c r="Q14" i="16"/>
  <c r="P14" i="16"/>
  <c r="O14" i="16"/>
  <c r="N14" i="16"/>
  <c r="M144" i="16" l="1"/>
  <c r="L144" i="16"/>
  <c r="K144" i="16"/>
  <c r="J144" i="16"/>
  <c r="I144" i="16"/>
  <c r="H144" i="16"/>
  <c r="G144" i="16"/>
  <c r="F144" i="16"/>
  <c r="M143" i="16"/>
  <c r="L143" i="16"/>
  <c r="K143" i="16"/>
  <c r="J143" i="16"/>
  <c r="I143" i="16"/>
  <c r="H143" i="16"/>
  <c r="G143" i="16"/>
  <c r="F143" i="16"/>
  <c r="M142" i="16"/>
  <c r="L142" i="16"/>
  <c r="K142" i="16"/>
  <c r="J142" i="16"/>
  <c r="I142" i="16"/>
  <c r="H142" i="16"/>
  <c r="G142" i="16"/>
  <c r="F142" i="16"/>
  <c r="M141" i="16"/>
  <c r="L141" i="16"/>
  <c r="K141" i="16"/>
  <c r="J141" i="16"/>
  <c r="I141" i="16"/>
  <c r="H141" i="16"/>
  <c r="G141" i="16"/>
  <c r="F141" i="16"/>
  <c r="M140" i="16"/>
  <c r="L140" i="16"/>
  <c r="K140" i="16"/>
  <c r="J140" i="16"/>
  <c r="I140" i="16"/>
  <c r="H140" i="16"/>
  <c r="G140" i="16"/>
  <c r="F140" i="16"/>
  <c r="M139" i="16"/>
  <c r="L139" i="16"/>
  <c r="K139" i="16"/>
  <c r="J139" i="16"/>
  <c r="I139" i="16"/>
  <c r="H139" i="16"/>
  <c r="G139" i="16"/>
  <c r="F139" i="16"/>
  <c r="M138" i="16"/>
  <c r="L138" i="16"/>
  <c r="K138" i="16"/>
  <c r="J138" i="16"/>
  <c r="I138" i="16"/>
  <c r="H138" i="16"/>
  <c r="G138" i="16"/>
  <c r="F138" i="16"/>
  <c r="M137" i="16"/>
  <c r="L137" i="16"/>
  <c r="K137" i="16"/>
  <c r="J137" i="16"/>
  <c r="I137" i="16"/>
  <c r="H137" i="16"/>
  <c r="G137" i="16"/>
  <c r="F137" i="16"/>
  <c r="M136" i="16"/>
  <c r="L136" i="16"/>
  <c r="K136" i="16"/>
  <c r="J136" i="16"/>
  <c r="I136" i="16"/>
  <c r="H136" i="16"/>
  <c r="G136" i="16"/>
  <c r="F136" i="16"/>
  <c r="M135" i="16"/>
  <c r="L135" i="16"/>
  <c r="K135" i="16"/>
  <c r="J135" i="16"/>
  <c r="I135" i="16"/>
  <c r="H135" i="16"/>
  <c r="G135" i="16"/>
  <c r="F135" i="16"/>
  <c r="M134" i="16"/>
  <c r="L134" i="16"/>
  <c r="K134" i="16"/>
  <c r="J134" i="16"/>
  <c r="I134" i="16"/>
  <c r="H134" i="16"/>
  <c r="G134" i="16"/>
  <c r="F134" i="16"/>
  <c r="M133" i="16"/>
  <c r="L133" i="16"/>
  <c r="K133" i="16"/>
  <c r="J133" i="16"/>
  <c r="I133" i="16"/>
  <c r="H133" i="16"/>
  <c r="G133" i="16"/>
  <c r="F133" i="16"/>
  <c r="M132" i="16"/>
  <c r="L132" i="16"/>
  <c r="K132" i="16"/>
  <c r="J132" i="16"/>
  <c r="I132" i="16"/>
  <c r="H132" i="16"/>
  <c r="G132" i="16"/>
  <c r="F132" i="16"/>
  <c r="M131" i="16"/>
  <c r="L131" i="16"/>
  <c r="K131" i="16"/>
  <c r="J131" i="16"/>
  <c r="I131" i="16"/>
  <c r="H131" i="16"/>
  <c r="G131" i="16"/>
  <c r="F131" i="16"/>
  <c r="M130" i="16"/>
  <c r="L130" i="16"/>
  <c r="K130" i="16"/>
  <c r="J130" i="16"/>
  <c r="I130" i="16"/>
  <c r="H130" i="16"/>
  <c r="G130" i="16"/>
  <c r="F130" i="16"/>
  <c r="M129" i="16"/>
  <c r="L129" i="16"/>
  <c r="K129" i="16"/>
  <c r="J129" i="16"/>
  <c r="I129" i="16"/>
  <c r="H129" i="16"/>
  <c r="G129" i="16"/>
  <c r="F129" i="16"/>
  <c r="M128" i="16"/>
  <c r="L128" i="16"/>
  <c r="K128" i="16"/>
  <c r="J128" i="16"/>
  <c r="I128" i="16"/>
  <c r="H128" i="16"/>
  <c r="G128" i="16"/>
  <c r="F128" i="16"/>
  <c r="M127" i="16"/>
  <c r="L127" i="16"/>
  <c r="K127" i="16"/>
  <c r="J127" i="16"/>
  <c r="I127" i="16"/>
  <c r="H127" i="16"/>
  <c r="G127" i="16"/>
  <c r="F127" i="16"/>
  <c r="M126" i="16"/>
  <c r="L126" i="16"/>
  <c r="K126" i="16"/>
  <c r="J126" i="16"/>
  <c r="I126" i="16"/>
  <c r="H126" i="16"/>
  <c r="G126" i="16"/>
  <c r="F126" i="16"/>
  <c r="M125" i="16"/>
  <c r="L125" i="16"/>
  <c r="K125" i="16"/>
  <c r="J125" i="16"/>
  <c r="I125" i="16"/>
  <c r="H125" i="16"/>
  <c r="G125" i="16"/>
  <c r="F125" i="16"/>
  <c r="M124" i="16"/>
  <c r="L124" i="16"/>
  <c r="K124" i="16"/>
  <c r="J124" i="16"/>
  <c r="I124" i="16"/>
  <c r="H124" i="16"/>
  <c r="G124" i="16"/>
  <c r="F124" i="16"/>
  <c r="M123" i="16"/>
  <c r="L123" i="16"/>
  <c r="K123" i="16"/>
  <c r="J123" i="16"/>
  <c r="I123" i="16"/>
  <c r="H123" i="16"/>
  <c r="G123" i="16"/>
  <c r="F123" i="16"/>
  <c r="M122" i="16"/>
  <c r="L122" i="16"/>
  <c r="K122" i="16"/>
  <c r="J122" i="16"/>
  <c r="I122" i="16"/>
  <c r="H122" i="16"/>
  <c r="G122" i="16"/>
  <c r="F122" i="16"/>
  <c r="M121" i="16"/>
  <c r="L121" i="16"/>
  <c r="K121" i="16"/>
  <c r="J121" i="16"/>
  <c r="I121" i="16"/>
  <c r="H121" i="16"/>
  <c r="G121" i="16"/>
  <c r="F121" i="16"/>
  <c r="M120" i="16"/>
  <c r="L120" i="16"/>
  <c r="K120" i="16"/>
  <c r="J120" i="16"/>
  <c r="I120" i="16"/>
  <c r="H120" i="16"/>
  <c r="G120" i="16"/>
  <c r="F120" i="16"/>
  <c r="M119" i="16"/>
  <c r="L119" i="16"/>
  <c r="K119" i="16"/>
  <c r="J119" i="16"/>
  <c r="I119" i="16"/>
  <c r="H119" i="16"/>
  <c r="G119" i="16"/>
  <c r="F119" i="16"/>
  <c r="M118" i="16"/>
  <c r="L118" i="16"/>
  <c r="K118" i="16"/>
  <c r="J118" i="16"/>
  <c r="I118" i="16"/>
  <c r="H118" i="16"/>
  <c r="G118" i="16"/>
  <c r="F118" i="16"/>
  <c r="M117" i="16"/>
  <c r="L117" i="16"/>
  <c r="K117" i="16"/>
  <c r="J117" i="16"/>
  <c r="I117" i="16"/>
  <c r="H117" i="16"/>
  <c r="G117" i="16"/>
  <c r="F117" i="16"/>
  <c r="M116" i="16"/>
  <c r="L116" i="16"/>
  <c r="K116" i="16"/>
  <c r="J116" i="16"/>
  <c r="I116" i="16"/>
  <c r="H116" i="16"/>
  <c r="G116" i="16"/>
  <c r="F116" i="16"/>
  <c r="M115" i="16"/>
  <c r="L115" i="16"/>
  <c r="K115" i="16"/>
  <c r="J115" i="16"/>
  <c r="I115" i="16"/>
  <c r="H115" i="16"/>
  <c r="G115" i="16"/>
  <c r="F115" i="16"/>
  <c r="M114" i="16"/>
  <c r="L114" i="16"/>
  <c r="K114" i="16"/>
  <c r="J114" i="16"/>
  <c r="I114" i="16"/>
  <c r="H114" i="16"/>
  <c r="G114" i="16"/>
  <c r="F114" i="16"/>
  <c r="M113" i="16"/>
  <c r="L113" i="16"/>
  <c r="K113" i="16"/>
  <c r="J113" i="16"/>
  <c r="I113" i="16"/>
  <c r="H113" i="16"/>
  <c r="G113" i="16"/>
  <c r="F113" i="16"/>
  <c r="M112" i="16"/>
  <c r="L112" i="16"/>
  <c r="K112" i="16"/>
  <c r="J112" i="16"/>
  <c r="I112" i="16"/>
  <c r="H112" i="16"/>
  <c r="G112" i="16"/>
  <c r="F112" i="16"/>
  <c r="M111" i="16"/>
  <c r="L111" i="16"/>
  <c r="K111" i="16"/>
  <c r="J111" i="16"/>
  <c r="I111" i="16"/>
  <c r="H111" i="16"/>
  <c r="G111" i="16"/>
  <c r="F111" i="16"/>
  <c r="M110" i="16"/>
  <c r="L110" i="16"/>
  <c r="K110" i="16"/>
  <c r="J110" i="16"/>
  <c r="I110" i="16"/>
  <c r="H110" i="16"/>
  <c r="G110" i="16"/>
  <c r="F110" i="16"/>
  <c r="M109" i="16"/>
  <c r="L109" i="16"/>
  <c r="K109" i="16"/>
  <c r="J109" i="16"/>
  <c r="I109" i="16"/>
  <c r="H109" i="16"/>
  <c r="G109" i="16"/>
  <c r="F109" i="16"/>
  <c r="M108" i="16"/>
  <c r="L108" i="16"/>
  <c r="K108" i="16"/>
  <c r="J108" i="16"/>
  <c r="I108" i="16"/>
  <c r="H108" i="16"/>
  <c r="G108" i="16"/>
  <c r="F108" i="16"/>
  <c r="M107" i="16"/>
  <c r="L107" i="16"/>
  <c r="K107" i="16"/>
  <c r="J107" i="16"/>
  <c r="I107" i="16"/>
  <c r="H107" i="16"/>
  <c r="G107" i="16"/>
  <c r="F107" i="16"/>
  <c r="M106" i="16"/>
  <c r="L106" i="16"/>
  <c r="K106" i="16"/>
  <c r="J106" i="16"/>
  <c r="I106" i="16"/>
  <c r="H106" i="16"/>
  <c r="G106" i="16"/>
  <c r="F106" i="16"/>
  <c r="M105" i="16"/>
  <c r="L105" i="16"/>
  <c r="K105" i="16"/>
  <c r="J105" i="16"/>
  <c r="I105" i="16"/>
  <c r="H105" i="16"/>
  <c r="G105" i="16"/>
  <c r="F105" i="16"/>
  <c r="M104" i="16"/>
  <c r="L104" i="16"/>
  <c r="K104" i="16"/>
  <c r="J104" i="16"/>
  <c r="I104" i="16"/>
  <c r="H104" i="16"/>
  <c r="G104" i="16"/>
  <c r="F104" i="16"/>
  <c r="M103" i="16"/>
  <c r="L103" i="16"/>
  <c r="K103" i="16"/>
  <c r="J103" i="16"/>
  <c r="I103" i="16"/>
  <c r="H103" i="16"/>
  <c r="G103" i="16"/>
  <c r="F103" i="16"/>
  <c r="M102" i="16"/>
  <c r="L102" i="16"/>
  <c r="K102" i="16"/>
  <c r="J102" i="16"/>
  <c r="I102" i="16"/>
  <c r="H102" i="16"/>
  <c r="G102" i="16"/>
  <c r="F102" i="16"/>
  <c r="M101" i="16"/>
  <c r="L101" i="16"/>
  <c r="K101" i="16"/>
  <c r="J101" i="16"/>
  <c r="I101" i="16"/>
  <c r="H101" i="16"/>
  <c r="G101" i="16"/>
  <c r="F101" i="16"/>
  <c r="M100" i="16"/>
  <c r="L100" i="16"/>
  <c r="K100" i="16"/>
  <c r="J100" i="16"/>
  <c r="I100" i="16"/>
  <c r="H100" i="16"/>
  <c r="G100" i="16"/>
  <c r="F100" i="16"/>
  <c r="M99" i="16"/>
  <c r="L99" i="16"/>
  <c r="K99" i="16"/>
  <c r="J99" i="16"/>
  <c r="I99" i="16"/>
  <c r="H99" i="16"/>
  <c r="G99" i="16"/>
  <c r="F99" i="16"/>
  <c r="M98" i="16"/>
  <c r="L98" i="16"/>
  <c r="K98" i="16"/>
  <c r="J98" i="16"/>
  <c r="I98" i="16"/>
  <c r="H98" i="16"/>
  <c r="G98" i="16"/>
  <c r="F98" i="16"/>
  <c r="M97" i="16"/>
  <c r="L97" i="16"/>
  <c r="K97" i="16"/>
  <c r="J97" i="16"/>
  <c r="I97" i="16"/>
  <c r="H97" i="16"/>
  <c r="G97" i="16"/>
  <c r="F97" i="16"/>
  <c r="M96" i="16"/>
  <c r="L96" i="16"/>
  <c r="K96" i="16"/>
  <c r="J96" i="16"/>
  <c r="I96" i="16"/>
  <c r="H96" i="16"/>
  <c r="G96" i="16"/>
  <c r="F96" i="16"/>
  <c r="M95" i="16"/>
  <c r="L95" i="16"/>
  <c r="K95" i="16"/>
  <c r="J95" i="16"/>
  <c r="I95" i="16"/>
  <c r="H95" i="16"/>
  <c r="G95" i="16"/>
  <c r="F95" i="16"/>
  <c r="M94" i="16"/>
  <c r="L94" i="16"/>
  <c r="K94" i="16"/>
  <c r="J94" i="16"/>
  <c r="I94" i="16"/>
  <c r="H94" i="16"/>
  <c r="G94" i="16"/>
  <c r="F94" i="16"/>
  <c r="M93" i="16"/>
  <c r="L93" i="16"/>
  <c r="K93" i="16"/>
  <c r="J93" i="16"/>
  <c r="I93" i="16"/>
  <c r="H93" i="16"/>
  <c r="G93" i="16"/>
  <c r="F93" i="16"/>
  <c r="M92" i="16"/>
  <c r="L92" i="16"/>
  <c r="K92" i="16"/>
  <c r="J92" i="16"/>
  <c r="I92" i="16"/>
  <c r="H92" i="16"/>
  <c r="G92" i="16"/>
  <c r="F92" i="16"/>
  <c r="M91" i="16"/>
  <c r="L91" i="16"/>
  <c r="K91" i="16"/>
  <c r="J91" i="16"/>
  <c r="I91" i="16"/>
  <c r="H91" i="16"/>
  <c r="G91" i="16"/>
  <c r="F91" i="16"/>
  <c r="M90" i="16"/>
  <c r="L90" i="16"/>
  <c r="K90" i="16"/>
  <c r="J90" i="16"/>
  <c r="I90" i="16"/>
  <c r="H90" i="16"/>
  <c r="G90" i="16"/>
  <c r="F90" i="16"/>
  <c r="M89" i="16"/>
  <c r="L89" i="16"/>
  <c r="K89" i="16"/>
  <c r="J89" i="16"/>
  <c r="I89" i="16"/>
  <c r="H89" i="16"/>
  <c r="G89" i="16"/>
  <c r="F89" i="16"/>
  <c r="M88" i="16"/>
  <c r="L88" i="16"/>
  <c r="K88" i="16"/>
  <c r="J88" i="16"/>
  <c r="I88" i="16"/>
  <c r="H88" i="16"/>
  <c r="G88" i="16"/>
  <c r="F88" i="16"/>
  <c r="M87" i="16"/>
  <c r="L87" i="16"/>
  <c r="K87" i="16"/>
  <c r="J87" i="16"/>
  <c r="I87" i="16"/>
  <c r="H87" i="16"/>
  <c r="G87" i="16"/>
  <c r="F87" i="16"/>
  <c r="M86" i="16"/>
  <c r="L86" i="16"/>
  <c r="K86" i="16"/>
  <c r="J86" i="16"/>
  <c r="I86" i="16"/>
  <c r="H86" i="16"/>
  <c r="G86" i="16"/>
  <c r="F86" i="16"/>
  <c r="M85" i="16"/>
  <c r="L85" i="16"/>
  <c r="K85" i="16"/>
  <c r="J85" i="16"/>
  <c r="I85" i="16"/>
  <c r="H85" i="16"/>
  <c r="G85" i="16"/>
  <c r="F85" i="16"/>
  <c r="M84" i="16"/>
  <c r="L84" i="16"/>
  <c r="K84" i="16"/>
  <c r="J84" i="16"/>
  <c r="I84" i="16"/>
  <c r="H84" i="16"/>
  <c r="G84" i="16"/>
  <c r="F84" i="16"/>
  <c r="M83" i="16"/>
  <c r="L83" i="16"/>
  <c r="K83" i="16"/>
  <c r="J83" i="16"/>
  <c r="I83" i="16"/>
  <c r="H83" i="16"/>
  <c r="G83" i="16"/>
  <c r="F83" i="16"/>
  <c r="M82" i="16"/>
  <c r="L82" i="16"/>
  <c r="K82" i="16"/>
  <c r="J82" i="16"/>
  <c r="I82" i="16"/>
  <c r="H82" i="16"/>
  <c r="G82" i="16"/>
  <c r="F82" i="16"/>
  <c r="M81" i="16"/>
  <c r="L81" i="16"/>
  <c r="K81" i="16"/>
  <c r="J81" i="16"/>
  <c r="I81" i="16"/>
  <c r="H81" i="16"/>
  <c r="G81" i="16"/>
  <c r="F81" i="16"/>
  <c r="M80" i="16"/>
  <c r="L80" i="16"/>
  <c r="K80" i="16"/>
  <c r="J80" i="16"/>
  <c r="I80" i="16"/>
  <c r="H80" i="16"/>
  <c r="G80" i="16"/>
  <c r="F80" i="16"/>
  <c r="M79" i="16"/>
  <c r="L79" i="16"/>
  <c r="K79" i="16"/>
  <c r="J79" i="16"/>
  <c r="I79" i="16"/>
  <c r="H79" i="16"/>
  <c r="G79" i="16"/>
  <c r="F79" i="16"/>
  <c r="M78" i="16"/>
  <c r="L78" i="16"/>
  <c r="K78" i="16"/>
  <c r="J78" i="16"/>
  <c r="I78" i="16"/>
  <c r="H78" i="16"/>
  <c r="G78" i="16"/>
  <c r="F78" i="16"/>
  <c r="M77" i="16"/>
  <c r="L77" i="16"/>
  <c r="K77" i="16"/>
  <c r="J77" i="16"/>
  <c r="I77" i="16"/>
  <c r="H77" i="16"/>
  <c r="G77" i="16"/>
  <c r="F77" i="16"/>
  <c r="M76" i="16"/>
  <c r="L76" i="16"/>
  <c r="K76" i="16"/>
  <c r="J76" i="16"/>
  <c r="I76" i="16"/>
  <c r="H76" i="16"/>
  <c r="G76" i="16"/>
  <c r="F76" i="16"/>
  <c r="M75" i="16"/>
  <c r="L75" i="16"/>
  <c r="K75" i="16"/>
  <c r="J75" i="16"/>
  <c r="I75" i="16"/>
  <c r="H75" i="16"/>
  <c r="G75" i="16"/>
  <c r="F75" i="16"/>
  <c r="M74" i="16"/>
  <c r="L74" i="16"/>
  <c r="K74" i="16"/>
  <c r="J74" i="16"/>
  <c r="I74" i="16"/>
  <c r="H74" i="16"/>
  <c r="G74" i="16"/>
  <c r="F74" i="16"/>
  <c r="M73" i="16"/>
  <c r="L73" i="16"/>
  <c r="K73" i="16"/>
  <c r="J73" i="16"/>
  <c r="I73" i="16"/>
  <c r="H73" i="16"/>
  <c r="G73" i="16"/>
  <c r="F73" i="16"/>
  <c r="M72" i="16"/>
  <c r="L72" i="16"/>
  <c r="K72" i="16"/>
  <c r="J72" i="16"/>
  <c r="I72" i="16"/>
  <c r="H72" i="16"/>
  <c r="G72" i="16"/>
  <c r="F72" i="16"/>
  <c r="M71" i="16"/>
  <c r="L71" i="16"/>
  <c r="K71" i="16"/>
  <c r="J71" i="16"/>
  <c r="I71" i="16"/>
  <c r="H71" i="16"/>
  <c r="G71" i="16"/>
  <c r="F71" i="16"/>
  <c r="M70" i="16"/>
  <c r="L70" i="16"/>
  <c r="K70" i="16"/>
  <c r="J70" i="16"/>
  <c r="I70" i="16"/>
  <c r="H70" i="16"/>
  <c r="G70" i="16"/>
  <c r="F70" i="16"/>
  <c r="M69" i="16"/>
  <c r="L69" i="16"/>
  <c r="K69" i="16"/>
  <c r="J69" i="16"/>
  <c r="I69" i="16"/>
  <c r="H69" i="16"/>
  <c r="G69" i="16"/>
  <c r="F69" i="16"/>
  <c r="M68" i="16"/>
  <c r="L68" i="16"/>
  <c r="K68" i="16"/>
  <c r="J68" i="16"/>
  <c r="I68" i="16"/>
  <c r="H68" i="16"/>
  <c r="G68" i="16"/>
  <c r="F68" i="16"/>
  <c r="M67" i="16"/>
  <c r="L67" i="16"/>
  <c r="K67" i="16"/>
  <c r="J67" i="16"/>
  <c r="I67" i="16"/>
  <c r="H67" i="16"/>
  <c r="G67" i="16"/>
  <c r="F67" i="16"/>
  <c r="M66" i="16"/>
  <c r="L66" i="16"/>
  <c r="K66" i="16"/>
  <c r="J66" i="16"/>
  <c r="I66" i="16"/>
  <c r="H66" i="16"/>
  <c r="G66" i="16"/>
  <c r="F66" i="16"/>
  <c r="M65" i="16"/>
  <c r="L65" i="16"/>
  <c r="K65" i="16"/>
  <c r="J65" i="16"/>
  <c r="I65" i="16"/>
  <c r="H65" i="16"/>
  <c r="G65" i="16"/>
  <c r="F65" i="16"/>
  <c r="M64" i="16"/>
  <c r="L64" i="16"/>
  <c r="K64" i="16"/>
  <c r="J64" i="16"/>
  <c r="I64" i="16"/>
  <c r="H64" i="16"/>
  <c r="G64" i="16"/>
  <c r="F64" i="16"/>
  <c r="M63" i="16"/>
  <c r="L63" i="16"/>
  <c r="K63" i="16"/>
  <c r="J63" i="16"/>
  <c r="I63" i="16"/>
  <c r="H63" i="16"/>
  <c r="G63" i="16"/>
  <c r="F63" i="16"/>
  <c r="M62" i="16"/>
  <c r="L62" i="16"/>
  <c r="K62" i="16"/>
  <c r="J62" i="16"/>
  <c r="I62" i="16"/>
  <c r="H62" i="16"/>
  <c r="G62" i="16"/>
  <c r="F62" i="16"/>
  <c r="M61" i="16"/>
  <c r="L61" i="16"/>
  <c r="K61" i="16"/>
  <c r="J61" i="16"/>
  <c r="I61" i="16"/>
  <c r="H61" i="16"/>
  <c r="G61" i="16"/>
  <c r="F61" i="16"/>
  <c r="M60" i="16"/>
  <c r="L60" i="16"/>
  <c r="K60" i="16"/>
  <c r="J60" i="16"/>
  <c r="I60" i="16"/>
  <c r="H60" i="16"/>
  <c r="G60" i="16"/>
  <c r="F60" i="16"/>
  <c r="M59" i="16"/>
  <c r="L59" i="16"/>
  <c r="K59" i="16"/>
  <c r="J59" i="16"/>
  <c r="I59" i="16"/>
  <c r="H59" i="16"/>
  <c r="G59" i="16"/>
  <c r="F59" i="16"/>
  <c r="M58" i="16"/>
  <c r="L58" i="16"/>
  <c r="K58" i="16"/>
  <c r="J58" i="16"/>
  <c r="I58" i="16"/>
  <c r="H58" i="16"/>
  <c r="G58" i="16"/>
  <c r="F58" i="16"/>
  <c r="M57" i="16"/>
  <c r="L57" i="16"/>
  <c r="K57" i="16"/>
  <c r="J57" i="16"/>
  <c r="I57" i="16"/>
  <c r="H57" i="16"/>
  <c r="G57" i="16"/>
  <c r="F57" i="16"/>
  <c r="M56" i="16"/>
  <c r="L56" i="16"/>
  <c r="K56" i="16"/>
  <c r="J56" i="16"/>
  <c r="I56" i="16"/>
  <c r="H56" i="16"/>
  <c r="G56" i="16"/>
  <c r="F56" i="16"/>
  <c r="M55" i="16"/>
  <c r="L55" i="16"/>
  <c r="K55" i="16"/>
  <c r="J55" i="16"/>
  <c r="I55" i="16"/>
  <c r="H55" i="16"/>
  <c r="G55" i="16"/>
  <c r="F55" i="16"/>
  <c r="M54" i="16"/>
  <c r="L54" i="16"/>
  <c r="K54" i="16"/>
  <c r="J54" i="16"/>
  <c r="I54" i="16"/>
  <c r="H54" i="16"/>
  <c r="G54" i="16"/>
  <c r="F54" i="16"/>
  <c r="M53" i="16"/>
  <c r="L53" i="16"/>
  <c r="K53" i="16"/>
  <c r="J53" i="16"/>
  <c r="I53" i="16"/>
  <c r="H53" i="16"/>
  <c r="G53" i="16"/>
  <c r="F53" i="16"/>
  <c r="M52" i="16"/>
  <c r="L52" i="16"/>
  <c r="K52" i="16"/>
  <c r="J52" i="16"/>
  <c r="I52" i="16"/>
  <c r="H52" i="16"/>
  <c r="G52" i="16"/>
  <c r="F52" i="16"/>
  <c r="M51" i="16"/>
  <c r="L51" i="16"/>
  <c r="K51" i="16"/>
  <c r="J51" i="16"/>
  <c r="I51" i="16"/>
  <c r="H51" i="16"/>
  <c r="G51" i="16"/>
  <c r="F51" i="16"/>
  <c r="M50" i="16"/>
  <c r="L50" i="16"/>
  <c r="K50" i="16"/>
  <c r="J50" i="16"/>
  <c r="I50" i="16"/>
  <c r="H50" i="16"/>
  <c r="G50" i="16"/>
  <c r="F50" i="16"/>
  <c r="M49" i="16"/>
  <c r="L49" i="16"/>
  <c r="K49" i="16"/>
  <c r="J49" i="16"/>
  <c r="I49" i="16"/>
  <c r="H49" i="16"/>
  <c r="G49" i="16"/>
  <c r="F49" i="16"/>
  <c r="M48" i="16"/>
  <c r="L48" i="16"/>
  <c r="K48" i="16"/>
  <c r="J48" i="16"/>
  <c r="I48" i="16"/>
  <c r="H48" i="16"/>
  <c r="G48" i="16"/>
  <c r="F48" i="16"/>
  <c r="M47" i="16"/>
  <c r="L47" i="16"/>
  <c r="K47" i="16"/>
  <c r="J47" i="16"/>
  <c r="I47" i="16"/>
  <c r="H47" i="16"/>
  <c r="G47" i="16"/>
  <c r="F47" i="16"/>
  <c r="M46" i="16"/>
  <c r="L46" i="16"/>
  <c r="K46" i="16"/>
  <c r="J46" i="16"/>
  <c r="I46" i="16"/>
  <c r="H46" i="16"/>
  <c r="G46" i="16"/>
  <c r="F46" i="16"/>
  <c r="M45" i="16"/>
  <c r="L45" i="16"/>
  <c r="K45" i="16"/>
  <c r="J45" i="16"/>
  <c r="I45" i="16"/>
  <c r="H45" i="16"/>
  <c r="G45" i="16"/>
  <c r="F45" i="16"/>
  <c r="M44" i="16"/>
  <c r="L44" i="16"/>
  <c r="K44" i="16"/>
  <c r="J44" i="16"/>
  <c r="I44" i="16"/>
  <c r="H44" i="16"/>
  <c r="G44" i="16"/>
  <c r="F44" i="16"/>
  <c r="M43" i="16"/>
  <c r="L43" i="16"/>
  <c r="K43" i="16"/>
  <c r="J43" i="16"/>
  <c r="I43" i="16"/>
  <c r="H43" i="16"/>
  <c r="G43" i="16"/>
  <c r="F43" i="16"/>
  <c r="M42" i="16"/>
  <c r="L42" i="16"/>
  <c r="K42" i="16"/>
  <c r="J42" i="16"/>
  <c r="I42" i="16"/>
  <c r="H42" i="16"/>
  <c r="G42" i="16"/>
  <c r="F42" i="16"/>
  <c r="M41" i="16"/>
  <c r="L41" i="16"/>
  <c r="K41" i="16"/>
  <c r="J41" i="16"/>
  <c r="I41" i="16"/>
  <c r="H41" i="16"/>
  <c r="G41" i="16"/>
  <c r="F41" i="16"/>
  <c r="M40" i="16"/>
  <c r="L40" i="16"/>
  <c r="K40" i="16"/>
  <c r="J40" i="16"/>
  <c r="I40" i="16"/>
  <c r="H40" i="16"/>
  <c r="G40" i="16"/>
  <c r="F40" i="16"/>
  <c r="M39" i="16"/>
  <c r="L39" i="16"/>
  <c r="K39" i="16"/>
  <c r="J39" i="16"/>
  <c r="I39" i="16"/>
  <c r="H39" i="16"/>
  <c r="G39" i="16"/>
  <c r="F39" i="16"/>
  <c r="M38" i="16"/>
  <c r="L38" i="16"/>
  <c r="K38" i="16"/>
  <c r="J38" i="16"/>
  <c r="I38" i="16"/>
  <c r="H38" i="16"/>
  <c r="G38" i="16"/>
  <c r="F38" i="16"/>
  <c r="M37" i="16"/>
  <c r="L37" i="16"/>
  <c r="K37" i="16"/>
  <c r="J37" i="16"/>
  <c r="I37" i="16"/>
  <c r="H37" i="16"/>
  <c r="G37" i="16"/>
  <c r="F37" i="16"/>
  <c r="M36" i="16"/>
  <c r="L36" i="16"/>
  <c r="K36" i="16"/>
  <c r="J36" i="16"/>
  <c r="I36" i="16"/>
  <c r="H36" i="16"/>
  <c r="G36" i="16"/>
  <c r="F36" i="16"/>
  <c r="M35" i="16"/>
  <c r="L35" i="16"/>
  <c r="K35" i="16"/>
  <c r="J35" i="16"/>
  <c r="I35" i="16"/>
  <c r="H35" i="16"/>
  <c r="G35" i="16"/>
  <c r="F35" i="16"/>
  <c r="M34" i="16"/>
  <c r="L34" i="16"/>
  <c r="K34" i="16"/>
  <c r="J34" i="16"/>
  <c r="I34" i="16"/>
  <c r="H34" i="16"/>
  <c r="G34" i="16"/>
  <c r="F34" i="16"/>
  <c r="M33" i="16"/>
  <c r="L33" i="16"/>
  <c r="K33" i="16"/>
  <c r="J33" i="16"/>
  <c r="I33" i="16"/>
  <c r="H33" i="16"/>
  <c r="G33" i="16"/>
  <c r="F33" i="16"/>
  <c r="M32" i="16"/>
  <c r="L32" i="16"/>
  <c r="K32" i="16"/>
  <c r="J32" i="16"/>
  <c r="I32" i="16"/>
  <c r="H32" i="16"/>
  <c r="G32" i="16"/>
  <c r="F32" i="16"/>
  <c r="M31" i="16"/>
  <c r="L31" i="16"/>
  <c r="K31" i="16"/>
  <c r="J31" i="16"/>
  <c r="I31" i="16"/>
  <c r="H31" i="16"/>
  <c r="G31" i="16"/>
  <c r="F31" i="16"/>
  <c r="M30" i="16"/>
  <c r="L30" i="16"/>
  <c r="K30" i="16"/>
  <c r="J30" i="16"/>
  <c r="I30" i="16"/>
  <c r="H30" i="16"/>
  <c r="G30" i="16"/>
  <c r="F30" i="16"/>
  <c r="M29" i="16"/>
  <c r="L29" i="16"/>
  <c r="K29" i="16"/>
  <c r="J29" i="16"/>
  <c r="I29" i="16"/>
  <c r="H29" i="16"/>
  <c r="G29" i="16"/>
  <c r="F29" i="16"/>
  <c r="M28" i="16"/>
  <c r="L28" i="16"/>
  <c r="K28" i="16"/>
  <c r="J28" i="16"/>
  <c r="I28" i="16"/>
  <c r="H28" i="16"/>
  <c r="G28" i="16"/>
  <c r="F28" i="16"/>
  <c r="M27" i="16"/>
  <c r="L27" i="16"/>
  <c r="K27" i="16"/>
  <c r="J27" i="16"/>
  <c r="I27" i="16"/>
  <c r="H27" i="16"/>
  <c r="G27" i="16"/>
  <c r="F27" i="16"/>
  <c r="M26" i="16"/>
  <c r="L26" i="16"/>
  <c r="K26" i="16"/>
  <c r="J26" i="16"/>
  <c r="I26" i="16"/>
  <c r="H26" i="16"/>
  <c r="G26" i="16"/>
  <c r="F26" i="16"/>
  <c r="M25" i="16"/>
  <c r="L25" i="16"/>
  <c r="K25" i="16"/>
  <c r="J25" i="16"/>
  <c r="I25" i="16"/>
  <c r="H25" i="16"/>
  <c r="G25" i="16"/>
  <c r="F25" i="16"/>
  <c r="M24" i="16"/>
  <c r="L24" i="16"/>
  <c r="K24" i="16"/>
  <c r="J24" i="16"/>
  <c r="I24" i="16"/>
  <c r="H24" i="16"/>
  <c r="G24" i="16"/>
  <c r="F24" i="16"/>
  <c r="M23" i="16"/>
  <c r="L23" i="16"/>
  <c r="K23" i="16"/>
  <c r="J23" i="16"/>
  <c r="I23" i="16"/>
  <c r="H23" i="16"/>
  <c r="G23" i="16"/>
  <c r="F23" i="16"/>
  <c r="M22" i="16"/>
  <c r="L22" i="16"/>
  <c r="K22" i="16"/>
  <c r="J22" i="16"/>
  <c r="I22" i="16"/>
  <c r="H22" i="16"/>
  <c r="G22" i="16"/>
  <c r="F22" i="16"/>
  <c r="M21" i="16"/>
  <c r="L21" i="16"/>
  <c r="K21" i="16"/>
  <c r="J21" i="16"/>
  <c r="I21" i="16"/>
  <c r="H21" i="16"/>
  <c r="G21" i="16"/>
  <c r="F21" i="16"/>
  <c r="M20" i="16"/>
  <c r="L20" i="16"/>
  <c r="K20" i="16"/>
  <c r="J20" i="16"/>
  <c r="I20" i="16"/>
  <c r="H20" i="16"/>
  <c r="G20" i="16"/>
  <c r="F20" i="16"/>
  <c r="M19" i="16"/>
  <c r="L19" i="16"/>
  <c r="K19" i="16"/>
  <c r="J19" i="16"/>
  <c r="I19" i="16"/>
  <c r="H19" i="16"/>
  <c r="G19" i="16"/>
  <c r="F19" i="16"/>
  <c r="M18" i="16"/>
  <c r="L18" i="16"/>
  <c r="K18" i="16"/>
  <c r="J18" i="16"/>
  <c r="I18" i="16"/>
  <c r="H18" i="16"/>
  <c r="G18" i="16"/>
  <c r="F18" i="16"/>
  <c r="M17" i="16"/>
  <c r="L17" i="16"/>
  <c r="K17" i="16"/>
  <c r="J17" i="16"/>
  <c r="I17" i="16"/>
  <c r="H17" i="16"/>
  <c r="G17" i="16"/>
  <c r="F17" i="16"/>
  <c r="M16" i="16"/>
  <c r="L16" i="16"/>
  <c r="K16" i="16"/>
  <c r="J16" i="16"/>
  <c r="I16" i="16"/>
  <c r="H16" i="16"/>
  <c r="G16" i="16"/>
  <c r="F16" i="16"/>
  <c r="M15" i="16"/>
  <c r="L15" i="16"/>
  <c r="K15" i="16"/>
  <c r="J15" i="16"/>
  <c r="I15" i="16"/>
  <c r="H15" i="16"/>
  <c r="G15" i="16"/>
  <c r="F15" i="16"/>
  <c r="M14" i="16"/>
  <c r="L14" i="16"/>
  <c r="K14" i="16"/>
  <c r="J14" i="16"/>
  <c r="I14" i="16"/>
  <c r="H14" i="16"/>
  <c r="G14" i="16"/>
  <c r="F14" i="16"/>
</calcChain>
</file>

<file path=xl/sharedStrings.xml><?xml version="1.0" encoding="utf-8"?>
<sst xmlns="http://schemas.openxmlformats.org/spreadsheetml/2006/main" count="8836" uniqueCount="458">
  <si>
    <t>All</t>
  </si>
  <si>
    <t>Female</t>
  </si>
  <si>
    <t>Male</t>
  </si>
  <si>
    <t>Year</t>
  </si>
  <si>
    <t>INSTID</t>
  </si>
  <si>
    <t>UKPRN</t>
  </si>
  <si>
    <t>Region of HE provider</t>
  </si>
  <si>
    <t>0047</t>
  </si>
  <si>
    <t>EAST</t>
  </si>
  <si>
    <t>Anglia Ruskin University</t>
  </si>
  <si>
    <t>.</t>
  </si>
  <si>
    <t>Five years after graduation (2008/09 cohort)</t>
  </si>
  <si>
    <t>0108</t>
  </si>
  <si>
    <t>WMID</t>
  </si>
  <si>
    <t>Aston University</t>
  </si>
  <si>
    <t>0048</t>
  </si>
  <si>
    <t>SWES</t>
  </si>
  <si>
    <t>Bath Spa University</t>
  </si>
  <si>
    <t xml:space="preserve"> </t>
  </si>
  <si>
    <t>0109</t>
  </si>
  <si>
    <t>The University of Bath</t>
  </si>
  <si>
    <t>0026</t>
  </si>
  <si>
    <t>University of Bedfordshire</t>
  </si>
  <si>
    <t>0127</t>
  </si>
  <si>
    <t>LOND</t>
  </si>
  <si>
    <t>Birkbeck College</t>
  </si>
  <si>
    <t>0052</t>
  </si>
  <si>
    <t>Birmingham City University</t>
  </si>
  <si>
    <t>0110</t>
  </si>
  <si>
    <t>The University of Birmingham</t>
  </si>
  <si>
    <t>0200</t>
  </si>
  <si>
    <t>University College Birmingham</t>
  </si>
  <si>
    <t>0007</t>
  </si>
  <si>
    <t>EMID</t>
  </si>
  <si>
    <t>Bishop Grosseteste University</t>
  </si>
  <si>
    <t>0049</t>
  </si>
  <si>
    <t>NWES</t>
  </si>
  <si>
    <t>The University of Bolton</t>
  </si>
  <si>
    <t>0197</t>
  </si>
  <si>
    <t>The Arts University Bournemouth</t>
  </si>
  <si>
    <t>0050</t>
  </si>
  <si>
    <t>Bournemouth University</t>
  </si>
  <si>
    <t>0111</t>
  </si>
  <si>
    <t>YORH</t>
  </si>
  <si>
    <t>The University of Bradford</t>
  </si>
  <si>
    <t>0051</t>
  </si>
  <si>
    <t>SEAS</t>
  </si>
  <si>
    <t>The University of Brighton</t>
  </si>
  <si>
    <t>0112</t>
  </si>
  <si>
    <t>The University of Bristol</t>
  </si>
  <si>
    <t>0113</t>
  </si>
  <si>
    <t>Brunel University London</t>
  </si>
  <si>
    <t>0009</t>
  </si>
  <si>
    <t>Buckinghamshire New University</t>
  </si>
  <si>
    <t>0203</t>
  </si>
  <si>
    <t>The University of Buckingham</t>
  </si>
  <si>
    <t>0114</t>
  </si>
  <si>
    <t>The University of Cambridge</t>
  </si>
  <si>
    <t>0188</t>
  </si>
  <si>
    <t>The Institute of Cancer Research</t>
  </si>
  <si>
    <t>0012</t>
  </si>
  <si>
    <t>Canterbury Christ Church University</t>
  </si>
  <si>
    <t>0053</t>
  </si>
  <si>
    <t>The University of Central Lancashire</t>
  </si>
  <si>
    <t>0011</t>
  </si>
  <si>
    <t>University of Chester</t>
  </si>
  <si>
    <t>0082</t>
  </si>
  <si>
    <t>The University of Chichester</t>
  </si>
  <si>
    <t>0115</t>
  </si>
  <si>
    <t>The City University</t>
  </si>
  <si>
    <t>0199</t>
  </si>
  <si>
    <t>Conservatoire for Dance and Drama</t>
  </si>
  <si>
    <t>0201</t>
  </si>
  <si>
    <t>Courtauld Institute of Art</t>
  </si>
  <si>
    <t>0056</t>
  </si>
  <si>
    <t>Coventry University</t>
  </si>
  <si>
    <t>0002</t>
  </si>
  <si>
    <t>Cranfield University</t>
  </si>
  <si>
    <t>0206</t>
  </si>
  <si>
    <t>University for the Creative Arts</t>
  </si>
  <si>
    <t>0038</t>
  </si>
  <si>
    <t>University of Cumbria</t>
  </si>
  <si>
    <t>0068</t>
  </si>
  <si>
    <t>De Montfort University</t>
  </si>
  <si>
    <t>0057</t>
  </si>
  <si>
    <t>University of Derby</t>
  </si>
  <si>
    <t>0116</t>
  </si>
  <si>
    <t>NEAS</t>
  </si>
  <si>
    <t>University of Durham</t>
  </si>
  <si>
    <t>0117</t>
  </si>
  <si>
    <t>The University of East Anglia</t>
  </si>
  <si>
    <t>0058</t>
  </si>
  <si>
    <t>The University of East London</t>
  </si>
  <si>
    <t>0016</t>
  </si>
  <si>
    <t>Edge Hill University</t>
  </si>
  <si>
    <t>0118</t>
  </si>
  <si>
    <t>The University of Essex</t>
  </si>
  <si>
    <t>0119</t>
  </si>
  <si>
    <t>The University of Exeter</t>
  </si>
  <si>
    <t>0017</t>
  </si>
  <si>
    <t>Falmouth University</t>
  </si>
  <si>
    <t>0229</t>
  </si>
  <si>
    <t>The National Film and Television School†</t>
  </si>
  <si>
    <t>0054</t>
  </si>
  <si>
    <t>University of Gloucestershire</t>
  </si>
  <si>
    <t>0131</t>
  </si>
  <si>
    <t>Goldsmiths College</t>
  </si>
  <si>
    <t>0059</t>
  </si>
  <si>
    <t>The University of Greenwich</t>
  </si>
  <si>
    <t>0208</t>
  </si>
  <si>
    <t>Guildhall School of Music and Drama</t>
  </si>
  <si>
    <t>0018</t>
  </si>
  <si>
    <t>Harper Adams University</t>
  </si>
  <si>
    <t>0060</t>
  </si>
  <si>
    <t>University of Hertfordshire</t>
  </si>
  <si>
    <t>0205</t>
  </si>
  <si>
    <t>Heythrop College</t>
  </si>
  <si>
    <t>0061</t>
  </si>
  <si>
    <t>The University of Huddersfield</t>
  </si>
  <si>
    <t>0120</t>
  </si>
  <si>
    <t>The University of Hull</t>
  </si>
  <si>
    <t>0132</t>
  </si>
  <si>
    <t>Imperial College of Science, Technology and Medicine</t>
  </si>
  <si>
    <t>0121</t>
  </si>
  <si>
    <t>The University of Keele</t>
  </si>
  <si>
    <t>0122</t>
  </si>
  <si>
    <t>The University of Kent</t>
  </si>
  <si>
    <t>0134</t>
  </si>
  <si>
    <t>King's College London</t>
  </si>
  <si>
    <t>0063</t>
  </si>
  <si>
    <t>Kingston University</t>
  </si>
  <si>
    <t>0123</t>
  </si>
  <si>
    <t>The University of Lancaster</t>
  </si>
  <si>
    <t>0211</t>
  </si>
  <si>
    <t>Leeds College of Art</t>
  </si>
  <si>
    <t>0064</t>
  </si>
  <si>
    <t>Leeds Beckett University</t>
  </si>
  <si>
    <t>0124</t>
  </si>
  <si>
    <t>The University of Leeds</t>
  </si>
  <si>
    <t>0040</t>
  </si>
  <si>
    <t>Leeds Trinity University</t>
  </si>
  <si>
    <t>0125</t>
  </si>
  <si>
    <t>The University of Leicester</t>
  </si>
  <si>
    <t>0062</t>
  </si>
  <si>
    <t>The University of Lincoln</t>
  </si>
  <si>
    <t>0023</t>
  </si>
  <si>
    <t>Liverpool Hope University</t>
  </si>
  <si>
    <t>0065</t>
  </si>
  <si>
    <t>Liverpool John Moores University</t>
  </si>
  <si>
    <t>0209</t>
  </si>
  <si>
    <t>The Liverpool Institute for Performing Arts</t>
  </si>
  <si>
    <t>0126</t>
  </si>
  <si>
    <t>The University of Liverpool</t>
  </si>
  <si>
    <t>0024</t>
  </si>
  <si>
    <t>University of the Arts, London</t>
  </si>
  <si>
    <t>0135</t>
  </si>
  <si>
    <t>London Business School</t>
  </si>
  <si>
    <t>0151</t>
  </si>
  <si>
    <t>University of London (Institutes and activities)</t>
  </si>
  <si>
    <t>0202</t>
  </si>
  <si>
    <t>London Metropolitan University</t>
  </si>
  <si>
    <t>0076</t>
  </si>
  <si>
    <t>London South Bank University</t>
  </si>
  <si>
    <t>0137</t>
  </si>
  <si>
    <t>London School of Economics and Political Science</t>
  </si>
  <si>
    <t>0138</t>
  </si>
  <si>
    <t>London School of Hygiene and Tropical Medicine</t>
  </si>
  <si>
    <t>0152</t>
  </si>
  <si>
    <t>Loughborough University</t>
  </si>
  <si>
    <t>0066</t>
  </si>
  <si>
    <t>The Manchester Metropolitan University</t>
  </si>
  <si>
    <t>0204</t>
  </si>
  <si>
    <t>The University of Manchester</t>
  </si>
  <si>
    <t>0067</t>
  </si>
  <si>
    <t>Middlesex University</t>
  </si>
  <si>
    <t>0154</t>
  </si>
  <si>
    <t>University of Newcastle-upon-Tyne</t>
  </si>
  <si>
    <t>0028</t>
  </si>
  <si>
    <t>Newman University</t>
  </si>
  <si>
    <t>0027</t>
  </si>
  <si>
    <t>The University of Northampton</t>
  </si>
  <si>
    <t>0069</t>
  </si>
  <si>
    <t>University of Northumbria at Newcastle</t>
  </si>
  <si>
    <t>0190</t>
  </si>
  <si>
    <t>Norwich University of the Arts</t>
  </si>
  <si>
    <t>0155</t>
  </si>
  <si>
    <t>University of Nottingham</t>
  </si>
  <si>
    <t>0071</t>
  </si>
  <si>
    <t>The Nottingham Trent University</t>
  </si>
  <si>
    <t>0001</t>
  </si>
  <si>
    <t>The Open University in England†</t>
  </si>
  <si>
    <t>0072</t>
  </si>
  <si>
    <t>Oxford Brookes University</t>
  </si>
  <si>
    <t>0156</t>
  </si>
  <si>
    <t>The University of Oxford</t>
  </si>
  <si>
    <t>0230</t>
  </si>
  <si>
    <t>Plymouth College of Art†</t>
  </si>
  <si>
    <t>0073</t>
  </si>
  <si>
    <t>University of Plymouth</t>
  </si>
  <si>
    <t>0074</t>
  </si>
  <si>
    <t>The University of Portsmouth</t>
  </si>
  <si>
    <t>0139</t>
  </si>
  <si>
    <t>Queen Mary University of London</t>
  </si>
  <si>
    <t>0030</t>
  </si>
  <si>
    <t>Ravensbourne</t>
  </si>
  <si>
    <t>0157</t>
  </si>
  <si>
    <t>The University of Reading</t>
  </si>
  <si>
    <t>0031</t>
  </si>
  <si>
    <t>Roehampton University</t>
  </si>
  <si>
    <t>0032</t>
  </si>
  <si>
    <t>Rose Bruford College</t>
  </si>
  <si>
    <t>0033</t>
  </si>
  <si>
    <t>Royal Academy of Music</t>
  </si>
  <si>
    <t>0195</t>
  </si>
  <si>
    <t>Royal Agricultural University</t>
  </si>
  <si>
    <t>0003</t>
  </si>
  <si>
    <t>Royal College of Art</t>
  </si>
  <si>
    <t>0034</t>
  </si>
  <si>
    <t>Royal College of Music</t>
  </si>
  <si>
    <t>0010</t>
  </si>
  <si>
    <t>The Royal Central School of Speech and Drama†</t>
  </si>
  <si>
    <t>0141</t>
  </si>
  <si>
    <t>Royal Holloway and Bedford New College</t>
  </si>
  <si>
    <t>0035</t>
  </si>
  <si>
    <t>Royal Northern College of Music</t>
  </si>
  <si>
    <t>0143</t>
  </si>
  <si>
    <t>The Royal Veterinary College</t>
  </si>
  <si>
    <t>0145</t>
  </si>
  <si>
    <t>St George's Hospital Medical School</t>
  </si>
  <si>
    <t>0039</t>
  </si>
  <si>
    <t>St Mary's University, Twickenham</t>
  </si>
  <si>
    <t>0158</t>
  </si>
  <si>
    <t>The University of Salford</t>
  </si>
  <si>
    <t>0146</t>
  </si>
  <si>
    <t>The School of Oriental and African Studies</t>
  </si>
  <si>
    <t>0075</t>
  </si>
  <si>
    <t>Sheffield Hallam University</t>
  </si>
  <si>
    <t>0159</t>
  </si>
  <si>
    <t>The University of Sheffield</t>
  </si>
  <si>
    <t>0037</t>
  </si>
  <si>
    <t>Southampton Solent University</t>
  </si>
  <si>
    <t>0160</t>
  </si>
  <si>
    <t>The University of Southampton</t>
  </si>
  <si>
    <t>0077</t>
  </si>
  <si>
    <t>Staffordshire University</t>
  </si>
  <si>
    <t>0014</t>
  </si>
  <si>
    <t>University of St Mark and St John</t>
  </si>
  <si>
    <t>0210</t>
  </si>
  <si>
    <t>University Campus Suffolk</t>
  </si>
  <si>
    <t>0078</t>
  </si>
  <si>
    <t>The University of Sunderland</t>
  </si>
  <si>
    <t>0161</t>
  </si>
  <si>
    <t>The University of Surrey</t>
  </si>
  <si>
    <t>0162</t>
  </si>
  <si>
    <t>The University of Sussex</t>
  </si>
  <si>
    <t>0079</t>
  </si>
  <si>
    <t>Teesside University</t>
  </si>
  <si>
    <t>0041</t>
  </si>
  <si>
    <t>Trinity Laban Conservatoire of Music and Dance</t>
  </si>
  <si>
    <t>0149</t>
  </si>
  <si>
    <t>University College London†</t>
  </si>
  <si>
    <t>0163</t>
  </si>
  <si>
    <t>The University of Warwick</t>
  </si>
  <si>
    <t>0081</t>
  </si>
  <si>
    <t>University of the West of England, Bristol</t>
  </si>
  <si>
    <t>0080</t>
  </si>
  <si>
    <t>The University of West London</t>
  </si>
  <si>
    <t>0083</t>
  </si>
  <si>
    <t>The University of Westminster</t>
  </si>
  <si>
    <t>0021</t>
  </si>
  <si>
    <t>The University of Winchester</t>
  </si>
  <si>
    <t>0085</t>
  </si>
  <si>
    <t>The University of Wolverhampton</t>
  </si>
  <si>
    <t>0046</t>
  </si>
  <si>
    <t>University of Worcester</t>
  </si>
  <si>
    <t>0189</t>
  </si>
  <si>
    <t>Writtle College</t>
  </si>
  <si>
    <t>0013</t>
  </si>
  <si>
    <t>York St John University</t>
  </si>
  <si>
    <t>0164</t>
  </si>
  <si>
    <t>The University of York</t>
  </si>
  <si>
    <t>2008/2009</t>
  </si>
  <si>
    <t>Employment and Earnings Outcomes of Higher Education Graduates: Experimental Data from the Longitudinal Education Outcomes (LEO) Dataset</t>
  </si>
  <si>
    <t>Contents</t>
  </si>
  <si>
    <t>Enquiries</t>
  </si>
  <si>
    <t>Media</t>
  </si>
  <si>
    <t>Press Office News Desk, Department for Education, Sanctuary Buildings, 20 Great Smith St, London SW1P 3BT. 
Tel: 020 7783 8300</t>
  </si>
  <si>
    <t xml:space="preserve">
Non-media</t>
  </si>
  <si>
    <t xml:space="preserve">
Alison Judd, Higher Education Analysis, Department for Education, 1 Victoria Street, London SW1H 0ET. 
Tel: 020 7215 0539</t>
  </si>
  <si>
    <t>Alison.Judd@bis.gsi.gov.uk</t>
  </si>
  <si>
    <t>www.hesa.ac.uk/support/providers/mergers-changes</t>
  </si>
  <si>
    <t>. = no data available</t>
  </si>
  <si>
    <t>x = data have been suppressed to prevent disclosure. All figures associated with cohorts smaller than 22.5 have been suppressed. All cells based on counts of 1 or 2 have been suppressed, and further suppression has been implemented to prevent disclosure by subtraction.</t>
  </si>
  <si>
    <t>Graduating cohort: 2008/09</t>
  </si>
  <si>
    <t>One year after graduation (2008/09 cohort)</t>
  </si>
  <si>
    <t>Three years after graduation (2008/09 cohort)</t>
  </si>
  <si>
    <t>academicYear</t>
  </si>
  <si>
    <t>instID</t>
  </si>
  <si>
    <t>ukprn</t>
  </si>
  <si>
    <t>Region_of_HE_Provider</t>
  </si>
  <si>
    <t>Provider_name</t>
  </si>
  <si>
    <t>F_1yrGrads</t>
  </si>
  <si>
    <t>F_unmatched1yr</t>
  </si>
  <si>
    <t>F_matched1yr</t>
  </si>
  <si>
    <t>F_activityNotCaptured1yr</t>
  </si>
  <si>
    <t>F_noSustDest1yr</t>
  </si>
  <si>
    <t>F_sustEmpOnly1yr</t>
  </si>
  <si>
    <t>F_sustEmp1yr</t>
  </si>
  <si>
    <t>F_sustEmpFSorBoth1yr</t>
  </si>
  <si>
    <t>F_3yrGrads</t>
  </si>
  <si>
    <t>F_unmatched3yr</t>
  </si>
  <si>
    <t>F_matched3yr</t>
  </si>
  <si>
    <t>F_activityNotCaptured3yr</t>
  </si>
  <si>
    <t>F_noSustDest3yr</t>
  </si>
  <si>
    <t>F_sustEmpOnly3yr</t>
  </si>
  <si>
    <t>F_sustEmp3yr</t>
  </si>
  <si>
    <t>F_sustEmpFSorBoth3yr</t>
  </si>
  <si>
    <t>F_5yrGrads</t>
  </si>
  <si>
    <t>F_unmatched5yr</t>
  </si>
  <si>
    <t>F_matched5yr</t>
  </si>
  <si>
    <t>F_activityNotCaptured5yr</t>
  </si>
  <si>
    <t>F_noSustDest5yr</t>
  </si>
  <si>
    <t>F_sustEmpOnly5yr</t>
  </si>
  <si>
    <t>F_sustEmp5yr</t>
  </si>
  <si>
    <t>F_sustEmpFSorBoth5yr</t>
  </si>
  <si>
    <t>M_1yrGrads</t>
  </si>
  <si>
    <t>M_unmatched1yr</t>
  </si>
  <si>
    <t>M_matched1yr</t>
  </si>
  <si>
    <t>M_activityNotCaptured1yr</t>
  </si>
  <si>
    <t>M_noSustDest1yr</t>
  </si>
  <si>
    <t>M_sustEmpOnly1yr</t>
  </si>
  <si>
    <t>M_sustEmp1yr</t>
  </si>
  <si>
    <t>M_sustEmpFSorBoth1yr</t>
  </si>
  <si>
    <t>M_3yrGrads</t>
  </si>
  <si>
    <t>M_unmatched3yr</t>
  </si>
  <si>
    <t>M_matched3yr</t>
  </si>
  <si>
    <t>M_activityNotCaptured3yr</t>
  </si>
  <si>
    <t>M_noSustDest3yr</t>
  </si>
  <si>
    <t>M_sustEmpOnly3yr</t>
  </si>
  <si>
    <t>M_sustEmp3yr</t>
  </si>
  <si>
    <t>M_sustEmpFSorBoth3yr</t>
  </si>
  <si>
    <t>M_5yrGrads</t>
  </si>
  <si>
    <t>M_unmatched5yr</t>
  </si>
  <si>
    <t>M_matched5yr</t>
  </si>
  <si>
    <t>M_activityNotCaptured5yr</t>
  </si>
  <si>
    <t>M_noSustDest5yr</t>
  </si>
  <si>
    <t>M_sustEmpOnly5yr</t>
  </si>
  <si>
    <t>M_sustEmp5yr</t>
  </si>
  <si>
    <t>M_sustEmpFSorBoth5yr</t>
  </si>
  <si>
    <t>1yrGrads</t>
  </si>
  <si>
    <t>unmatched1yr</t>
  </si>
  <si>
    <t>matched1yr</t>
  </si>
  <si>
    <t>activityNotCaptured1yr</t>
  </si>
  <si>
    <t>noSustDest1yr</t>
  </si>
  <si>
    <t>sustEmpOnly1yr</t>
  </si>
  <si>
    <t>sustEmp1yr</t>
  </si>
  <si>
    <t>sustEmpFSorBoth1yr</t>
  </si>
  <si>
    <t>3yrGrads</t>
  </si>
  <si>
    <t>unmatched3yr</t>
  </si>
  <si>
    <t>matched3yr</t>
  </si>
  <si>
    <t>activityNotCaptured3yr</t>
  </si>
  <si>
    <t>noSustDest3yr</t>
  </si>
  <si>
    <t>sustEmpOnly3yr</t>
  </si>
  <si>
    <t>sustEmp3yr</t>
  </si>
  <si>
    <t>sustEmpFSorBoth3yr</t>
  </si>
  <si>
    <t>5yrGrads</t>
  </si>
  <si>
    <t>unmatched5yr</t>
  </si>
  <si>
    <t>matched5yr</t>
  </si>
  <si>
    <t>activityNotCaptured5yr</t>
  </si>
  <si>
    <t>noSustDest5yr</t>
  </si>
  <si>
    <t>sustEmpOnly5yr</t>
  </si>
  <si>
    <t>sustEmp5yr</t>
  </si>
  <si>
    <t>sustEmpFSorBoth5yr</t>
  </si>
  <si>
    <t>x</t>
  </si>
  <si>
    <t>F_earnings1yrInclude</t>
  </si>
  <si>
    <t>F_lowerAnnEarn_1yr</t>
  </si>
  <si>
    <t>medianAnnEarn_1yr</t>
  </si>
  <si>
    <t>upperAnnEarn_1yr</t>
  </si>
  <si>
    <t>F_earnings3yrInclude</t>
  </si>
  <si>
    <t>F_lowerAnnEarn_3yr</t>
  </si>
  <si>
    <t>medianAnnEarn_3yr</t>
  </si>
  <si>
    <t>upperAnnEarn_3yr</t>
  </si>
  <si>
    <t>F_earnings5yrInclude</t>
  </si>
  <si>
    <t>F_lowerAnnEarn_5yr</t>
  </si>
  <si>
    <t>medianAnnEarn_5yr</t>
  </si>
  <si>
    <t>upperAnnEarn_5yr</t>
  </si>
  <si>
    <t>M_earnings1yrInclude</t>
  </si>
  <si>
    <t>M_lowerAnnEarn_1yr</t>
  </si>
  <si>
    <t>M_earnings3yrInclude</t>
  </si>
  <si>
    <t>M_lowerAnnEarn_3yr</t>
  </si>
  <si>
    <t>M_earnings5yrInclude</t>
  </si>
  <si>
    <t>M_lowerAnnEarn_5yr</t>
  </si>
  <si>
    <t>earnings1yrInclude</t>
  </si>
  <si>
    <t>lowerAnnEarn_1yr</t>
  </si>
  <si>
    <t>earnings3yrInclude</t>
  </si>
  <si>
    <t>lowerAnnEarn_3yr</t>
  </si>
  <si>
    <t>earnings5yrInclude</t>
  </si>
  <si>
    <t>lowerAnnEarn_5yr</t>
  </si>
  <si>
    <t>Title</t>
  </si>
  <si>
    <t>Graduating cohort</t>
  </si>
  <si>
    <t>Tax year</t>
  </si>
  <si>
    <t>Table 3</t>
  </si>
  <si>
    <t>2008/09</t>
  </si>
  <si>
    <t>Gender lookup</t>
  </si>
  <si>
    <t>YAG lookup</t>
  </si>
  <si>
    <t>Activity of Law graduates one, three and five years after graduation</t>
  </si>
  <si>
    <t>Table 3: Institution level breakdown of outcomes and earnings for law graduates</t>
  </si>
  <si>
    <t>Table 3: Activity of Law graduates one, three and five years after graduation</t>
  </si>
  <si>
    <t>Coverage: UK domiciled first degree Law graduates from English HEIs</t>
  </si>
  <si>
    <t>Please select year after graduation and sex
from the menu below:</t>
  </si>
  <si>
    <r>
      <t>Sex</t>
    </r>
    <r>
      <rPr>
        <b/>
        <vertAlign val="superscript"/>
        <sz val="9"/>
        <color theme="1"/>
        <rFont val="Arial"/>
        <family val="2"/>
      </rPr>
      <t>1</t>
    </r>
  </si>
  <si>
    <r>
      <t>HE provider</t>
    </r>
    <r>
      <rPr>
        <b/>
        <vertAlign val="superscript"/>
        <sz val="9"/>
        <color theme="1"/>
        <rFont val="Arial"/>
        <family val="2"/>
      </rPr>
      <t>2</t>
    </r>
  </si>
  <si>
    <r>
      <t>Number of graduates</t>
    </r>
    <r>
      <rPr>
        <vertAlign val="superscript"/>
        <sz val="9"/>
        <color theme="1"/>
        <rFont val="Arial"/>
        <family val="2"/>
      </rPr>
      <t>4,5</t>
    </r>
  </si>
  <si>
    <r>
      <t>Unmatched</t>
    </r>
    <r>
      <rPr>
        <vertAlign val="superscript"/>
        <sz val="9"/>
        <color theme="1"/>
        <rFont val="Arial"/>
        <family val="2"/>
      </rPr>
      <t>6</t>
    </r>
    <r>
      <rPr>
        <sz val="9"/>
        <color theme="1"/>
        <rFont val="Arial"/>
        <family val="2"/>
      </rPr>
      <t xml:space="preserve">
(%)</t>
    </r>
  </si>
  <si>
    <r>
      <t>Number of graduates matched to CIS</t>
    </r>
    <r>
      <rPr>
        <b/>
        <vertAlign val="superscript"/>
        <sz val="9"/>
        <color theme="1"/>
        <rFont val="Arial"/>
        <family val="2"/>
      </rPr>
      <t>4</t>
    </r>
  </si>
  <si>
    <r>
      <t>Activity not captured</t>
    </r>
    <r>
      <rPr>
        <vertAlign val="superscript"/>
        <sz val="9"/>
        <color theme="1"/>
        <rFont val="Arial"/>
        <family val="2"/>
      </rPr>
      <t>7</t>
    </r>
    <r>
      <rPr>
        <sz val="9"/>
        <color theme="1"/>
        <rFont val="Arial"/>
        <family val="2"/>
      </rPr>
      <t xml:space="preserve">
(%)</t>
    </r>
  </si>
  <si>
    <r>
      <t>No sustained destination</t>
    </r>
    <r>
      <rPr>
        <vertAlign val="superscript"/>
        <sz val="9"/>
        <color theme="1"/>
        <rFont val="Arial"/>
        <family val="2"/>
      </rPr>
      <t>8</t>
    </r>
    <r>
      <rPr>
        <sz val="9"/>
        <color theme="1"/>
        <rFont val="Arial"/>
        <family val="2"/>
      </rPr>
      <t xml:space="preserve"> (%)</t>
    </r>
  </si>
  <si>
    <r>
      <t>Sustained employment only</t>
    </r>
    <r>
      <rPr>
        <vertAlign val="superscript"/>
        <sz val="9"/>
        <color theme="1"/>
        <rFont val="Arial"/>
        <family val="2"/>
      </rPr>
      <t>9</t>
    </r>
    <r>
      <rPr>
        <sz val="9"/>
        <color theme="1"/>
        <rFont val="Arial"/>
        <family val="2"/>
      </rPr>
      <t xml:space="preserve"> (%)</t>
    </r>
  </si>
  <si>
    <r>
      <t>Sustained employment with or without further study</t>
    </r>
    <r>
      <rPr>
        <vertAlign val="superscript"/>
        <sz val="9"/>
        <color theme="1"/>
        <rFont val="Arial"/>
        <family val="2"/>
      </rPr>
      <t xml:space="preserve">10 </t>
    </r>
    <r>
      <rPr>
        <sz val="9"/>
        <color theme="1"/>
        <rFont val="Arial"/>
        <family val="2"/>
      </rPr>
      <t>(%)</t>
    </r>
  </si>
  <si>
    <r>
      <t>Further study, sustained employment or both</t>
    </r>
    <r>
      <rPr>
        <vertAlign val="superscript"/>
        <sz val="9"/>
        <color theme="1"/>
        <rFont val="Arial"/>
        <family val="2"/>
      </rPr>
      <t>11</t>
    </r>
    <r>
      <rPr>
        <sz val="9"/>
        <color theme="1"/>
        <rFont val="Arial"/>
        <family val="2"/>
      </rPr>
      <t xml:space="preserve"> (%)</t>
    </r>
  </si>
  <si>
    <r>
      <t>Number included in earnings figures</t>
    </r>
    <r>
      <rPr>
        <b/>
        <vertAlign val="superscript"/>
        <sz val="9"/>
        <color theme="1"/>
        <rFont val="Arial"/>
        <family val="2"/>
      </rPr>
      <t>4,12</t>
    </r>
  </si>
  <si>
    <t>East of England</t>
  </si>
  <si>
    <t>West Midlands</t>
  </si>
  <si>
    <t>South West</t>
  </si>
  <si>
    <t>London</t>
  </si>
  <si>
    <t>East Midlands</t>
  </si>
  <si>
    <t>North West</t>
  </si>
  <si>
    <t>Yorkshire and the Humber</t>
  </si>
  <si>
    <t>South East</t>
  </si>
  <si>
    <t>North East</t>
  </si>
  <si>
    <t>The National Film and Television School</t>
  </si>
  <si>
    <t>The Open University in England</t>
  </si>
  <si>
    <t>Plymouth College of Art</t>
  </si>
  <si>
    <t>The Royal Central School of Speech and Drama</t>
  </si>
  <si>
    <t>University College London</t>
  </si>
  <si>
    <t>1. For a small number of graduates, sex is recorded as 'Other'. Due to the small numbers in this category, these graduates are excluded from this analysis to protect their confidentiality.</t>
  </si>
  <si>
    <t>2. There have been a number of higher education institution (HEI) name changes and mergers in the timeframe covered by this publication, as well as entries into and departures from the HE sector.  The information presented here reflects the most up-to-date information for each English HEI. A list of changes to the HE sector since 1994/95 can be found by following the link below:</t>
  </si>
  <si>
    <t>4. Figures have been rounded to the nearest 5.</t>
  </si>
  <si>
    <t>5. Includes those in the first degree qualifying population on the HESA Student Record. Graduates must be UK-domiciled (excluding Isle of Man and Channel Islands) prior to entry into higher education and have graduated from an English HEI. Please note that this definition differs from that used in the Destinations of Leavers from Higher Education (DLHE) survey and therefore figures in these publications will not match.</t>
  </si>
  <si>
    <t xml:space="preserve">6. Graduates who could not be matched to the Department for Work and Pensions' (DWP) Customer Information System (CIS) and who do not have a further study record in the tax year of interest are classified as unmatched. </t>
  </si>
  <si>
    <t>9. Graduates with an employment record for one day or more in at least five out of six months between October and March in the tax year of interest, and with no record of further study in that tax year.</t>
  </si>
  <si>
    <t>11. Graduates with a record of further study only, sustained employment only, or both sustained employment and further study in the tax year of interest.</t>
  </si>
  <si>
    <t>12. Graduates are only included in the earnings figures if they have an earnings record on the P14, a record of sustained employment on the P45 and no record of further study. Please note that these figures do not distinguish between full-time and part-time employment.</t>
  </si>
  <si>
    <t>13. Earnings have been rounded to the nearest £500.</t>
  </si>
  <si>
    <t>Source: HM Revenue &amp; Customs (P45 and P14), Department for Work and Pensions (The National Benefits Database, Labour Market System, Juvos), Higher Education Statistics Agency (HESA) Student Record</t>
  </si>
  <si>
    <t>10. All graduates with a sustained employment record (see note 9) including those who were also enrolled on a higher education course in any UK HEI at any point during the tax year of interest. Students enrolled on further education courses, on some initial teacher training enhancement, booster and extension courses, or whose study status is dormant or who were on sabbatical are excluded from this indicator. Each tax year spans two academic years; therefore, graduates will be flagged as being in further study if they have a HESA record in one of these two academic years.</t>
  </si>
  <si>
    <t>2010/11 to 2014/15</t>
  </si>
  <si>
    <r>
      <t xml:space="preserve">All figures are for the </t>
    </r>
    <r>
      <rPr>
        <b/>
        <u/>
        <sz val="10"/>
        <color rgb="FFFF0000"/>
        <rFont val="Arial"/>
        <family val="2"/>
      </rPr>
      <t>2008/2009</t>
    </r>
    <r>
      <rPr>
        <b/>
        <sz val="10"/>
        <color rgb="FFFF0000"/>
        <rFont val="Arial"/>
        <family val="2"/>
      </rPr>
      <t xml:space="preserve"> graduate cohort and reflect activity in the time between the 2010/11 and 2014/15 tax years inclusive.  Employment figures include information from HMRC Pay as You Earn (PAYE) returns only and therefore </t>
    </r>
    <r>
      <rPr>
        <b/>
        <u/>
        <sz val="10"/>
        <color rgb="FFFF0000"/>
        <rFont val="Arial"/>
        <family val="2"/>
      </rPr>
      <t>do not reflect employment outcomes for those who are self-employed</t>
    </r>
    <r>
      <rPr>
        <b/>
        <sz val="10"/>
        <color rgb="FFFF0000"/>
        <rFont val="Arial"/>
        <family val="2"/>
      </rPr>
      <t>.</t>
    </r>
  </si>
  <si>
    <r>
      <t>Most selective group</t>
    </r>
    <r>
      <rPr>
        <b/>
        <vertAlign val="superscript"/>
        <sz val="9"/>
        <color theme="1"/>
        <rFont val="Arial"/>
        <family val="2"/>
      </rPr>
      <t>3</t>
    </r>
  </si>
  <si>
    <t>MS</t>
  </si>
  <si>
    <t xml:space="preserve">3. The "most selective" Higher Education Institutions (HEIs) are defined as the top third of HEIs when ranked by mean UCAS tariff score from the top three A level grades of entrants. This measure is calculated using matched data from the DfE National Pupil Database and the Higher Education Statistics Agency Student Record. It excludes HE courses at Further Education colleges. It takes the mean UCAS tariff score from the top three A levels of these entrants to each HEI. This is a way of grouping HEIs for statistical purposes using available information. It does not cover all students and all qualifications and is not intended as a comprehensive measure of qualifications on entry to Higher Education. Users should be aware that the Higher Education sector has a diverse mix of institutions and courses, so any grouping of HEIs has limitations as an indicator of quality.  The HEPs included in this group change every year, although 82% of HEPs remained in the top third for 8 consecutive years, from 2006/07 to 2013/14. The calculation is restricted to the top three A level attainment; pupils who study other qualifications at Key Stage 5 will be excluded. </t>
  </si>
  <si>
    <r>
      <t>Earnings – upper quartile</t>
    </r>
    <r>
      <rPr>
        <vertAlign val="superscript"/>
        <sz val="9"/>
        <color theme="1"/>
        <rFont val="Arial"/>
        <family val="2"/>
      </rPr>
      <t xml:space="preserve">13
</t>
    </r>
    <r>
      <rPr>
        <sz val="9"/>
        <color theme="1"/>
        <rFont val="Arial"/>
        <family val="2"/>
      </rPr>
      <t>(£)</t>
    </r>
  </si>
  <si>
    <r>
      <t>Earnings – lower quartile</t>
    </r>
    <r>
      <rPr>
        <vertAlign val="superscript"/>
        <sz val="9"/>
        <color theme="1"/>
        <rFont val="Arial"/>
        <family val="2"/>
      </rPr>
      <t>13</t>
    </r>
    <r>
      <rPr>
        <sz val="9"/>
        <color theme="1"/>
        <rFont val="Arial"/>
        <family val="2"/>
      </rPr>
      <t xml:space="preserve"> 
(£)</t>
    </r>
  </si>
  <si>
    <t>8. Graduates who have no sustained employment record (see note 9) or further study record but have a benefits spell or unsustained employment spell in the tax year of interest.</t>
  </si>
  <si>
    <t>7. Graduates who have been matched to the Department for Work and Pensions' (DWP) Customer Information System (CIS) but have no employment or benefits record or further study in the tax year of interest.</t>
  </si>
  <si>
    <r>
      <t>Earnings – median</t>
    </r>
    <r>
      <rPr>
        <vertAlign val="superscript"/>
        <sz val="9"/>
        <color theme="1"/>
        <rFont val="Arial"/>
        <family val="2"/>
      </rPr>
      <t>13</t>
    </r>
    <r>
      <rPr>
        <sz val="9"/>
        <color theme="1"/>
        <rFont val="Arial"/>
        <family val="2"/>
      </rPr>
      <t xml:space="preserve"> 
(£)</t>
    </r>
  </si>
  <si>
    <r>
      <t xml:space="preserve">Tax years: 2010/11 to 2014/15. </t>
    </r>
    <r>
      <rPr>
        <b/>
        <sz val="10"/>
        <color theme="1"/>
        <rFont val="Arial"/>
        <family val="2"/>
      </rPr>
      <t xml:space="preserve">Self-assessment data </t>
    </r>
    <r>
      <rPr>
        <b/>
        <u/>
        <sz val="10"/>
        <color theme="1"/>
        <rFont val="Arial"/>
        <family val="2"/>
      </rPr>
      <t>not included</t>
    </r>
  </si>
  <si>
    <t>SFR60/2016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</si>
</sst>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1"/>
      <color theme="1"/>
      <name val="Calibri"/>
      <family val="2"/>
      <scheme val="minor"/>
    </font>
    <font>
      <sz val="11"/>
      <color theme="1"/>
      <name val="Calibri"/>
      <family val="2"/>
      <scheme val="minor"/>
    </font>
    <font>
      <b/>
      <sz val="9"/>
      <name val="Arial"/>
      <family val="2"/>
    </font>
    <font>
      <sz val="8"/>
      <color theme="1"/>
      <name val="Arial"/>
      <family val="2"/>
    </font>
    <font>
      <sz val="11"/>
      <color theme="1"/>
      <name val="Arial"/>
      <family val="2"/>
    </font>
    <font>
      <sz val="9"/>
      <color theme="1"/>
      <name val="Arial"/>
      <family val="2"/>
    </font>
    <font>
      <b/>
      <sz val="9"/>
      <color theme="1"/>
      <name val="Arial"/>
      <family val="2"/>
    </font>
    <font>
      <sz val="11"/>
      <color theme="0"/>
      <name val="Arial"/>
      <family val="2"/>
    </font>
    <font>
      <sz val="8"/>
      <color theme="0"/>
      <name val="Arial"/>
      <family val="2"/>
    </font>
    <font>
      <vertAlign val="superscript"/>
      <sz val="9"/>
      <color theme="1"/>
      <name val="Arial"/>
      <family val="2"/>
    </font>
    <font>
      <sz val="9"/>
      <name val="Arial"/>
      <family val="2"/>
    </font>
    <font>
      <b/>
      <sz val="8"/>
      <color theme="1"/>
      <name val="Arial"/>
      <family val="2"/>
    </font>
    <font>
      <i/>
      <sz val="8"/>
      <name val="Arial"/>
      <family val="2"/>
    </font>
    <font>
      <sz val="10"/>
      <name val="Arial"/>
      <family val="2"/>
    </font>
    <font>
      <b/>
      <sz val="14"/>
      <color theme="1"/>
      <name val="Arial"/>
      <family val="2"/>
    </font>
    <font>
      <sz val="14"/>
      <color theme="1"/>
      <name val="Arial"/>
      <family val="2"/>
    </font>
    <font>
      <b/>
      <sz val="11"/>
      <color theme="1"/>
      <name val="Arial"/>
      <family val="2"/>
    </font>
    <font>
      <u/>
      <sz val="11"/>
      <color theme="10"/>
      <name val="Calibri"/>
      <family val="2"/>
      <scheme val="minor"/>
    </font>
    <font>
      <u/>
      <sz val="11"/>
      <color theme="10"/>
      <name val="Arial"/>
      <family val="2"/>
    </font>
    <font>
      <sz val="11"/>
      <color rgb="FFFF0000"/>
      <name val="Arial"/>
      <family val="2"/>
    </font>
    <font>
      <sz val="11"/>
      <name val="Arial"/>
      <family val="2"/>
    </font>
    <font>
      <b/>
      <vertAlign val="superscript"/>
      <sz val="9"/>
      <color theme="1"/>
      <name val="Arial"/>
      <family val="2"/>
    </font>
    <font>
      <u/>
      <sz val="8"/>
      <color theme="10"/>
      <name val="Arial"/>
      <family val="2"/>
    </font>
    <font>
      <sz val="11"/>
      <color theme="1"/>
      <name val="Arial Narrow"/>
      <family val="2"/>
    </font>
    <font>
      <b/>
      <sz val="11"/>
      <color rgb="FF7030A0"/>
      <name val="Arial Narrow"/>
      <family val="2"/>
    </font>
    <font>
      <b/>
      <sz val="11"/>
      <color rgb="FFFF0000"/>
      <name val="Arial Narrow"/>
      <family val="2"/>
    </font>
    <font>
      <b/>
      <sz val="11"/>
      <color theme="1"/>
      <name val="Arial Narrow"/>
      <family val="2"/>
    </font>
    <font>
      <b/>
      <sz val="10"/>
      <name val="Arial"/>
      <family val="2"/>
    </font>
    <font>
      <sz val="10"/>
      <color theme="1"/>
      <name val="Arial"/>
      <family val="2"/>
    </font>
    <font>
      <b/>
      <sz val="10"/>
      <color theme="1"/>
      <name val="Arial"/>
      <family val="2"/>
    </font>
    <font>
      <b/>
      <u/>
      <sz val="10"/>
      <color theme="1"/>
      <name val="Arial"/>
      <family val="2"/>
    </font>
    <font>
      <b/>
      <sz val="10"/>
      <color rgb="FFFF0000"/>
      <name val="Arial"/>
      <family val="2"/>
    </font>
    <font>
      <b/>
      <u/>
      <sz val="10"/>
      <color rgb="FFFF0000"/>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0" fontId="13" fillId="0" borderId="0"/>
    <xf numFmtId="0" fontId="1" fillId="0" borderId="0"/>
    <xf numFmtId="9" fontId="13" fillId="0" borderId="0" applyFont="0" applyFill="0" applyBorder="0" applyAlignment="0" applyProtection="0"/>
    <xf numFmtId="0" fontId="17" fillId="0" borderId="0" applyNumberFormat="0" applyFill="0" applyBorder="0" applyAlignment="0" applyProtection="0"/>
  </cellStyleXfs>
  <cellXfs count="116">
    <xf numFmtId="0" fontId="0" fillId="0" borderId="0" xfId="0"/>
    <xf numFmtId="0" fontId="2" fillId="2" borderId="0" xfId="0" applyFont="1" applyFill="1"/>
    <xf numFmtId="0" fontId="3" fillId="2" borderId="0" xfId="0" applyFont="1" applyFill="1"/>
    <xf numFmtId="0" fontId="4" fillId="2" borderId="0" xfId="0" applyFont="1" applyFill="1"/>
    <xf numFmtId="0" fontId="4" fillId="2" borderId="0" xfId="0" applyFont="1" applyFill="1" applyBorder="1"/>
    <xf numFmtId="0" fontId="5" fillId="2" borderId="0" xfId="0" applyFont="1" applyFill="1"/>
    <xf numFmtId="0" fontId="6" fillId="2" borderId="0" xfId="0" applyFont="1" applyFill="1" applyBorder="1"/>
    <xf numFmtId="0" fontId="6" fillId="3" borderId="1" xfId="0" applyFont="1" applyFill="1" applyBorder="1"/>
    <xf numFmtId="0" fontId="5" fillId="2" borderId="0" xfId="0" applyFont="1" applyFill="1" applyBorder="1" applyAlignment="1">
      <alignment horizontal="center"/>
    </xf>
    <xf numFmtId="0" fontId="3" fillId="2" borderId="0" xfId="0" applyFont="1" applyFill="1" applyBorder="1" applyAlignment="1">
      <alignment wrapText="1"/>
    </xf>
    <xf numFmtId="0" fontId="7" fillId="2" borderId="0" xfId="0" applyFont="1" applyFill="1" applyBorder="1"/>
    <xf numFmtId="0" fontId="6" fillId="3" borderId="3" xfId="0" applyFont="1" applyFill="1" applyBorder="1"/>
    <xf numFmtId="0" fontId="3" fillId="2" borderId="0" xfId="0" applyFont="1" applyFill="1" applyBorder="1"/>
    <xf numFmtId="0" fontId="3" fillId="2" borderId="5" xfId="0" applyFont="1" applyFill="1" applyBorder="1"/>
    <xf numFmtId="0" fontId="8" fillId="2" borderId="5" xfId="0" applyFont="1" applyFill="1" applyBorder="1"/>
    <xf numFmtId="0" fontId="4" fillId="2" borderId="0" xfId="0" applyFont="1" applyFill="1" applyBorder="1" applyAlignment="1">
      <alignment wrapText="1"/>
    </xf>
    <xf numFmtId="0" fontId="4" fillId="2" borderId="0" xfId="0" applyFont="1" applyFill="1" applyAlignment="1">
      <alignment wrapText="1"/>
    </xf>
    <xf numFmtId="0" fontId="6" fillId="2" borderId="5" xfId="0" applyFont="1" applyFill="1" applyBorder="1" applyAlignment="1">
      <alignment wrapText="1"/>
    </xf>
    <xf numFmtId="0" fontId="5" fillId="2" borderId="5" xfId="0" applyFont="1" applyFill="1" applyBorder="1" applyAlignment="1">
      <alignment wrapText="1"/>
    </xf>
    <xf numFmtId="164" fontId="3" fillId="2" borderId="0" xfId="0" applyNumberFormat="1" applyFont="1" applyFill="1" applyBorder="1" applyAlignment="1">
      <alignment horizontal="right"/>
    </xf>
    <xf numFmtId="3" fontId="11" fillId="2" borderId="0" xfId="0" applyNumberFormat="1" applyFont="1" applyFill="1" applyBorder="1" applyAlignment="1">
      <alignment horizontal="right"/>
    </xf>
    <xf numFmtId="0" fontId="3" fillId="2" borderId="0" xfId="0" applyFont="1" applyFill="1" applyAlignment="1">
      <alignment horizontal="right"/>
    </xf>
    <xf numFmtId="0" fontId="5" fillId="2" borderId="0" xfId="0" applyFont="1" applyFill="1" applyBorder="1"/>
    <xf numFmtId="3" fontId="3" fillId="2" borderId="0" xfId="0" applyNumberFormat="1" applyFont="1" applyFill="1" applyBorder="1" applyAlignment="1">
      <alignment horizontal="right"/>
    </xf>
    <xf numFmtId="0" fontId="12" fillId="2" borderId="0" xfId="0" applyFont="1" applyFill="1" applyBorder="1" applyAlignment="1">
      <alignment wrapText="1"/>
    </xf>
    <xf numFmtId="3" fontId="4" fillId="2" borderId="0" xfId="0" applyNumberFormat="1" applyFont="1" applyFill="1" applyBorder="1"/>
    <xf numFmtId="0" fontId="3" fillId="2" borderId="10" xfId="0" applyFont="1" applyFill="1" applyBorder="1"/>
    <xf numFmtId="3" fontId="3" fillId="2" borderId="10" xfId="0" applyNumberFormat="1" applyFont="1" applyFill="1" applyBorder="1"/>
    <xf numFmtId="164" fontId="3" fillId="2" borderId="10" xfId="0" applyNumberFormat="1" applyFont="1" applyFill="1" applyBorder="1"/>
    <xf numFmtId="0" fontId="12" fillId="2" borderId="0" xfId="0" applyFont="1" applyFill="1" applyBorder="1" applyAlignment="1">
      <alignment horizontal="right"/>
    </xf>
    <xf numFmtId="164" fontId="3" fillId="2" borderId="0" xfId="0" applyNumberFormat="1" applyFont="1" applyFill="1" applyBorder="1"/>
    <xf numFmtId="3" fontId="3" fillId="2" borderId="0" xfId="0" applyNumberFormat="1" applyFont="1" applyFill="1" applyBorder="1"/>
    <xf numFmtId="0" fontId="3" fillId="2" borderId="0" xfId="0" applyFont="1" applyFill="1" applyAlignment="1">
      <alignment wrapText="1"/>
    </xf>
    <xf numFmtId="164" fontId="4" fillId="2" borderId="0" xfId="0" applyNumberFormat="1" applyFont="1" applyFill="1" applyBorder="1"/>
    <xf numFmtId="0" fontId="0" fillId="2" borderId="0" xfId="0" applyFill="1"/>
    <xf numFmtId="0" fontId="14" fillId="2" borderId="0" xfId="0" applyFont="1" applyFill="1"/>
    <xf numFmtId="0" fontId="15" fillId="2" borderId="0" xfId="0" applyFont="1" applyFill="1"/>
    <xf numFmtId="0" fontId="16" fillId="2" borderId="0" xfId="0" applyFont="1" applyFill="1"/>
    <xf numFmtId="0" fontId="18" fillId="2" borderId="15" xfId="4" applyFont="1" applyFill="1" applyBorder="1"/>
    <xf numFmtId="0" fontId="4" fillId="2" borderId="15" xfId="0" applyFont="1" applyFill="1" applyBorder="1"/>
    <xf numFmtId="0" fontId="19" fillId="2" borderId="0" xfId="0" applyFont="1" applyFill="1"/>
    <xf numFmtId="0" fontId="4" fillId="2" borderId="14" xfId="2" applyFont="1" applyFill="1" applyBorder="1"/>
    <xf numFmtId="0" fontId="20" fillId="2" borderId="13" xfId="0" applyFont="1" applyFill="1" applyBorder="1" applyAlignment="1">
      <alignment horizontal="justify" vertical="top" wrapText="1"/>
    </xf>
    <xf numFmtId="0" fontId="20" fillId="2" borderId="13" xfId="0" applyFont="1" applyFill="1" applyBorder="1" applyAlignment="1">
      <alignment horizontal="justify" wrapText="1"/>
    </xf>
    <xf numFmtId="0" fontId="18" fillId="2" borderId="9" xfId="4" applyFont="1" applyFill="1" applyBorder="1" applyAlignment="1">
      <alignment horizontal="justify" vertical="center" wrapText="1"/>
    </xf>
    <xf numFmtId="0" fontId="5" fillId="2" borderId="6" xfId="0" applyFont="1" applyFill="1" applyBorder="1" applyAlignment="1">
      <alignment wrapText="1"/>
    </xf>
    <xf numFmtId="0" fontId="5" fillId="2" borderId="9" xfId="0" applyFont="1" applyFill="1" applyBorder="1" applyAlignment="1">
      <alignment wrapText="1"/>
    </xf>
    <xf numFmtId="0" fontId="22" fillId="2" borderId="0" xfId="4" applyFont="1" applyFill="1" applyAlignment="1">
      <alignment horizontal="left"/>
    </xf>
    <xf numFmtId="0" fontId="10" fillId="2" borderId="0" xfId="0" applyFont="1" applyFill="1"/>
    <xf numFmtId="0" fontId="23" fillId="0" borderId="0" xfId="0" applyFont="1"/>
    <xf numFmtId="0" fontId="24" fillId="0" borderId="0" xfId="0" applyFont="1"/>
    <xf numFmtId="0" fontId="25" fillId="0" borderId="0" xfId="0" applyFont="1"/>
    <xf numFmtId="3" fontId="23" fillId="0" borderId="0" xfId="0" applyNumberFormat="1" applyFont="1"/>
    <xf numFmtId="3" fontId="6" fillId="2" borderId="0" xfId="0" applyNumberFormat="1" applyFont="1" applyFill="1" applyBorder="1" applyAlignment="1">
      <alignment horizontal="right"/>
    </xf>
    <xf numFmtId="3" fontId="5" fillId="2" borderId="0" xfId="0" applyNumberFormat="1" applyFont="1" applyFill="1" applyBorder="1" applyAlignment="1">
      <alignment horizontal="right"/>
    </xf>
    <xf numFmtId="0" fontId="4" fillId="3" borderId="12" xfId="0" applyFont="1" applyFill="1" applyBorder="1"/>
    <xf numFmtId="0" fontId="3" fillId="2" borderId="0" xfId="0" applyFont="1" applyFill="1" applyAlignment="1">
      <alignment horizontal="left" wrapText="1"/>
    </xf>
    <xf numFmtId="0" fontId="27" fillId="2" borderId="0" xfId="0" applyFont="1" applyFill="1"/>
    <xf numFmtId="0" fontId="13" fillId="2" borderId="0" xfId="0" applyFont="1" applyFill="1"/>
    <xf numFmtId="0" fontId="28" fillId="2" borderId="0" xfId="0" applyFont="1" applyFill="1"/>
    <xf numFmtId="0" fontId="31" fillId="2" borderId="0" xfId="0" applyFont="1" applyFill="1"/>
    <xf numFmtId="3" fontId="3" fillId="2" borderId="0" xfId="0" applyNumberFormat="1" applyFont="1" applyFill="1" applyBorder="1" applyAlignment="1"/>
    <xf numFmtId="164" fontId="3" fillId="2" borderId="0" xfId="0" applyNumberFormat="1" applyFont="1" applyFill="1" applyBorder="1" applyAlignment="1"/>
    <xf numFmtId="0" fontId="16" fillId="2" borderId="15" xfId="0" applyFont="1" applyFill="1" applyBorder="1" applyAlignment="1">
      <alignment horizontal="left"/>
    </xf>
    <xf numFmtId="0" fontId="16" fillId="2" borderId="15" xfId="0" applyFont="1" applyFill="1" applyBorder="1" applyAlignment="1">
      <alignment horizontal="left" vertical="center" wrapText="1"/>
    </xf>
    <xf numFmtId="0" fontId="4" fillId="2" borderId="15" xfId="0" applyFont="1" applyFill="1" applyBorder="1" applyAlignment="1">
      <alignment horizontal="left"/>
    </xf>
    <xf numFmtId="0" fontId="6" fillId="2" borderId="0" xfId="0" applyFont="1" applyFill="1" applyBorder="1" applyAlignment="1">
      <alignment wrapText="1"/>
    </xf>
    <xf numFmtId="0" fontId="4" fillId="3" borderId="11" xfId="0" applyFont="1" applyFill="1" applyBorder="1"/>
    <xf numFmtId="3" fontId="5" fillId="2" borderId="10" xfId="0" applyNumberFormat="1" applyFont="1" applyFill="1" applyBorder="1" applyAlignment="1">
      <alignment horizontal="right"/>
    </xf>
    <xf numFmtId="3" fontId="5" fillId="2" borderId="14" xfId="0" applyNumberFormat="1" applyFont="1" applyFill="1" applyBorder="1" applyAlignment="1">
      <alignment horizontal="right"/>
    </xf>
    <xf numFmtId="3" fontId="5" fillId="2" borderId="13" xfId="0" applyNumberFormat="1" applyFont="1" applyFill="1" applyBorder="1" applyAlignment="1">
      <alignment horizontal="right"/>
    </xf>
    <xf numFmtId="0" fontId="4" fillId="2" borderId="0" xfId="0" applyFont="1" applyFill="1" applyBorder="1" applyAlignment="1"/>
    <xf numFmtId="0" fontId="3" fillId="2" borderId="0" xfId="0" applyFont="1" applyFill="1" applyAlignment="1">
      <alignment horizontal="left" wrapText="1"/>
    </xf>
    <xf numFmtId="0" fontId="3" fillId="2" borderId="0" xfId="0" applyFont="1" applyFill="1" applyAlignment="1">
      <alignment horizontal="left"/>
    </xf>
    <xf numFmtId="0" fontId="26" fillId="0" borderId="0" xfId="0" applyFont="1" applyFill="1" applyBorder="1" applyAlignment="1">
      <alignment horizontal="center"/>
    </xf>
    <xf numFmtId="165" fontId="5" fillId="2" borderId="0" xfId="0" applyNumberFormat="1" applyFont="1" applyFill="1" applyBorder="1" applyAlignment="1">
      <alignment horizontal="right"/>
    </xf>
    <xf numFmtId="49" fontId="10" fillId="2" borderId="0" xfId="0" applyNumberFormat="1" applyFont="1" applyFill="1" applyBorder="1" applyAlignment="1" applyProtection="1">
      <alignment horizontal="left"/>
      <protection locked="0"/>
    </xf>
    <xf numFmtId="0" fontId="5" fillId="3" borderId="2" xfId="0" applyFont="1" applyFill="1" applyBorder="1" applyAlignment="1">
      <alignment horizontal="left"/>
    </xf>
    <xf numFmtId="0" fontId="5" fillId="3" borderId="4" xfId="0" applyFont="1" applyFill="1" applyBorder="1" applyAlignment="1">
      <alignment horizontal="left"/>
    </xf>
    <xf numFmtId="0" fontId="3" fillId="2" borderId="0" xfId="0" applyFont="1" applyFill="1" applyAlignment="1">
      <alignment horizontal="left" wrapText="1"/>
    </xf>
    <xf numFmtId="0" fontId="3" fillId="2" borderId="0" xfId="0" applyFont="1" applyFill="1" applyAlignment="1">
      <alignment horizontal="left"/>
    </xf>
    <xf numFmtId="3" fontId="6" fillId="2" borderId="16" xfId="0" applyNumberFormat="1" applyFont="1" applyFill="1" applyBorder="1" applyAlignment="1">
      <alignment horizontal="right"/>
    </xf>
    <xf numFmtId="3" fontId="6" fillId="2" borderId="8" xfId="0" applyNumberFormat="1" applyFont="1" applyFill="1" applyBorder="1" applyAlignment="1">
      <alignment horizontal="right"/>
    </xf>
    <xf numFmtId="0" fontId="3" fillId="2" borderId="0" xfId="0" applyFont="1" applyFill="1" applyAlignment="1">
      <alignment horizontal="left" wrapText="1"/>
    </xf>
    <xf numFmtId="0" fontId="3" fillId="2" borderId="0" xfId="0" applyFont="1" applyFill="1" applyAlignment="1">
      <alignment horizontal="left"/>
    </xf>
    <xf numFmtId="49" fontId="10" fillId="2" borderId="8" xfId="0" applyNumberFormat="1" applyFont="1" applyFill="1" applyBorder="1" applyAlignment="1" applyProtection="1">
      <alignment horizontal="left"/>
      <protection locked="0"/>
    </xf>
    <xf numFmtId="0" fontId="10" fillId="2" borderId="0" xfId="0" applyNumberFormat="1" applyFont="1" applyFill="1" applyBorder="1" applyAlignment="1" applyProtection="1">
      <alignment horizontal="left"/>
      <protection locked="0"/>
    </xf>
    <xf numFmtId="0" fontId="10" fillId="2" borderId="0" xfId="0" quotePrefix="1" applyNumberFormat="1" applyFont="1" applyFill="1" applyBorder="1" applyAlignment="1" applyProtection="1">
      <alignment horizontal="left"/>
      <protection locked="0"/>
    </xf>
    <xf numFmtId="165" fontId="3" fillId="2" borderId="0" xfId="0" applyNumberFormat="1" applyFont="1" applyFill="1" applyBorder="1"/>
    <xf numFmtId="165" fontId="12" fillId="2" borderId="0" xfId="0" applyNumberFormat="1" applyFont="1" applyFill="1" applyBorder="1" applyAlignment="1">
      <alignment horizontal="right"/>
    </xf>
    <xf numFmtId="0" fontId="12" fillId="2" borderId="10" xfId="0" applyFont="1" applyFill="1" applyBorder="1" applyAlignment="1">
      <alignment horizontal="right"/>
    </xf>
    <xf numFmtId="0" fontId="16" fillId="2" borderId="16" xfId="2" applyFont="1" applyFill="1" applyBorder="1"/>
    <xf numFmtId="0" fontId="4" fillId="2" borderId="8" xfId="2" applyFont="1" applyFill="1" applyBorder="1" applyAlignment="1">
      <alignment vertical="top"/>
    </xf>
    <xf numFmtId="0" fontId="20" fillId="2" borderId="8" xfId="0" applyFont="1" applyFill="1" applyBorder="1" applyAlignment="1">
      <alignment vertical="top" wrapText="1"/>
    </xf>
    <xf numFmtId="0" fontId="4" fillId="2" borderId="18" xfId="2" applyFont="1" applyFill="1" applyBorder="1" applyAlignment="1">
      <alignment vertical="center"/>
    </xf>
    <xf numFmtId="0" fontId="3" fillId="2" borderId="16" xfId="0" applyFont="1" applyFill="1" applyBorder="1"/>
    <xf numFmtId="0" fontId="6" fillId="2" borderId="18" xfId="0" applyFont="1" applyFill="1" applyBorder="1" applyAlignment="1">
      <alignment wrapText="1"/>
    </xf>
    <xf numFmtId="0" fontId="5" fillId="2" borderId="18" xfId="0" applyFont="1" applyFill="1" applyBorder="1" applyAlignment="1">
      <alignment wrapText="1"/>
    </xf>
    <xf numFmtId="3" fontId="5" fillId="2" borderId="8" xfId="0" applyNumberFormat="1" applyFont="1" applyFill="1" applyBorder="1" applyAlignment="1">
      <alignment horizontal="right"/>
    </xf>
    <xf numFmtId="0" fontId="6" fillId="2" borderId="14" xfId="0" applyFont="1" applyFill="1" applyBorder="1" applyAlignment="1"/>
    <xf numFmtId="0" fontId="6" fillId="2" borderId="13" xfId="0" applyFont="1" applyFill="1" applyBorder="1" applyAlignment="1">
      <alignment wrapText="1"/>
    </xf>
    <xf numFmtId="3" fontId="3" fillId="2" borderId="13" xfId="0" applyNumberFormat="1" applyFont="1" applyFill="1" applyBorder="1" applyAlignment="1">
      <alignment horizontal="left"/>
    </xf>
    <xf numFmtId="3" fontId="5" fillId="2" borderId="13" xfId="0" applyNumberFormat="1" applyFont="1" applyFill="1" applyBorder="1" applyAlignment="1">
      <alignment horizontal="left"/>
    </xf>
    <xf numFmtId="49" fontId="10" fillId="2" borderId="18" xfId="0" applyNumberFormat="1" applyFont="1" applyFill="1" applyBorder="1" applyAlignment="1" applyProtection="1">
      <alignment horizontal="left"/>
      <protection locked="0"/>
    </xf>
    <xf numFmtId="0" fontId="10" fillId="2" borderId="5" xfId="0" applyNumberFormat="1" applyFont="1" applyFill="1" applyBorder="1" applyAlignment="1" applyProtection="1">
      <alignment horizontal="left"/>
      <protection locked="0"/>
    </xf>
    <xf numFmtId="49" fontId="10" fillId="2" borderId="5" xfId="0" applyNumberFormat="1" applyFont="1" applyFill="1" applyBorder="1" applyAlignment="1" applyProtection="1">
      <alignment horizontal="left"/>
      <protection locked="0"/>
    </xf>
    <xf numFmtId="3" fontId="5" fillId="2" borderId="9" xfId="0" applyNumberFormat="1" applyFont="1" applyFill="1" applyBorder="1" applyAlignment="1">
      <alignment horizontal="left"/>
    </xf>
    <xf numFmtId="0" fontId="31" fillId="2" borderId="0" xfId="0" applyFont="1" applyFill="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left"/>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3" fillId="2" borderId="0" xfId="0" applyFont="1" applyFill="1" applyAlignment="1">
      <alignment horizontal="left" wrapText="1"/>
    </xf>
    <xf numFmtId="0" fontId="6" fillId="2" borderId="17"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cellXfs>
  <cellStyles count="5">
    <cellStyle name="Hyperlink" xfId="4" builtinId="8"/>
    <cellStyle name="Normal" xfId="0" builtinId="0"/>
    <cellStyle name="Normal 2 2" xfId="1"/>
    <cellStyle name="Normal 3"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5</xdr:row>
      <xdr:rowOff>113173</xdr:rowOff>
    </xdr:to>
    <xdr:pic>
      <xdr:nvPicPr>
        <xdr:cNvPr id="2" name="Picture 1" descr="https://upload.wikimedia.org/wikipedia/en/thumb/6/68/Department_for_Education.svg/1024px-Department_for_Education.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9740" cy="1065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TP\Subject%20earn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2pdrv02\EDUDEST-HE\SFR\SFR36%20July%202016\Tables\Earnings%20draft%20270716%20for%20Q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oars\AppData\Local\Temp\Earnings%20draft%20270716%20for%20Q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TP\Outcomes%20by%20sub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output- All"/>
      <sheetName val="SQL output-FTPT"/>
      <sheetName val="Tables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 val="Distribution comparison"/>
      <sheetName val="DLHE comparison"/>
      <sheetName val="LEMSTEM"/>
      <sheetName val="LEMSTEM_graph"/>
      <sheetName val="lemstem_time"/>
      <sheetName val="CPI"/>
      <sheetName val="LEMSTEM time_tab"/>
      <sheetName val="LEMST_Chart"/>
      <sheetName val="Gender_1"/>
      <sheetName val="Gender_3"/>
      <sheetName val="Gender_5"/>
      <sheetName val="Gender_10"/>
      <sheetName val="Gender_distribution"/>
      <sheetName val="POLAR_1"/>
      <sheetName val="POLAR_3"/>
      <sheetName val="POLAR_5"/>
      <sheetName val="POLAR_10"/>
      <sheetName val="IFS_Comp_F"/>
      <sheetName val="IFS_Comp_M"/>
      <sheetName val="Polar_dist"/>
      <sheetName val="inst_1"/>
      <sheetName val="inst_3"/>
      <sheetName val="inst_5"/>
      <sheetName val="inst_10"/>
      <sheetName val="inst_dist"/>
      <sheetName val="Inst_list"/>
    </sheetNames>
    <sheetDataSet>
      <sheetData sheetId="0">
        <row r="1">
          <cell r="D1" t="str">
            <v>LOWER_1YR</v>
          </cell>
          <cell r="E1" t="str">
            <v>MEDIAN_1YR</v>
          </cell>
          <cell r="F1" t="str">
            <v>HIGHER_1YR</v>
          </cell>
          <cell r="G1" t="str">
            <v>COUNT_1YR</v>
          </cell>
          <cell r="H1" t="str">
            <v>LOWER_3YR</v>
          </cell>
          <cell r="I1" t="str">
            <v>MEDIAN_3YR</v>
          </cell>
          <cell r="J1" t="str">
            <v>HIGHER_3YR</v>
          </cell>
          <cell r="K1" t="str">
            <v>COUNT_3YR</v>
          </cell>
          <cell r="L1" t="str">
            <v>LOWER_5YR</v>
          </cell>
          <cell r="M1" t="str">
            <v>MEDIAN_5YR</v>
          </cell>
          <cell r="N1" t="str">
            <v>HIGHER_5YR</v>
          </cell>
          <cell r="O1" t="str">
            <v>COUNT_5YR</v>
          </cell>
          <cell r="P1" t="str">
            <v>LOWER_10YR</v>
          </cell>
          <cell r="Q1" t="str">
            <v>MEDIAN_10YR</v>
          </cell>
          <cell r="R1" t="str">
            <v>HIGHER_10YR</v>
          </cell>
          <cell r="S1" t="str">
            <v>COUNT_10YR</v>
          </cell>
        </row>
        <row r="2">
          <cell r="C2" t="str">
            <v>2003/20041</v>
          </cell>
          <cell r="D2">
            <v>29138.25</v>
          </cell>
          <cell r="E2">
            <v>35648.663911845702</v>
          </cell>
          <cell r="F2">
            <v>39147.25</v>
          </cell>
          <cell r="G2">
            <v>2574</v>
          </cell>
          <cell r="H2">
            <v>31908.578082191802</v>
          </cell>
          <cell r="I2">
            <v>42197</v>
          </cell>
          <cell r="J2">
            <v>45692.200460829503</v>
          </cell>
          <cell r="K2">
            <v>2771</v>
          </cell>
          <cell r="L2">
            <v>36195.5</v>
          </cell>
          <cell r="M2">
            <v>47112</v>
          </cell>
          <cell r="N2">
            <v>52596.524038461503</v>
          </cell>
          <cell r="O2">
            <v>2718</v>
          </cell>
          <cell r="P2">
            <v>29498.625</v>
          </cell>
          <cell r="Q2">
            <v>50236.506944444402</v>
          </cell>
          <cell r="R2">
            <v>65595.5</v>
          </cell>
          <cell r="S2">
            <v>2112</v>
          </cell>
        </row>
        <row r="3">
          <cell r="C3" t="str">
            <v>2004/20051</v>
          </cell>
          <cell r="D3">
            <v>30701</v>
          </cell>
          <cell r="E3">
            <v>34782</v>
          </cell>
          <cell r="F3">
            <v>37293.5</v>
          </cell>
          <cell r="G3">
            <v>2848</v>
          </cell>
          <cell r="H3">
            <v>36184</v>
          </cell>
          <cell r="I3">
            <v>43116.372950819699</v>
          </cell>
          <cell r="J3">
            <v>46286</v>
          </cell>
          <cell r="K3">
            <v>3083</v>
          </cell>
          <cell r="L3">
            <v>36531.380952380998</v>
          </cell>
          <cell r="M3">
            <v>46514</v>
          </cell>
          <cell r="N3">
            <v>51770.5</v>
          </cell>
          <cell r="O3">
            <v>3095</v>
          </cell>
          <cell r="P3" t="str">
            <v>NULL</v>
          </cell>
          <cell r="Q3" t="str">
            <v>NULL</v>
          </cell>
          <cell r="R3" t="str">
            <v>NULL</v>
          </cell>
          <cell r="S3" t="str">
            <v>NULL</v>
          </cell>
        </row>
        <row r="4">
          <cell r="C4" t="str">
            <v>2005/20061</v>
          </cell>
          <cell r="D4">
            <v>30949</v>
          </cell>
          <cell r="E4">
            <v>34720</v>
          </cell>
          <cell r="F4">
            <v>36891.024096385503</v>
          </cell>
          <cell r="G4">
            <v>3090</v>
          </cell>
          <cell r="H4">
            <v>37651</v>
          </cell>
          <cell r="I4">
            <v>43395</v>
          </cell>
          <cell r="J4">
            <v>46170</v>
          </cell>
          <cell r="K4">
            <v>3157</v>
          </cell>
          <cell r="L4">
            <v>35696.25</v>
          </cell>
          <cell r="M4">
            <v>46590.5</v>
          </cell>
          <cell r="N4">
            <v>51393.25</v>
          </cell>
          <cell r="O4">
            <v>3180</v>
          </cell>
          <cell r="P4" t="str">
            <v>NULL</v>
          </cell>
          <cell r="Q4" t="str">
            <v>NULL</v>
          </cell>
          <cell r="R4" t="str">
            <v>NULL</v>
          </cell>
          <cell r="S4" t="str">
            <v>NULL</v>
          </cell>
        </row>
        <row r="5">
          <cell r="C5" t="str">
            <v>2006/20071</v>
          </cell>
          <cell r="D5">
            <v>31344</v>
          </cell>
          <cell r="E5">
            <v>34858</v>
          </cell>
          <cell r="F5">
            <v>37079</v>
          </cell>
          <cell r="G5">
            <v>3529</v>
          </cell>
          <cell r="H5">
            <v>38249</v>
          </cell>
          <cell r="I5">
            <v>43354.391483516498</v>
          </cell>
          <cell r="J5">
            <v>45834.287878787902</v>
          </cell>
          <cell r="K5">
            <v>3716</v>
          </cell>
          <cell r="L5">
            <v>33748</v>
          </cell>
          <cell r="M5">
            <v>46208.5</v>
          </cell>
          <cell r="N5">
            <v>52303.25</v>
          </cell>
          <cell r="O5">
            <v>3484</v>
          </cell>
          <cell r="P5" t="str">
            <v>NULL</v>
          </cell>
          <cell r="Q5" t="str">
            <v>NULL</v>
          </cell>
          <cell r="R5" t="str">
            <v>NULL</v>
          </cell>
          <cell r="S5" t="str">
            <v>NULL</v>
          </cell>
        </row>
        <row r="6">
          <cell r="C6" t="str">
            <v>2007/20081</v>
          </cell>
          <cell r="D6">
            <v>17603.5</v>
          </cell>
          <cell r="E6">
            <v>27897.728531855999</v>
          </cell>
          <cell r="F6">
            <v>35949.940509915003</v>
          </cell>
          <cell r="G6">
            <v>5243</v>
          </cell>
          <cell r="H6">
            <v>21519.75</v>
          </cell>
          <cell r="I6">
            <v>30254</v>
          </cell>
          <cell r="J6">
            <v>43993.105479452097</v>
          </cell>
          <cell r="K6">
            <v>4775</v>
          </cell>
          <cell r="L6">
            <v>22234.144446538001</v>
          </cell>
          <cell r="M6">
            <v>31950.816573033699</v>
          </cell>
          <cell r="N6">
            <v>47965.0024752475</v>
          </cell>
          <cell r="O6">
            <v>4724</v>
          </cell>
          <cell r="P6" t="str">
            <v>NULL</v>
          </cell>
          <cell r="Q6" t="str">
            <v>NULL</v>
          </cell>
          <cell r="R6" t="str">
            <v>NULL</v>
          </cell>
          <cell r="S6" t="str">
            <v>NULL</v>
          </cell>
        </row>
        <row r="7">
          <cell r="C7" t="str">
            <v>2008/20091</v>
          </cell>
          <cell r="D7">
            <v>17320.25</v>
          </cell>
          <cell r="E7">
            <v>24561.24</v>
          </cell>
          <cell r="F7">
            <v>35680.5</v>
          </cell>
          <cell r="G7">
            <v>5931</v>
          </cell>
          <cell r="H7">
            <v>19203</v>
          </cell>
          <cell r="I7">
            <v>28525.5</v>
          </cell>
          <cell r="J7">
            <v>43427.902777777803</v>
          </cell>
          <cell r="K7">
            <v>5397</v>
          </cell>
          <cell r="L7">
            <v>21457.268103448299</v>
          </cell>
          <cell r="M7">
            <v>29510.673796791401</v>
          </cell>
          <cell r="N7">
            <v>46351</v>
          </cell>
          <cell r="O7">
            <v>5096</v>
          </cell>
          <cell r="P7" t="str">
            <v>NULL</v>
          </cell>
          <cell r="Q7" t="str">
            <v>NULL</v>
          </cell>
          <cell r="R7" t="str">
            <v>NULL</v>
          </cell>
          <cell r="S7" t="str">
            <v>NULL</v>
          </cell>
        </row>
        <row r="8">
          <cell r="C8" t="str">
            <v>2009/20101</v>
          </cell>
          <cell r="D8">
            <v>17969</v>
          </cell>
          <cell r="E8">
            <v>29377.265753424701</v>
          </cell>
          <cell r="F8">
            <v>36242</v>
          </cell>
          <cell r="G8">
            <v>5901</v>
          </cell>
          <cell r="H8">
            <v>19737.8131578947</v>
          </cell>
          <cell r="I8">
            <v>28981.301652892598</v>
          </cell>
          <cell r="J8">
            <v>43529</v>
          </cell>
          <cell r="K8">
            <v>5655</v>
          </cell>
          <cell r="L8" t="str">
            <v>NULL</v>
          </cell>
          <cell r="M8" t="str">
            <v>NULL</v>
          </cell>
          <cell r="N8" t="str">
            <v>NULL</v>
          </cell>
          <cell r="O8" t="str">
            <v>NULL</v>
          </cell>
          <cell r="P8" t="str">
            <v>NULL</v>
          </cell>
          <cell r="Q8" t="str">
            <v>NULL</v>
          </cell>
          <cell r="R8" t="str">
            <v>NULL</v>
          </cell>
          <cell r="S8" t="str">
            <v>NULL</v>
          </cell>
        </row>
        <row r="9">
          <cell r="C9" t="str">
            <v>2010/20111</v>
          </cell>
          <cell r="D9">
            <v>17467.2</v>
          </cell>
          <cell r="E9">
            <v>28406.419354838701</v>
          </cell>
          <cell r="F9">
            <v>36576.6</v>
          </cell>
          <cell r="G9">
            <v>6369</v>
          </cell>
          <cell r="H9">
            <v>18888.099999999999</v>
          </cell>
          <cell r="I9">
            <v>27078.493827160499</v>
          </cell>
          <cell r="J9">
            <v>42613.622950819699</v>
          </cell>
          <cell r="K9">
            <v>5515</v>
          </cell>
          <cell r="L9" t="str">
            <v>NULL</v>
          </cell>
          <cell r="M9" t="str">
            <v>NULL</v>
          </cell>
          <cell r="N9" t="str">
            <v>NULL</v>
          </cell>
          <cell r="O9" t="str">
            <v>NULL</v>
          </cell>
          <cell r="P9" t="str">
            <v>NULL</v>
          </cell>
          <cell r="Q9" t="str">
            <v>NULL</v>
          </cell>
          <cell r="R9" t="str">
            <v>NULL</v>
          </cell>
          <cell r="S9" t="str">
            <v>NULL</v>
          </cell>
        </row>
        <row r="10">
          <cell r="C10" t="str">
            <v>2011/20121</v>
          </cell>
          <cell r="D10">
            <v>17338</v>
          </cell>
          <cell r="E10">
            <v>24562.560000000001</v>
          </cell>
          <cell r="F10">
            <v>35515.75</v>
          </cell>
          <cell r="G10">
            <v>6478</v>
          </cell>
          <cell r="H10" t="str">
            <v>NULL</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row>
        <row r="11">
          <cell r="C11" t="str">
            <v>2012/20131</v>
          </cell>
          <cell r="D11">
            <v>17385.875</v>
          </cell>
          <cell r="E11">
            <v>24895.84</v>
          </cell>
          <cell r="F11">
            <v>35726</v>
          </cell>
          <cell r="G11">
            <v>6840</v>
          </cell>
          <cell r="H11" t="str">
            <v>NULL</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row>
        <row r="12">
          <cell r="C12" t="str">
            <v>2003/20042</v>
          </cell>
          <cell r="D12">
            <v>14624.5</v>
          </cell>
          <cell r="E12">
            <v>20290.590659340702</v>
          </cell>
          <cell r="F12">
            <v>25127</v>
          </cell>
          <cell r="G12">
            <v>8589</v>
          </cell>
          <cell r="H12">
            <v>16093.25</v>
          </cell>
          <cell r="I12">
            <v>23281</v>
          </cell>
          <cell r="J12">
            <v>29741.5</v>
          </cell>
          <cell r="K12">
            <v>8070</v>
          </cell>
          <cell r="L12">
            <v>17719</v>
          </cell>
          <cell r="M12">
            <v>26618</v>
          </cell>
          <cell r="N12">
            <v>34083</v>
          </cell>
          <cell r="O12">
            <v>9345</v>
          </cell>
          <cell r="P12">
            <v>16705.5</v>
          </cell>
          <cell r="Q12">
            <v>28236</v>
          </cell>
          <cell r="R12">
            <v>36951</v>
          </cell>
          <cell r="S12">
            <v>10651</v>
          </cell>
        </row>
        <row r="13">
          <cell r="C13" t="str">
            <v>2004/20052</v>
          </cell>
          <cell r="D13">
            <v>14868</v>
          </cell>
          <cell r="E13">
            <v>20396</v>
          </cell>
          <cell r="F13">
            <v>25187</v>
          </cell>
          <cell r="G13">
            <v>8945</v>
          </cell>
          <cell r="H13">
            <v>16921.942567567599</v>
          </cell>
          <cell r="I13">
            <v>24169</v>
          </cell>
          <cell r="J13">
            <v>30654</v>
          </cell>
          <cell r="K13">
            <v>8581</v>
          </cell>
          <cell r="L13">
            <v>18466.5</v>
          </cell>
          <cell r="M13">
            <v>27106</v>
          </cell>
          <cell r="N13">
            <v>34732.5</v>
          </cell>
          <cell r="O13">
            <v>9999</v>
          </cell>
          <cell r="P13" t="str">
            <v>NULL</v>
          </cell>
          <cell r="Q13" t="str">
            <v>NULL</v>
          </cell>
          <cell r="R13" t="str">
            <v>NULL</v>
          </cell>
          <cell r="S13" t="str">
            <v>NULL</v>
          </cell>
        </row>
        <row r="14">
          <cell r="C14" t="str">
            <v>2005/20062</v>
          </cell>
          <cell r="D14">
            <v>14887.524373259101</v>
          </cell>
          <cell r="E14">
            <v>20632.9726443769</v>
          </cell>
          <cell r="F14">
            <v>26009.047260274001</v>
          </cell>
          <cell r="G14">
            <v>9734</v>
          </cell>
          <cell r="H14">
            <v>17188</v>
          </cell>
          <cell r="I14">
            <v>24808</v>
          </cell>
          <cell r="J14">
            <v>31462</v>
          </cell>
          <cell r="K14">
            <v>10019</v>
          </cell>
          <cell r="L14">
            <v>18090.125874125901</v>
          </cell>
          <cell r="M14">
            <v>27089</v>
          </cell>
          <cell r="N14">
            <v>34577</v>
          </cell>
          <cell r="O14">
            <v>11413</v>
          </cell>
          <cell r="P14" t="str">
            <v>NULL</v>
          </cell>
          <cell r="Q14" t="str">
            <v>NULL</v>
          </cell>
          <cell r="R14" t="str">
            <v>NULL</v>
          </cell>
          <cell r="S14" t="str">
            <v>NULL</v>
          </cell>
        </row>
        <row r="15">
          <cell r="C15" t="str">
            <v>2006/20072</v>
          </cell>
          <cell r="D15">
            <v>15118.8429752066</v>
          </cell>
          <cell r="E15">
            <v>21149.1077441077</v>
          </cell>
          <cell r="F15">
            <v>26397.0147058824</v>
          </cell>
          <cell r="G15">
            <v>10345</v>
          </cell>
          <cell r="H15">
            <v>16863.25</v>
          </cell>
          <cell r="I15">
            <v>24903</v>
          </cell>
          <cell r="J15">
            <v>31637.25</v>
          </cell>
          <cell r="K15">
            <v>10568</v>
          </cell>
          <cell r="L15">
            <v>16913.75</v>
          </cell>
          <cell r="M15">
            <v>26333.5</v>
          </cell>
          <cell r="N15">
            <v>33705.592519685</v>
          </cell>
          <cell r="O15">
            <v>11950</v>
          </cell>
          <cell r="P15" t="str">
            <v>NULL</v>
          </cell>
          <cell r="Q15" t="str">
            <v>NULL</v>
          </cell>
          <cell r="R15" t="str">
            <v>NULL</v>
          </cell>
          <cell r="S15" t="str">
            <v>NULL</v>
          </cell>
        </row>
        <row r="16">
          <cell r="C16" t="str">
            <v>2007/20082</v>
          </cell>
          <cell r="D16">
            <v>15860.5</v>
          </cell>
          <cell r="E16">
            <v>21746.430599369101</v>
          </cell>
          <cell r="F16">
            <v>26813.507042253499</v>
          </cell>
          <cell r="G16">
            <v>12110</v>
          </cell>
          <cell r="H16">
            <v>17166</v>
          </cell>
          <cell r="I16">
            <v>24850</v>
          </cell>
          <cell r="J16">
            <v>31295.881889763801</v>
          </cell>
          <cell r="K16">
            <v>12365</v>
          </cell>
          <cell r="L16">
            <v>17531.5</v>
          </cell>
          <cell r="M16">
            <v>26280.5</v>
          </cell>
          <cell r="N16">
            <v>32762</v>
          </cell>
          <cell r="O16">
            <v>13850</v>
          </cell>
          <cell r="P16" t="str">
            <v>NULL</v>
          </cell>
          <cell r="Q16" t="str">
            <v>NULL</v>
          </cell>
          <cell r="R16" t="str">
            <v>NULL</v>
          </cell>
          <cell r="S16" t="str">
            <v>NULL</v>
          </cell>
        </row>
        <row r="17">
          <cell r="C17" t="str">
            <v>2008/20092</v>
          </cell>
          <cell r="D17">
            <v>15812.415730337099</v>
          </cell>
          <cell r="E17">
            <v>22250</v>
          </cell>
          <cell r="F17">
            <v>27487</v>
          </cell>
          <cell r="G17">
            <v>11523</v>
          </cell>
          <cell r="H17">
            <v>17204.089857651201</v>
          </cell>
          <cell r="I17">
            <v>24747.5</v>
          </cell>
          <cell r="J17">
            <v>31466.25</v>
          </cell>
          <cell r="K17">
            <v>11634</v>
          </cell>
          <cell r="L17">
            <v>17918.241071428602</v>
          </cell>
          <cell r="M17">
            <v>26378</v>
          </cell>
          <cell r="N17">
            <v>33209</v>
          </cell>
          <cell r="O17">
            <v>12621</v>
          </cell>
          <cell r="P17" t="str">
            <v>NULL</v>
          </cell>
          <cell r="Q17" t="str">
            <v>NULL</v>
          </cell>
          <cell r="R17" t="str">
            <v>NULL</v>
          </cell>
          <cell r="S17" t="str">
            <v>NULL</v>
          </cell>
        </row>
        <row r="18">
          <cell r="C18" t="str">
            <v>2009/20102</v>
          </cell>
          <cell r="D18">
            <v>15262.0969529086</v>
          </cell>
          <cell r="E18">
            <v>22302.5</v>
          </cell>
          <cell r="F18">
            <v>27668.5</v>
          </cell>
          <cell r="G18">
            <v>12598</v>
          </cell>
          <cell r="H18">
            <v>17345</v>
          </cell>
          <cell r="I18">
            <v>24955</v>
          </cell>
          <cell r="J18">
            <v>31341</v>
          </cell>
          <cell r="K18">
            <v>12901</v>
          </cell>
          <cell r="L18" t="str">
            <v>NULL</v>
          </cell>
          <cell r="M18" t="str">
            <v>NULL</v>
          </cell>
          <cell r="N18" t="str">
            <v>NULL</v>
          </cell>
          <cell r="O18" t="str">
            <v>NULL</v>
          </cell>
          <cell r="P18" t="str">
            <v>NULL</v>
          </cell>
          <cell r="Q18" t="str">
            <v>NULL</v>
          </cell>
          <cell r="R18" t="str">
            <v>NULL</v>
          </cell>
          <cell r="S18" t="str">
            <v>NULL</v>
          </cell>
        </row>
        <row r="19">
          <cell r="C19" t="str">
            <v>2010/20112</v>
          </cell>
          <cell r="D19">
            <v>14519</v>
          </cell>
          <cell r="E19">
            <v>22131</v>
          </cell>
          <cell r="F19">
            <v>27820</v>
          </cell>
          <cell r="G19">
            <v>12704</v>
          </cell>
          <cell r="H19">
            <v>16895</v>
          </cell>
          <cell r="I19">
            <v>24613</v>
          </cell>
          <cell r="J19">
            <v>31031</v>
          </cell>
          <cell r="K19">
            <v>12925</v>
          </cell>
          <cell r="L19" t="str">
            <v>NULL</v>
          </cell>
          <cell r="M19" t="str">
            <v>NULL</v>
          </cell>
          <cell r="N19" t="str">
            <v>NULL</v>
          </cell>
          <cell r="O19" t="str">
            <v>NULL</v>
          </cell>
          <cell r="P19" t="str">
            <v>NULL</v>
          </cell>
          <cell r="Q19" t="str">
            <v>NULL</v>
          </cell>
          <cell r="R19" t="str">
            <v>NULL</v>
          </cell>
          <cell r="S19" t="str">
            <v>NULL</v>
          </cell>
        </row>
        <row r="20">
          <cell r="C20" t="str">
            <v>2011/20122</v>
          </cell>
          <cell r="D20">
            <v>15842.380434782601</v>
          </cell>
          <cell r="E20">
            <v>22678</v>
          </cell>
          <cell r="F20">
            <v>27831.25</v>
          </cell>
          <cell r="G20">
            <v>15008</v>
          </cell>
          <cell r="H20" t="str">
            <v>NULL</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row>
        <row r="21">
          <cell r="C21" t="str">
            <v>2012/20132</v>
          </cell>
          <cell r="D21">
            <v>16378</v>
          </cell>
          <cell r="E21">
            <v>22729</v>
          </cell>
          <cell r="F21">
            <v>27441</v>
          </cell>
          <cell r="G21">
            <v>16421</v>
          </cell>
          <cell r="H21" t="str">
            <v>NULL</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row>
        <row r="22">
          <cell r="C22" t="str">
            <v>2003/20043</v>
          </cell>
          <cell r="D22">
            <v>6586</v>
          </cell>
          <cell r="E22">
            <v>11083</v>
          </cell>
          <cell r="F22">
            <v>16087</v>
          </cell>
          <cell r="G22">
            <v>9981</v>
          </cell>
          <cell r="H22">
            <v>10061.5</v>
          </cell>
          <cell r="I22">
            <v>16241.5027624309</v>
          </cell>
          <cell r="J22">
            <v>22342</v>
          </cell>
          <cell r="K22">
            <v>11009</v>
          </cell>
          <cell r="L22">
            <v>12356.5</v>
          </cell>
          <cell r="M22">
            <v>19740</v>
          </cell>
          <cell r="N22">
            <v>26847</v>
          </cell>
          <cell r="O22">
            <v>12793</v>
          </cell>
          <cell r="P22">
            <v>13410.6705</v>
          </cell>
          <cell r="Q22">
            <v>23208</v>
          </cell>
          <cell r="R22">
            <v>34028</v>
          </cell>
          <cell r="S22">
            <v>14641</v>
          </cell>
        </row>
        <row r="23">
          <cell r="C23" t="str">
            <v>2004/20053</v>
          </cell>
          <cell r="D23">
            <v>6967.4195591715998</v>
          </cell>
          <cell r="E23">
            <v>11628.719008264499</v>
          </cell>
          <cell r="F23">
            <v>16614</v>
          </cell>
          <cell r="G23">
            <v>10609</v>
          </cell>
          <cell r="H23">
            <v>10655</v>
          </cell>
          <cell r="I23">
            <v>16753</v>
          </cell>
          <cell r="J23">
            <v>22858</v>
          </cell>
          <cell r="K23">
            <v>11809</v>
          </cell>
          <cell r="L23">
            <v>12463.563375</v>
          </cell>
          <cell r="M23">
            <v>19757</v>
          </cell>
          <cell r="N23">
            <v>26802</v>
          </cell>
          <cell r="O23">
            <v>13850</v>
          </cell>
          <cell r="P23" t="str">
            <v>NULL</v>
          </cell>
          <cell r="Q23" t="str">
            <v>NULL</v>
          </cell>
          <cell r="R23" t="str">
            <v>NULL</v>
          </cell>
          <cell r="S23" t="str">
            <v>NULL</v>
          </cell>
        </row>
        <row r="24">
          <cell r="C24" t="str">
            <v>2005/20063</v>
          </cell>
          <cell r="D24">
            <v>7304.625</v>
          </cell>
          <cell r="E24">
            <v>12151.5</v>
          </cell>
          <cell r="F24">
            <v>17264.767543859602</v>
          </cell>
          <cell r="G24">
            <v>10566</v>
          </cell>
          <cell r="H24">
            <v>10634.6690283401</v>
          </cell>
          <cell r="I24">
            <v>16725.584800000001</v>
          </cell>
          <cell r="J24">
            <v>22911.4070247934</v>
          </cell>
          <cell r="K24">
            <v>12654</v>
          </cell>
          <cell r="L24">
            <v>12383.2858</v>
          </cell>
          <cell r="M24">
            <v>19603.060439560399</v>
          </cell>
          <cell r="N24">
            <v>26927.75</v>
          </cell>
          <cell r="O24">
            <v>14412</v>
          </cell>
          <cell r="P24" t="str">
            <v>NULL</v>
          </cell>
          <cell r="Q24" t="str">
            <v>NULL</v>
          </cell>
          <cell r="R24" t="str">
            <v>NULL</v>
          </cell>
          <cell r="S24" t="str">
            <v>NULL</v>
          </cell>
        </row>
        <row r="25">
          <cell r="C25" t="str">
            <v>2006/20073</v>
          </cell>
          <cell r="D25">
            <v>7266.9399000000003</v>
          </cell>
          <cell r="E25">
            <v>12181.654589371999</v>
          </cell>
          <cell r="F25">
            <v>17603.228021978</v>
          </cell>
          <cell r="G25">
            <v>11209</v>
          </cell>
          <cell r="H25">
            <v>10197.71075</v>
          </cell>
          <cell r="I25">
            <v>16293.5</v>
          </cell>
          <cell r="J25">
            <v>22859.9971910112</v>
          </cell>
          <cell r="K25">
            <v>13536</v>
          </cell>
          <cell r="L25">
            <v>11861.877110507099</v>
          </cell>
          <cell r="M25">
            <v>19220.647150000001</v>
          </cell>
          <cell r="N25">
            <v>26552.5</v>
          </cell>
          <cell r="O25">
            <v>15146</v>
          </cell>
          <cell r="P25" t="str">
            <v>NULL</v>
          </cell>
          <cell r="Q25" t="str">
            <v>NULL</v>
          </cell>
          <cell r="R25" t="str">
            <v>NULL</v>
          </cell>
          <cell r="S25" t="str">
            <v>NULL</v>
          </cell>
        </row>
        <row r="26">
          <cell r="C26" t="str">
            <v>2007/20083</v>
          </cell>
          <cell r="D26">
            <v>7527.14</v>
          </cell>
          <cell r="E26">
            <v>12511</v>
          </cell>
          <cell r="F26">
            <v>17511.060000000001</v>
          </cell>
          <cell r="G26">
            <v>12483</v>
          </cell>
          <cell r="H26">
            <v>10500</v>
          </cell>
          <cell r="I26">
            <v>16595</v>
          </cell>
          <cell r="J26">
            <v>22813</v>
          </cell>
          <cell r="K26">
            <v>14933</v>
          </cell>
          <cell r="L26">
            <v>12409</v>
          </cell>
          <cell r="M26">
            <v>19893.525280898899</v>
          </cell>
          <cell r="N26">
            <v>26686.714285714301</v>
          </cell>
          <cell r="O26">
            <v>16477</v>
          </cell>
          <cell r="P26" t="str">
            <v>NULL</v>
          </cell>
          <cell r="Q26" t="str">
            <v>NULL</v>
          </cell>
          <cell r="R26" t="str">
            <v>NULL</v>
          </cell>
          <cell r="S26" t="str">
            <v>NULL</v>
          </cell>
        </row>
        <row r="27">
          <cell r="C27" t="str">
            <v>2008/20093</v>
          </cell>
          <cell r="D27">
            <v>7420.2722063037299</v>
          </cell>
          <cell r="E27">
            <v>12106</v>
          </cell>
          <cell r="F27">
            <v>17179</v>
          </cell>
          <cell r="G27">
            <v>12513</v>
          </cell>
          <cell r="H27">
            <v>10378</v>
          </cell>
          <cell r="I27">
            <v>16320</v>
          </cell>
          <cell r="J27">
            <v>22557</v>
          </cell>
          <cell r="K27">
            <v>14721</v>
          </cell>
          <cell r="L27">
            <v>12594.995000000001</v>
          </cell>
          <cell r="M27">
            <v>19975.897435897401</v>
          </cell>
          <cell r="N27">
            <v>26794</v>
          </cell>
          <cell r="O27">
            <v>15898</v>
          </cell>
          <cell r="P27" t="str">
            <v>NULL</v>
          </cell>
          <cell r="Q27" t="str">
            <v>NULL</v>
          </cell>
          <cell r="R27" t="str">
            <v>NULL</v>
          </cell>
          <cell r="S27" t="str">
            <v>NULL</v>
          </cell>
        </row>
        <row r="28">
          <cell r="C28" t="str">
            <v>2009/20103</v>
          </cell>
          <cell r="D28">
            <v>7886.25</v>
          </cell>
          <cell r="E28">
            <v>12420.98</v>
          </cell>
          <cell r="F28">
            <v>17325.75</v>
          </cell>
          <cell r="G28">
            <v>14078</v>
          </cell>
          <cell r="H28">
            <v>11049.368975069299</v>
          </cell>
          <cell r="I28">
            <v>17067</v>
          </cell>
          <cell r="J28">
            <v>22869</v>
          </cell>
          <cell r="K28">
            <v>16077</v>
          </cell>
          <cell r="L28" t="str">
            <v>NULL</v>
          </cell>
          <cell r="M28" t="str">
            <v>NULL</v>
          </cell>
          <cell r="N28" t="str">
            <v>NULL</v>
          </cell>
          <cell r="O28" t="str">
            <v>NULL</v>
          </cell>
          <cell r="P28" t="str">
            <v>NULL</v>
          </cell>
          <cell r="Q28" t="str">
            <v>NULL</v>
          </cell>
          <cell r="R28" t="str">
            <v>NULL</v>
          </cell>
          <cell r="S28" t="str">
            <v>NULL</v>
          </cell>
        </row>
        <row r="29">
          <cell r="C29" t="str">
            <v>2010/20113</v>
          </cell>
          <cell r="D29">
            <v>7875.5</v>
          </cell>
          <cell r="E29">
            <v>12631.041184573</v>
          </cell>
          <cell r="F29">
            <v>17685</v>
          </cell>
          <cell r="G29">
            <v>14563</v>
          </cell>
          <cell r="H29">
            <v>11194.9915254237</v>
          </cell>
          <cell r="I29">
            <v>17537.5</v>
          </cell>
          <cell r="J29">
            <v>23203.866281815201</v>
          </cell>
          <cell r="K29">
            <v>16571</v>
          </cell>
          <cell r="L29" t="str">
            <v>NULL</v>
          </cell>
          <cell r="M29" t="str">
            <v>NULL</v>
          </cell>
          <cell r="N29" t="str">
            <v>NULL</v>
          </cell>
          <cell r="O29" t="str">
            <v>NULL</v>
          </cell>
          <cell r="P29" t="str">
            <v>NULL</v>
          </cell>
          <cell r="Q29" t="str">
            <v>NULL</v>
          </cell>
          <cell r="R29" t="str">
            <v>NULL</v>
          </cell>
          <cell r="S29" t="str">
            <v>NULL</v>
          </cell>
        </row>
        <row r="30">
          <cell r="C30" t="str">
            <v>2011/20123</v>
          </cell>
          <cell r="D30">
            <v>8066</v>
          </cell>
          <cell r="E30">
            <v>12816</v>
          </cell>
          <cell r="F30">
            <v>18018.5625</v>
          </cell>
          <cell r="G30">
            <v>16590</v>
          </cell>
          <cell r="H30" t="str">
            <v>NULL</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row>
        <row r="31">
          <cell r="C31" t="str">
            <v>2012/20133</v>
          </cell>
          <cell r="D31">
            <v>8308.4549999999999</v>
          </cell>
          <cell r="E31">
            <v>13291</v>
          </cell>
          <cell r="F31">
            <v>18290.75</v>
          </cell>
          <cell r="G31">
            <v>18027</v>
          </cell>
          <cell r="H31" t="str">
            <v>NULL</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row>
        <row r="32">
          <cell r="C32" t="str">
            <v>2003/20044</v>
          </cell>
          <cell r="D32">
            <v>11874.875</v>
          </cell>
          <cell r="E32">
            <v>16797.019230769201</v>
          </cell>
          <cell r="F32">
            <v>22523</v>
          </cell>
          <cell r="G32">
            <v>266</v>
          </cell>
          <cell r="H32">
            <v>14141.875</v>
          </cell>
          <cell r="I32">
            <v>20968.219008264499</v>
          </cell>
          <cell r="J32">
            <v>30066.25</v>
          </cell>
          <cell r="K32">
            <v>230</v>
          </cell>
          <cell r="L32">
            <v>18896.5</v>
          </cell>
          <cell r="M32">
            <v>28632</v>
          </cell>
          <cell r="N32">
            <v>35925</v>
          </cell>
          <cell r="O32">
            <v>269</v>
          </cell>
          <cell r="P32">
            <v>13485.75</v>
          </cell>
          <cell r="Q32">
            <v>25363</v>
          </cell>
          <cell r="R32">
            <v>40261.5</v>
          </cell>
          <cell r="S32">
            <v>266</v>
          </cell>
        </row>
        <row r="33">
          <cell r="C33" t="str">
            <v>2004/20054</v>
          </cell>
          <cell r="D33">
            <v>12087.672638436499</v>
          </cell>
          <cell r="E33">
            <v>15186.495726495699</v>
          </cell>
          <cell r="F33">
            <v>23120.5</v>
          </cell>
          <cell r="G33">
            <v>347</v>
          </cell>
          <cell r="H33">
            <v>15312</v>
          </cell>
          <cell r="I33">
            <v>19291</v>
          </cell>
          <cell r="J33">
            <v>30443</v>
          </cell>
          <cell r="K33">
            <v>309</v>
          </cell>
          <cell r="L33">
            <v>17503.287545787502</v>
          </cell>
          <cell r="M33">
            <v>22100</v>
          </cell>
          <cell r="N33">
            <v>34064</v>
          </cell>
          <cell r="O33">
            <v>357</v>
          </cell>
          <cell r="P33" t="str">
            <v>NULL</v>
          </cell>
          <cell r="Q33" t="str">
            <v>NULL</v>
          </cell>
          <cell r="R33" t="str">
            <v>NULL</v>
          </cell>
          <cell r="S33" t="str">
            <v>NULL</v>
          </cell>
        </row>
        <row r="34">
          <cell r="C34" t="str">
            <v>2005/20064</v>
          </cell>
          <cell r="D34">
            <v>12231</v>
          </cell>
          <cell r="E34">
            <v>16657.169139465899</v>
          </cell>
          <cell r="F34">
            <v>24851.25</v>
          </cell>
          <cell r="G34">
            <v>350</v>
          </cell>
          <cell r="H34">
            <v>16100</v>
          </cell>
          <cell r="I34">
            <v>19237.345505617999</v>
          </cell>
          <cell r="J34">
            <v>31278.25</v>
          </cell>
          <cell r="K34">
            <v>312</v>
          </cell>
          <cell r="L34">
            <v>17416.5</v>
          </cell>
          <cell r="M34">
            <v>23805.5</v>
          </cell>
          <cell r="N34">
            <v>35045.5</v>
          </cell>
          <cell r="O34">
            <v>379</v>
          </cell>
          <cell r="P34" t="str">
            <v>NULL</v>
          </cell>
          <cell r="Q34" t="str">
            <v>NULL</v>
          </cell>
          <cell r="R34" t="str">
            <v>NULL</v>
          </cell>
          <cell r="S34" t="str">
            <v>NULL</v>
          </cell>
        </row>
        <row r="35">
          <cell r="C35" t="str">
            <v>2006/20074</v>
          </cell>
          <cell r="D35">
            <v>12413.0845070423</v>
          </cell>
          <cell r="E35">
            <v>17177</v>
          </cell>
          <cell r="F35">
            <v>26314.865671641801</v>
          </cell>
          <cell r="G35">
            <v>373</v>
          </cell>
          <cell r="H35">
            <v>15198.5</v>
          </cell>
          <cell r="I35">
            <v>23272</v>
          </cell>
          <cell r="J35">
            <v>31749</v>
          </cell>
          <cell r="K35">
            <v>321</v>
          </cell>
          <cell r="L35">
            <v>17500</v>
          </cell>
          <cell r="M35">
            <v>21663</v>
          </cell>
          <cell r="N35">
            <v>35203</v>
          </cell>
          <cell r="O35">
            <v>345</v>
          </cell>
          <cell r="P35" t="str">
            <v>NULL</v>
          </cell>
          <cell r="Q35" t="str">
            <v>NULL</v>
          </cell>
          <cell r="R35" t="str">
            <v>NULL</v>
          </cell>
          <cell r="S35" t="str">
            <v>NULL</v>
          </cell>
        </row>
        <row r="36">
          <cell r="C36" t="str">
            <v>2007/20084</v>
          </cell>
          <cell r="D36">
            <v>12275.854700854699</v>
          </cell>
          <cell r="E36">
            <v>15230.5</v>
          </cell>
          <cell r="F36">
            <v>25122</v>
          </cell>
          <cell r="G36">
            <v>422</v>
          </cell>
          <cell r="H36">
            <v>15635.5</v>
          </cell>
          <cell r="I36">
            <v>19211.304945054901</v>
          </cell>
          <cell r="J36">
            <v>30055.963898917002</v>
          </cell>
          <cell r="K36">
            <v>396</v>
          </cell>
          <cell r="L36">
            <v>16444</v>
          </cell>
          <cell r="M36">
            <v>20439.5</v>
          </cell>
          <cell r="N36">
            <v>32520.818965517199</v>
          </cell>
          <cell r="O36">
            <v>403</v>
          </cell>
          <cell r="P36" t="str">
            <v>NULL</v>
          </cell>
          <cell r="Q36" t="str">
            <v>NULL</v>
          </cell>
          <cell r="R36" t="str">
            <v>NULL</v>
          </cell>
          <cell r="S36" t="str">
            <v>NULL</v>
          </cell>
        </row>
        <row r="37">
          <cell r="C37" t="str">
            <v>2008/20094</v>
          </cell>
          <cell r="D37">
            <v>12305</v>
          </cell>
          <cell r="E37">
            <v>15420.4656160458</v>
          </cell>
          <cell r="F37">
            <v>24750</v>
          </cell>
          <cell r="G37">
            <v>529</v>
          </cell>
          <cell r="H37">
            <v>15225</v>
          </cell>
          <cell r="I37">
            <v>17930</v>
          </cell>
          <cell r="J37">
            <v>30582.7298050139</v>
          </cell>
          <cell r="K37">
            <v>501</v>
          </cell>
          <cell r="L37">
            <v>16920.375</v>
          </cell>
          <cell r="M37">
            <v>20831.987336601302</v>
          </cell>
          <cell r="N37">
            <v>35600.2907567293</v>
          </cell>
          <cell r="O37">
            <v>470</v>
          </cell>
          <cell r="P37" t="str">
            <v>NULL</v>
          </cell>
          <cell r="Q37" t="str">
            <v>NULL</v>
          </cell>
          <cell r="R37" t="str">
            <v>NULL</v>
          </cell>
          <cell r="S37" t="str">
            <v>NULL</v>
          </cell>
        </row>
        <row r="38">
          <cell r="C38" t="str">
            <v>2009/20104</v>
          </cell>
          <cell r="D38">
            <v>12380.400197653</v>
          </cell>
          <cell r="E38">
            <v>15333.8015320334</v>
          </cell>
          <cell r="F38">
            <v>24736.284431137701</v>
          </cell>
          <cell r="G38">
            <v>538</v>
          </cell>
          <cell r="H38">
            <v>15003</v>
          </cell>
          <cell r="I38">
            <v>18518.5</v>
          </cell>
          <cell r="J38">
            <v>29847.431318681301</v>
          </cell>
          <cell r="K38">
            <v>531</v>
          </cell>
          <cell r="L38" t="str">
            <v>NULL</v>
          </cell>
          <cell r="M38" t="str">
            <v>NULL</v>
          </cell>
          <cell r="N38" t="str">
            <v>NULL</v>
          </cell>
          <cell r="O38" t="str">
            <v>NULL</v>
          </cell>
          <cell r="P38" t="str">
            <v>NULL</v>
          </cell>
          <cell r="Q38" t="str">
            <v>NULL</v>
          </cell>
          <cell r="R38" t="str">
            <v>NULL</v>
          </cell>
          <cell r="S38" t="str">
            <v>NULL</v>
          </cell>
        </row>
        <row r="39">
          <cell r="C39" t="str">
            <v>2010/20114</v>
          </cell>
          <cell r="D39">
            <v>12603</v>
          </cell>
          <cell r="E39">
            <v>16157.75</v>
          </cell>
          <cell r="F39">
            <v>25875</v>
          </cell>
          <cell r="G39">
            <v>594</v>
          </cell>
          <cell r="H39">
            <v>15893.125</v>
          </cell>
          <cell r="I39">
            <v>19335.195482865998</v>
          </cell>
          <cell r="J39">
            <v>31667</v>
          </cell>
          <cell r="K39">
            <v>508</v>
          </cell>
          <cell r="L39" t="str">
            <v>NULL</v>
          </cell>
          <cell r="M39" t="str">
            <v>NULL</v>
          </cell>
          <cell r="N39" t="str">
            <v>NULL</v>
          </cell>
          <cell r="O39" t="str">
            <v>NULL</v>
          </cell>
          <cell r="P39" t="str">
            <v>NULL</v>
          </cell>
          <cell r="Q39" t="str">
            <v>NULL</v>
          </cell>
          <cell r="R39" t="str">
            <v>NULL</v>
          </cell>
          <cell r="S39" t="str">
            <v>NULL</v>
          </cell>
        </row>
        <row r="40">
          <cell r="C40" t="str">
            <v>2011/20124</v>
          </cell>
          <cell r="D40">
            <v>13247.1933781682</v>
          </cell>
          <cell r="E40">
            <v>17184</v>
          </cell>
          <cell r="F40">
            <v>27387.5027548209</v>
          </cell>
          <cell r="G40">
            <v>635</v>
          </cell>
          <cell r="H40" t="str">
            <v>NULL</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row>
        <row r="41">
          <cell r="C41" t="str">
            <v>2012/20134</v>
          </cell>
          <cell r="D41">
            <v>13891.615671641801</v>
          </cell>
          <cell r="E41">
            <v>17613.8276836158</v>
          </cell>
          <cell r="F41">
            <v>27191.880165289302</v>
          </cell>
          <cell r="G41">
            <v>543</v>
          </cell>
          <cell r="H41" t="str">
            <v>NULL</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row>
        <row r="42">
          <cell r="C42" t="str">
            <v>2003/20045</v>
          </cell>
          <cell r="D42">
            <v>9164.6739130434798</v>
          </cell>
          <cell r="E42">
            <v>13868</v>
          </cell>
          <cell r="F42">
            <v>18052</v>
          </cell>
          <cell r="G42">
            <v>929</v>
          </cell>
          <cell r="H42">
            <v>12825</v>
          </cell>
          <cell r="I42">
            <v>18080</v>
          </cell>
          <cell r="J42">
            <v>23869</v>
          </cell>
          <cell r="K42">
            <v>965</v>
          </cell>
          <cell r="L42">
            <v>14749</v>
          </cell>
          <cell r="M42">
            <v>20921</v>
          </cell>
          <cell r="N42">
            <v>27916</v>
          </cell>
          <cell r="O42">
            <v>1057</v>
          </cell>
          <cell r="P42">
            <v>14561.5</v>
          </cell>
          <cell r="Q42">
            <v>23712.867036011099</v>
          </cell>
          <cell r="R42">
            <v>33836</v>
          </cell>
          <cell r="S42">
            <v>1129</v>
          </cell>
        </row>
        <row r="43">
          <cell r="C43" t="str">
            <v>2004/20055</v>
          </cell>
          <cell r="D43">
            <v>9728.5</v>
          </cell>
          <cell r="E43">
            <v>14275.5</v>
          </cell>
          <cell r="F43">
            <v>18585.876033057899</v>
          </cell>
          <cell r="G43">
            <v>904</v>
          </cell>
          <cell r="H43">
            <v>12832.5</v>
          </cell>
          <cell r="I43">
            <v>18751</v>
          </cell>
          <cell r="J43">
            <v>24029.5</v>
          </cell>
          <cell r="K43">
            <v>927</v>
          </cell>
          <cell r="L43">
            <v>14089.75</v>
          </cell>
          <cell r="M43">
            <v>20807</v>
          </cell>
          <cell r="N43">
            <v>27706.5625</v>
          </cell>
          <cell r="O43">
            <v>1062</v>
          </cell>
          <cell r="P43" t="str">
            <v>NULL</v>
          </cell>
          <cell r="Q43" t="str">
            <v>NULL</v>
          </cell>
          <cell r="R43" t="str">
            <v>NULL</v>
          </cell>
          <cell r="S43" t="str">
            <v>NULL</v>
          </cell>
        </row>
        <row r="44">
          <cell r="C44" t="str">
            <v>2005/20065</v>
          </cell>
          <cell r="D44">
            <v>9541.25</v>
          </cell>
          <cell r="E44">
            <v>13916.9243380891</v>
          </cell>
          <cell r="F44">
            <v>18676.4025423729</v>
          </cell>
          <cell r="G44">
            <v>828</v>
          </cell>
          <cell r="H44">
            <v>12521</v>
          </cell>
          <cell r="I44">
            <v>18000</v>
          </cell>
          <cell r="J44">
            <v>23606</v>
          </cell>
          <cell r="K44">
            <v>951</v>
          </cell>
          <cell r="L44">
            <v>14167.3380681818</v>
          </cell>
          <cell r="M44">
            <v>20610</v>
          </cell>
          <cell r="N44">
            <v>26870</v>
          </cell>
          <cell r="O44">
            <v>1034</v>
          </cell>
          <cell r="P44" t="str">
            <v>NULL</v>
          </cell>
          <cell r="Q44" t="str">
            <v>NULL</v>
          </cell>
          <cell r="R44" t="str">
            <v>NULL</v>
          </cell>
          <cell r="S44" t="str">
            <v>NULL</v>
          </cell>
        </row>
        <row r="45">
          <cell r="C45" t="str">
            <v>2006/20075</v>
          </cell>
          <cell r="D45">
            <v>9367</v>
          </cell>
          <cell r="E45">
            <v>14638.4210526316</v>
          </cell>
          <cell r="F45">
            <v>19523</v>
          </cell>
          <cell r="G45">
            <v>869</v>
          </cell>
          <cell r="H45">
            <v>12051.5</v>
          </cell>
          <cell r="I45">
            <v>16816</v>
          </cell>
          <cell r="J45">
            <v>22460</v>
          </cell>
          <cell r="K45">
            <v>1027</v>
          </cell>
          <cell r="L45">
            <v>13055.75</v>
          </cell>
          <cell r="M45">
            <v>19065.5</v>
          </cell>
          <cell r="N45">
            <v>25819.25</v>
          </cell>
          <cell r="O45">
            <v>1080</v>
          </cell>
          <cell r="P45" t="str">
            <v>NULL</v>
          </cell>
          <cell r="Q45" t="str">
            <v>NULL</v>
          </cell>
          <cell r="R45" t="str">
            <v>NULL</v>
          </cell>
          <cell r="S45" t="str">
            <v>NULL</v>
          </cell>
        </row>
        <row r="46">
          <cell r="C46" t="str">
            <v>2007/20085</v>
          </cell>
          <cell r="D46">
            <v>8747.3238432568196</v>
          </cell>
          <cell r="E46">
            <v>13486.4531680441</v>
          </cell>
          <cell r="F46">
            <v>18248.762534818899</v>
          </cell>
          <cell r="G46">
            <v>1002</v>
          </cell>
          <cell r="H46">
            <v>11454</v>
          </cell>
          <cell r="I46">
            <v>16623.5</v>
          </cell>
          <cell r="J46">
            <v>22697.0212765957</v>
          </cell>
          <cell r="K46">
            <v>1155</v>
          </cell>
          <cell r="L46">
            <v>13257</v>
          </cell>
          <cell r="M46">
            <v>18883</v>
          </cell>
          <cell r="N46">
            <v>25906.6332378224</v>
          </cell>
          <cell r="O46">
            <v>1233</v>
          </cell>
          <cell r="P46" t="str">
            <v>NULL</v>
          </cell>
          <cell r="Q46" t="str">
            <v>NULL</v>
          </cell>
          <cell r="R46" t="str">
            <v>NULL</v>
          </cell>
          <cell r="S46" t="str">
            <v>NULL</v>
          </cell>
        </row>
        <row r="47">
          <cell r="C47" t="str">
            <v>2008/20095</v>
          </cell>
          <cell r="D47">
            <v>9358.1825088891001</v>
          </cell>
          <cell r="E47">
            <v>13489.0960960961</v>
          </cell>
          <cell r="F47">
            <v>18274.663946587501</v>
          </cell>
          <cell r="G47">
            <v>952</v>
          </cell>
          <cell r="H47">
            <v>11910.020775623299</v>
          </cell>
          <cell r="I47">
            <v>16350</v>
          </cell>
          <cell r="J47">
            <v>22650</v>
          </cell>
          <cell r="K47">
            <v>1045</v>
          </cell>
          <cell r="L47">
            <v>13786.447916666701</v>
          </cell>
          <cell r="M47">
            <v>19735</v>
          </cell>
          <cell r="N47">
            <v>25944</v>
          </cell>
          <cell r="O47">
            <v>1128</v>
          </cell>
          <cell r="P47" t="str">
            <v>NULL</v>
          </cell>
          <cell r="Q47" t="str">
            <v>NULL</v>
          </cell>
          <cell r="R47" t="str">
            <v>NULL</v>
          </cell>
          <cell r="S47" t="str">
            <v>NULL</v>
          </cell>
        </row>
        <row r="48">
          <cell r="C48" t="str">
            <v>2009/20105</v>
          </cell>
          <cell r="D48">
            <v>9819</v>
          </cell>
          <cell r="E48">
            <v>14220.981308411199</v>
          </cell>
          <cell r="F48">
            <v>19652</v>
          </cell>
          <cell r="G48">
            <v>1037</v>
          </cell>
          <cell r="H48">
            <v>12159.953358209001</v>
          </cell>
          <cell r="I48">
            <v>16927</v>
          </cell>
          <cell r="J48">
            <v>23087.564425770299</v>
          </cell>
          <cell r="K48">
            <v>1123</v>
          </cell>
          <cell r="L48" t="str">
            <v>NULL</v>
          </cell>
          <cell r="M48" t="str">
            <v>NULL</v>
          </cell>
          <cell r="N48" t="str">
            <v>NULL</v>
          </cell>
          <cell r="O48" t="str">
            <v>NULL</v>
          </cell>
          <cell r="P48" t="str">
            <v>NULL</v>
          </cell>
          <cell r="Q48" t="str">
            <v>NULL</v>
          </cell>
          <cell r="R48" t="str">
            <v>NULL</v>
          </cell>
          <cell r="S48" t="str">
            <v>NULL</v>
          </cell>
        </row>
        <row r="49">
          <cell r="C49" t="str">
            <v>2010/20115</v>
          </cell>
          <cell r="D49">
            <v>10095.447368421101</v>
          </cell>
          <cell r="E49">
            <v>14704.300275482099</v>
          </cell>
          <cell r="F49">
            <v>19343</v>
          </cell>
          <cell r="G49">
            <v>1114</v>
          </cell>
          <cell r="H49">
            <v>13333.25</v>
          </cell>
          <cell r="I49">
            <v>18158.185393258402</v>
          </cell>
          <cell r="J49">
            <v>23832.114325068898</v>
          </cell>
          <cell r="K49">
            <v>1214</v>
          </cell>
          <cell r="L49" t="str">
            <v>NULL</v>
          </cell>
          <cell r="M49" t="str">
            <v>NULL</v>
          </cell>
          <cell r="N49" t="str">
            <v>NULL</v>
          </cell>
          <cell r="O49" t="str">
            <v>NULL</v>
          </cell>
          <cell r="P49" t="str">
            <v>NULL</v>
          </cell>
          <cell r="Q49" t="str">
            <v>NULL</v>
          </cell>
          <cell r="R49" t="str">
            <v>NULL</v>
          </cell>
          <cell r="S49" t="str">
            <v>NULL</v>
          </cell>
        </row>
        <row r="50">
          <cell r="C50" t="str">
            <v>2011/20125</v>
          </cell>
          <cell r="D50">
            <v>10017.108938547501</v>
          </cell>
          <cell r="E50">
            <v>14652</v>
          </cell>
          <cell r="F50">
            <v>19069</v>
          </cell>
          <cell r="G50">
            <v>1221</v>
          </cell>
          <cell r="H50" t="str">
            <v>NULL</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row>
        <row r="51">
          <cell r="C51" t="str">
            <v>2012/20135</v>
          </cell>
          <cell r="D51">
            <v>10344.5781893004</v>
          </cell>
          <cell r="E51">
            <v>15398.282312925199</v>
          </cell>
          <cell r="F51">
            <v>20223.4618768328</v>
          </cell>
          <cell r="G51">
            <v>1339</v>
          </cell>
          <cell r="H51" t="str">
            <v>NULL</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row>
        <row r="52">
          <cell r="C52" t="str">
            <v>2003/20046</v>
          </cell>
          <cell r="D52">
            <v>6573.6620000000003</v>
          </cell>
          <cell r="E52">
            <v>12395.0743494424</v>
          </cell>
          <cell r="F52">
            <v>17610.5081300813</v>
          </cell>
          <cell r="G52">
            <v>4777</v>
          </cell>
          <cell r="H52">
            <v>10611.966480446899</v>
          </cell>
          <cell r="I52">
            <v>17818.778900000001</v>
          </cell>
          <cell r="J52">
            <v>24167.091160221</v>
          </cell>
          <cell r="K52">
            <v>5462</v>
          </cell>
          <cell r="L52">
            <v>12868</v>
          </cell>
          <cell r="M52">
            <v>21723.752799999998</v>
          </cell>
          <cell r="N52">
            <v>28707</v>
          </cell>
          <cell r="O52">
            <v>6469</v>
          </cell>
          <cell r="P52">
            <v>14857.375</v>
          </cell>
          <cell r="Q52">
            <v>26471</v>
          </cell>
          <cell r="R52">
            <v>37489.5</v>
          </cell>
          <cell r="S52">
            <v>7338</v>
          </cell>
        </row>
        <row r="53">
          <cell r="C53" t="str">
            <v>2004/20056</v>
          </cell>
          <cell r="D53">
            <v>7301.2698</v>
          </cell>
          <cell r="E53">
            <v>13242.157434402299</v>
          </cell>
          <cell r="F53">
            <v>18858</v>
          </cell>
          <cell r="G53">
            <v>4907</v>
          </cell>
          <cell r="H53">
            <v>11344</v>
          </cell>
          <cell r="I53">
            <v>18906.5</v>
          </cell>
          <cell r="J53">
            <v>25171.25</v>
          </cell>
          <cell r="K53">
            <v>5748</v>
          </cell>
          <cell r="L53">
            <v>13156</v>
          </cell>
          <cell r="M53">
            <v>21699</v>
          </cell>
          <cell r="N53">
            <v>28918</v>
          </cell>
          <cell r="O53">
            <v>6897</v>
          </cell>
          <cell r="P53" t="str">
            <v>NULL</v>
          </cell>
          <cell r="Q53" t="str">
            <v>NULL</v>
          </cell>
          <cell r="R53" t="str">
            <v>NULL</v>
          </cell>
          <cell r="S53" t="str">
            <v>NULL</v>
          </cell>
        </row>
        <row r="54">
          <cell r="C54" t="str">
            <v>2005/20066</v>
          </cell>
          <cell r="D54">
            <v>8263</v>
          </cell>
          <cell r="E54">
            <v>14336.7168</v>
          </cell>
          <cell r="F54">
            <v>20221</v>
          </cell>
          <cell r="G54">
            <v>4821</v>
          </cell>
          <cell r="H54">
            <v>11578.189725</v>
          </cell>
          <cell r="I54">
            <v>18999</v>
          </cell>
          <cell r="J54">
            <v>25500.152075000002</v>
          </cell>
          <cell r="K54">
            <v>6160</v>
          </cell>
          <cell r="L54">
            <v>13404</v>
          </cell>
          <cell r="M54">
            <v>21899</v>
          </cell>
          <cell r="N54">
            <v>29618</v>
          </cell>
          <cell r="O54">
            <v>7201</v>
          </cell>
          <cell r="P54" t="str">
            <v>NULL</v>
          </cell>
          <cell r="Q54" t="str">
            <v>NULL</v>
          </cell>
          <cell r="R54" t="str">
            <v>NULL</v>
          </cell>
          <cell r="S54" t="str">
            <v>NULL</v>
          </cell>
        </row>
        <row r="55">
          <cell r="C55" t="str">
            <v>2006/20076</v>
          </cell>
          <cell r="D55">
            <v>7471.8765000000003</v>
          </cell>
          <cell r="E55">
            <v>13583</v>
          </cell>
          <cell r="F55">
            <v>20371.928571428602</v>
          </cell>
          <cell r="G55">
            <v>4807</v>
          </cell>
          <cell r="H55">
            <v>10489.875</v>
          </cell>
          <cell r="I55">
            <v>17870.323170731699</v>
          </cell>
          <cell r="J55">
            <v>24918.5</v>
          </cell>
          <cell r="K55">
            <v>6208</v>
          </cell>
          <cell r="L55">
            <v>12584.375</v>
          </cell>
          <cell r="M55">
            <v>21254.463142979901</v>
          </cell>
          <cell r="N55">
            <v>29303</v>
          </cell>
          <cell r="O55">
            <v>7174</v>
          </cell>
          <cell r="P55" t="str">
            <v>NULL</v>
          </cell>
          <cell r="Q55" t="str">
            <v>NULL</v>
          </cell>
          <cell r="R55" t="str">
            <v>NULL</v>
          </cell>
          <cell r="S55" t="str">
            <v>NULL</v>
          </cell>
        </row>
        <row r="56">
          <cell r="C56" t="str">
            <v>2007/20086</v>
          </cell>
          <cell r="D56">
            <v>7937.82</v>
          </cell>
          <cell r="E56">
            <v>13625</v>
          </cell>
          <cell r="F56">
            <v>19799</v>
          </cell>
          <cell r="G56">
            <v>5045</v>
          </cell>
          <cell r="H56">
            <v>11193</v>
          </cell>
          <cell r="I56">
            <v>18313.555</v>
          </cell>
          <cell r="J56">
            <v>25303.75</v>
          </cell>
          <cell r="K56">
            <v>6416</v>
          </cell>
          <cell r="L56">
            <v>13082.9110169492</v>
          </cell>
          <cell r="M56">
            <v>22052</v>
          </cell>
          <cell r="N56">
            <v>29750.5689166667</v>
          </cell>
          <cell r="O56">
            <v>7299</v>
          </cell>
          <cell r="P56" t="str">
            <v>NULL</v>
          </cell>
          <cell r="Q56" t="str">
            <v>NULL</v>
          </cell>
          <cell r="R56" t="str">
            <v>NULL</v>
          </cell>
          <cell r="S56" t="str">
            <v>NULL</v>
          </cell>
        </row>
        <row r="57">
          <cell r="C57" t="str">
            <v>2008/20096</v>
          </cell>
          <cell r="D57">
            <v>7255.5</v>
          </cell>
          <cell r="E57">
            <v>12838.33</v>
          </cell>
          <cell r="F57">
            <v>19107.476480836202</v>
          </cell>
          <cell r="G57">
            <v>5222</v>
          </cell>
          <cell r="H57">
            <v>10598.5582627119</v>
          </cell>
          <cell r="I57">
            <v>18139.5</v>
          </cell>
          <cell r="J57">
            <v>25209.028528528499</v>
          </cell>
          <cell r="K57">
            <v>6700</v>
          </cell>
          <cell r="L57">
            <v>13058.125</v>
          </cell>
          <cell r="M57">
            <v>21850.5</v>
          </cell>
          <cell r="N57">
            <v>29997.5</v>
          </cell>
          <cell r="O57">
            <v>7582</v>
          </cell>
          <cell r="P57" t="str">
            <v>NULL</v>
          </cell>
          <cell r="Q57" t="str">
            <v>NULL</v>
          </cell>
          <cell r="R57" t="str">
            <v>NULL</v>
          </cell>
          <cell r="S57" t="str">
            <v>NULL</v>
          </cell>
        </row>
        <row r="58">
          <cell r="C58" t="str">
            <v>2009/20106</v>
          </cell>
          <cell r="D58">
            <v>7970.5</v>
          </cell>
          <cell r="E58">
            <v>13714.5</v>
          </cell>
          <cell r="F58">
            <v>20242.1538461538</v>
          </cell>
          <cell r="G58">
            <v>5740</v>
          </cell>
          <cell r="H58">
            <v>10962</v>
          </cell>
          <cell r="I58">
            <v>18554</v>
          </cell>
          <cell r="J58">
            <v>25701</v>
          </cell>
          <cell r="K58">
            <v>7209</v>
          </cell>
          <cell r="L58" t="str">
            <v>NULL</v>
          </cell>
          <cell r="M58" t="str">
            <v>NULL</v>
          </cell>
          <cell r="N58" t="str">
            <v>NULL</v>
          </cell>
          <cell r="O58" t="str">
            <v>NULL</v>
          </cell>
          <cell r="P58" t="str">
            <v>NULL</v>
          </cell>
          <cell r="Q58" t="str">
            <v>NULL</v>
          </cell>
          <cell r="R58" t="str">
            <v>NULL</v>
          </cell>
          <cell r="S58" t="str">
            <v>NULL</v>
          </cell>
        </row>
        <row r="59">
          <cell r="C59" t="str">
            <v>2010/20116</v>
          </cell>
          <cell r="D59">
            <v>8418.5</v>
          </cell>
          <cell r="E59">
            <v>14688.729281768001</v>
          </cell>
          <cell r="F59">
            <v>21122</v>
          </cell>
          <cell r="G59">
            <v>6121</v>
          </cell>
          <cell r="H59">
            <v>12053.5</v>
          </cell>
          <cell r="I59">
            <v>19813</v>
          </cell>
          <cell r="J59">
            <v>26703</v>
          </cell>
          <cell r="K59">
            <v>7601</v>
          </cell>
          <cell r="L59" t="str">
            <v>NULL</v>
          </cell>
          <cell r="M59" t="str">
            <v>NULL</v>
          </cell>
          <cell r="N59" t="str">
            <v>NULL</v>
          </cell>
          <cell r="O59" t="str">
            <v>NULL</v>
          </cell>
          <cell r="P59" t="str">
            <v>NULL</v>
          </cell>
          <cell r="Q59" t="str">
            <v>NULL</v>
          </cell>
          <cell r="R59" t="str">
            <v>NULL</v>
          </cell>
          <cell r="S59" t="str">
            <v>NULL</v>
          </cell>
        </row>
        <row r="60">
          <cell r="C60" t="str">
            <v>2011/20126</v>
          </cell>
          <cell r="D60">
            <v>8836.3520408163295</v>
          </cell>
          <cell r="E60">
            <v>15043</v>
          </cell>
          <cell r="F60">
            <v>21521</v>
          </cell>
          <cell r="G60">
            <v>6868</v>
          </cell>
          <cell r="H60" t="str">
            <v>NULL</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row>
        <row r="61">
          <cell r="C61" t="str">
            <v>2012/20136</v>
          </cell>
          <cell r="D61">
            <v>9324</v>
          </cell>
          <cell r="E61">
            <v>15849.6180758017</v>
          </cell>
          <cell r="F61">
            <v>22073.25</v>
          </cell>
          <cell r="G61">
            <v>7408</v>
          </cell>
          <cell r="H61" t="str">
            <v>NULL</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row>
        <row r="62">
          <cell r="C62" t="str">
            <v>2003/20047</v>
          </cell>
          <cell r="D62">
            <v>7425.0549466292096</v>
          </cell>
          <cell r="E62">
            <v>11834</v>
          </cell>
          <cell r="F62">
            <v>18451</v>
          </cell>
          <cell r="G62">
            <v>2639</v>
          </cell>
          <cell r="H62">
            <v>11362.0330578512</v>
          </cell>
          <cell r="I62">
            <v>18246.5</v>
          </cell>
          <cell r="J62">
            <v>27546.0942</v>
          </cell>
          <cell r="K62">
            <v>3150</v>
          </cell>
          <cell r="L62">
            <v>13693.202794561899</v>
          </cell>
          <cell r="M62">
            <v>21989.75</v>
          </cell>
          <cell r="N62">
            <v>33295.75</v>
          </cell>
          <cell r="O62">
            <v>3436</v>
          </cell>
          <cell r="P62">
            <v>15419.5</v>
          </cell>
          <cell r="Q62">
            <v>28542</v>
          </cell>
          <cell r="R62">
            <v>45351</v>
          </cell>
          <cell r="S62">
            <v>3685</v>
          </cell>
        </row>
        <row r="63">
          <cell r="C63" t="str">
            <v>2004/20057</v>
          </cell>
          <cell r="D63">
            <v>8054.2845985022996</v>
          </cell>
          <cell r="E63">
            <v>12992.800173010401</v>
          </cell>
          <cell r="F63">
            <v>20042.75</v>
          </cell>
          <cell r="G63">
            <v>2452</v>
          </cell>
          <cell r="H63">
            <v>11662.5</v>
          </cell>
          <cell r="I63">
            <v>18272.836299999999</v>
          </cell>
          <cell r="J63">
            <v>27721.421249999999</v>
          </cell>
          <cell r="K63">
            <v>2952</v>
          </cell>
          <cell r="L63">
            <v>13732.375</v>
          </cell>
          <cell r="M63">
            <v>22649.5828729282</v>
          </cell>
          <cell r="N63">
            <v>33816.25</v>
          </cell>
          <cell r="O63">
            <v>3264</v>
          </cell>
          <cell r="P63" t="str">
            <v>NULL</v>
          </cell>
          <cell r="Q63" t="str">
            <v>NULL</v>
          </cell>
          <cell r="R63" t="str">
            <v>NULL</v>
          </cell>
          <cell r="S63" t="str">
            <v>NULL</v>
          </cell>
        </row>
        <row r="64">
          <cell r="C64" t="str">
            <v>2005/20067</v>
          </cell>
          <cell r="D64">
            <v>8844.3078999999998</v>
          </cell>
          <cell r="E64">
            <v>13982</v>
          </cell>
          <cell r="F64">
            <v>21826.75</v>
          </cell>
          <cell r="G64">
            <v>2391</v>
          </cell>
          <cell r="H64">
            <v>11937.5</v>
          </cell>
          <cell r="I64">
            <v>19250</v>
          </cell>
          <cell r="J64">
            <v>28474.757000000001</v>
          </cell>
          <cell r="K64">
            <v>3057</v>
          </cell>
          <cell r="L64">
            <v>14290</v>
          </cell>
          <cell r="M64">
            <v>23661.091649999998</v>
          </cell>
          <cell r="N64">
            <v>35035</v>
          </cell>
          <cell r="O64">
            <v>3338</v>
          </cell>
          <cell r="P64" t="str">
            <v>NULL</v>
          </cell>
          <cell r="Q64" t="str">
            <v>NULL</v>
          </cell>
          <cell r="R64" t="str">
            <v>NULL</v>
          </cell>
          <cell r="S64" t="str">
            <v>NULL</v>
          </cell>
        </row>
        <row r="65">
          <cell r="C65" t="str">
            <v>2006/20077</v>
          </cell>
          <cell r="D65">
            <v>9585.5</v>
          </cell>
          <cell r="E65">
            <v>15001.7780833333</v>
          </cell>
          <cell r="F65">
            <v>22854.5</v>
          </cell>
          <cell r="G65">
            <v>2462</v>
          </cell>
          <cell r="H65">
            <v>12274</v>
          </cell>
          <cell r="I65">
            <v>20384</v>
          </cell>
          <cell r="J65">
            <v>29375</v>
          </cell>
          <cell r="K65">
            <v>3229</v>
          </cell>
          <cell r="L65">
            <v>14765.3912429379</v>
          </cell>
          <cell r="M65">
            <v>24655.283049999998</v>
          </cell>
          <cell r="N65">
            <v>36266.5</v>
          </cell>
          <cell r="O65">
            <v>3430</v>
          </cell>
          <cell r="P65" t="str">
            <v>NULL</v>
          </cell>
          <cell r="Q65" t="str">
            <v>NULL</v>
          </cell>
          <cell r="R65" t="str">
            <v>NULL</v>
          </cell>
          <cell r="S65" t="str">
            <v>NULL</v>
          </cell>
        </row>
        <row r="66">
          <cell r="C66" t="str">
            <v>2007/20087</v>
          </cell>
          <cell r="D66">
            <v>9117.4874999999993</v>
          </cell>
          <cell r="E66">
            <v>14175.254999999999</v>
          </cell>
          <cell r="F66">
            <v>22217.023648648599</v>
          </cell>
          <cell r="G66">
            <v>2580</v>
          </cell>
          <cell r="H66">
            <v>12255.5</v>
          </cell>
          <cell r="I66">
            <v>19644.400000000001</v>
          </cell>
          <cell r="J66">
            <v>29292</v>
          </cell>
          <cell r="K66">
            <v>3353</v>
          </cell>
          <cell r="L66">
            <v>14487.125</v>
          </cell>
          <cell r="M66">
            <v>23951.25</v>
          </cell>
          <cell r="N66">
            <v>35696.75</v>
          </cell>
          <cell r="O66">
            <v>3516</v>
          </cell>
          <cell r="P66" t="str">
            <v>NULL</v>
          </cell>
          <cell r="Q66" t="str">
            <v>NULL</v>
          </cell>
          <cell r="R66" t="str">
            <v>NULL</v>
          </cell>
          <cell r="S66" t="str">
            <v>NULL</v>
          </cell>
        </row>
        <row r="67">
          <cell r="C67" t="str">
            <v>2008/20097</v>
          </cell>
          <cell r="D67">
            <v>9206.0953680791808</v>
          </cell>
          <cell r="E67">
            <v>14415.514999999999</v>
          </cell>
          <cell r="F67">
            <v>22564.0275</v>
          </cell>
          <cell r="G67">
            <v>2618</v>
          </cell>
          <cell r="H67">
            <v>12951.62</v>
          </cell>
          <cell r="I67">
            <v>20797.47</v>
          </cell>
          <cell r="J67">
            <v>29814</v>
          </cell>
          <cell r="K67">
            <v>3453</v>
          </cell>
          <cell r="L67">
            <v>15222.25</v>
          </cell>
          <cell r="M67">
            <v>24905.5</v>
          </cell>
          <cell r="N67">
            <v>37407.473140495902</v>
          </cell>
          <cell r="O67">
            <v>3648</v>
          </cell>
          <cell r="P67" t="str">
            <v>NULL</v>
          </cell>
          <cell r="Q67" t="str">
            <v>NULL</v>
          </cell>
          <cell r="R67" t="str">
            <v>NULL</v>
          </cell>
          <cell r="S67" t="str">
            <v>NULL</v>
          </cell>
        </row>
        <row r="68">
          <cell r="C68" t="str">
            <v>2009/20107</v>
          </cell>
          <cell r="D68">
            <v>9869.5631702127594</v>
          </cell>
          <cell r="E68">
            <v>15863.360607734799</v>
          </cell>
          <cell r="F68">
            <v>23352.625</v>
          </cell>
          <cell r="G68">
            <v>3026</v>
          </cell>
          <cell r="H68">
            <v>13184.875</v>
          </cell>
          <cell r="I68">
            <v>21372.66</v>
          </cell>
          <cell r="J68">
            <v>29588.912499999999</v>
          </cell>
          <cell r="K68">
            <v>3738</v>
          </cell>
          <cell r="L68" t="str">
            <v>NULL</v>
          </cell>
          <cell r="M68" t="str">
            <v>NULL</v>
          </cell>
          <cell r="N68" t="str">
            <v>NULL</v>
          </cell>
          <cell r="O68" t="str">
            <v>NULL</v>
          </cell>
          <cell r="P68" t="str">
            <v>NULL</v>
          </cell>
          <cell r="Q68" t="str">
            <v>NULL</v>
          </cell>
          <cell r="R68" t="str">
            <v>NULL</v>
          </cell>
          <cell r="S68" t="str">
            <v>NULL</v>
          </cell>
        </row>
        <row r="69">
          <cell r="C69" t="str">
            <v>2010/20117</v>
          </cell>
          <cell r="D69">
            <v>10604.611677116</v>
          </cell>
          <cell r="E69">
            <v>16478.069560439599</v>
          </cell>
          <cell r="F69">
            <v>24228.25</v>
          </cell>
          <cell r="G69">
            <v>3412</v>
          </cell>
          <cell r="H69">
            <v>13624</v>
          </cell>
          <cell r="I69">
            <v>21715</v>
          </cell>
          <cell r="J69">
            <v>30508.25</v>
          </cell>
          <cell r="K69">
            <v>4222</v>
          </cell>
          <cell r="L69" t="str">
            <v>NULL</v>
          </cell>
          <cell r="M69" t="str">
            <v>NULL</v>
          </cell>
          <cell r="N69" t="str">
            <v>NULL</v>
          </cell>
          <cell r="O69" t="str">
            <v>NULL</v>
          </cell>
          <cell r="P69" t="str">
            <v>NULL</v>
          </cell>
          <cell r="Q69" t="str">
            <v>NULL</v>
          </cell>
          <cell r="R69" t="str">
            <v>NULL</v>
          </cell>
          <cell r="S69" t="str">
            <v>NULL</v>
          </cell>
        </row>
        <row r="70">
          <cell r="C70" t="str">
            <v>2011/20127</v>
          </cell>
          <cell r="D70">
            <v>10564</v>
          </cell>
          <cell r="E70">
            <v>16250</v>
          </cell>
          <cell r="F70">
            <v>24070</v>
          </cell>
          <cell r="G70">
            <v>3761</v>
          </cell>
          <cell r="H70" t="str">
            <v>NULL</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row>
        <row r="71">
          <cell r="C71" t="str">
            <v>2012/20137</v>
          </cell>
          <cell r="D71">
            <v>10775.5</v>
          </cell>
          <cell r="E71">
            <v>16537</v>
          </cell>
          <cell r="F71">
            <v>24007</v>
          </cell>
          <cell r="G71">
            <v>4341</v>
          </cell>
          <cell r="H71" t="str">
            <v>NULL</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row>
        <row r="72">
          <cell r="C72" t="str">
            <v>2003/20048</v>
          </cell>
          <cell r="D72">
            <v>8998.25</v>
          </cell>
          <cell r="E72">
            <v>14882.5482093664</v>
          </cell>
          <cell r="F72">
            <v>20481.112947658399</v>
          </cell>
          <cell r="G72">
            <v>9243</v>
          </cell>
          <cell r="H72">
            <v>12499.5</v>
          </cell>
          <cell r="I72">
            <v>20239</v>
          </cell>
          <cell r="J72">
            <v>27591.939058171702</v>
          </cell>
          <cell r="K72">
            <v>9893</v>
          </cell>
          <cell r="L72">
            <v>14395.5</v>
          </cell>
          <cell r="M72">
            <v>23564.926540284399</v>
          </cell>
          <cell r="N72">
            <v>32090.75</v>
          </cell>
          <cell r="O72">
            <v>10726</v>
          </cell>
          <cell r="P72">
            <v>15840.5</v>
          </cell>
          <cell r="Q72">
            <v>28730</v>
          </cell>
          <cell r="R72">
            <v>42337</v>
          </cell>
          <cell r="S72">
            <v>11029</v>
          </cell>
        </row>
        <row r="73">
          <cell r="C73" t="str">
            <v>2004/20058</v>
          </cell>
          <cell r="D73">
            <v>10217.9339622642</v>
          </cell>
          <cell r="E73">
            <v>16268.114035087699</v>
          </cell>
          <cell r="F73">
            <v>21963</v>
          </cell>
          <cell r="G73">
            <v>9021</v>
          </cell>
          <cell r="H73">
            <v>13850</v>
          </cell>
          <cell r="I73">
            <v>21652.501199999999</v>
          </cell>
          <cell r="J73">
            <v>28821.325648415001</v>
          </cell>
          <cell r="K73">
            <v>9897</v>
          </cell>
          <cell r="L73">
            <v>15454.454400000001</v>
          </cell>
          <cell r="M73">
            <v>24439</v>
          </cell>
          <cell r="N73">
            <v>32909</v>
          </cell>
          <cell r="O73">
            <v>10789</v>
          </cell>
          <cell r="P73" t="str">
            <v>NULL</v>
          </cell>
          <cell r="Q73" t="str">
            <v>NULL</v>
          </cell>
          <cell r="R73" t="str">
            <v>NULL</v>
          </cell>
          <cell r="S73" t="str">
            <v>NULL</v>
          </cell>
        </row>
        <row r="74">
          <cell r="C74" t="str">
            <v>2005/20068</v>
          </cell>
          <cell r="D74">
            <v>10375</v>
          </cell>
          <cell r="E74">
            <v>16885.7068775281</v>
          </cell>
          <cell r="F74">
            <v>22971.25</v>
          </cell>
          <cell r="G74">
            <v>8452</v>
          </cell>
          <cell r="H74">
            <v>13601.5</v>
          </cell>
          <cell r="I74">
            <v>20950</v>
          </cell>
          <cell r="J74">
            <v>28256.489761092202</v>
          </cell>
          <cell r="K74">
            <v>9687</v>
          </cell>
          <cell r="L74">
            <v>15326.25</v>
          </cell>
          <cell r="M74">
            <v>24209</v>
          </cell>
          <cell r="N74">
            <v>33169</v>
          </cell>
          <cell r="O74">
            <v>10573</v>
          </cell>
          <cell r="P74" t="str">
            <v>NULL</v>
          </cell>
          <cell r="Q74" t="str">
            <v>NULL</v>
          </cell>
          <cell r="R74" t="str">
            <v>NULL</v>
          </cell>
          <cell r="S74" t="str">
            <v>NULL</v>
          </cell>
        </row>
        <row r="75">
          <cell r="C75" t="str">
            <v>2006/20078</v>
          </cell>
          <cell r="D75">
            <v>9737.3888888888905</v>
          </cell>
          <cell r="E75">
            <v>15931.671469740601</v>
          </cell>
          <cell r="F75">
            <v>22508</v>
          </cell>
          <cell r="G75">
            <v>7593</v>
          </cell>
          <cell r="H75">
            <v>12319.375</v>
          </cell>
          <cell r="I75">
            <v>19336.2679640719</v>
          </cell>
          <cell r="J75">
            <v>26970.25</v>
          </cell>
          <cell r="K75">
            <v>9024</v>
          </cell>
          <cell r="L75">
            <v>14119.375</v>
          </cell>
          <cell r="M75">
            <v>22336.224999999999</v>
          </cell>
          <cell r="N75">
            <v>31685.25</v>
          </cell>
          <cell r="O75">
            <v>9296</v>
          </cell>
          <cell r="P75" t="str">
            <v>NULL</v>
          </cell>
          <cell r="Q75" t="str">
            <v>NULL</v>
          </cell>
          <cell r="R75" t="str">
            <v>NULL</v>
          </cell>
          <cell r="S75" t="str">
            <v>NULL</v>
          </cell>
        </row>
        <row r="76">
          <cell r="C76" t="str">
            <v>2007/20088</v>
          </cell>
          <cell r="D76">
            <v>9644.8484848484895</v>
          </cell>
          <cell r="E76">
            <v>15393</v>
          </cell>
          <cell r="F76">
            <v>21764</v>
          </cell>
          <cell r="G76">
            <v>7033</v>
          </cell>
          <cell r="H76">
            <v>12220.5</v>
          </cell>
          <cell r="I76">
            <v>18974</v>
          </cell>
          <cell r="J76">
            <v>26623.5</v>
          </cell>
          <cell r="K76">
            <v>8407</v>
          </cell>
          <cell r="L76">
            <v>13845.8575</v>
          </cell>
          <cell r="M76">
            <v>22137.587813620099</v>
          </cell>
          <cell r="N76">
            <v>31842.25</v>
          </cell>
          <cell r="O76">
            <v>8554</v>
          </cell>
          <cell r="P76" t="str">
            <v>NULL</v>
          </cell>
          <cell r="Q76" t="str">
            <v>NULL</v>
          </cell>
          <cell r="R76" t="str">
            <v>NULL</v>
          </cell>
          <cell r="S76" t="str">
            <v>NULL</v>
          </cell>
        </row>
        <row r="77">
          <cell r="C77" t="str">
            <v>2008/20098</v>
          </cell>
          <cell r="D77">
            <v>9356.7408906882592</v>
          </cell>
          <cell r="E77">
            <v>15683.976510067099</v>
          </cell>
          <cell r="F77">
            <v>22021</v>
          </cell>
          <cell r="G77">
            <v>6467</v>
          </cell>
          <cell r="H77">
            <v>12889.6597796143</v>
          </cell>
          <cell r="I77">
            <v>20108.861168113701</v>
          </cell>
          <cell r="J77">
            <v>27632.25</v>
          </cell>
          <cell r="K77">
            <v>7446</v>
          </cell>
          <cell r="L77">
            <v>14589</v>
          </cell>
          <cell r="M77">
            <v>23318.8427299703</v>
          </cell>
          <cell r="N77">
            <v>32770</v>
          </cell>
          <cell r="O77">
            <v>7613</v>
          </cell>
          <cell r="P77" t="str">
            <v>NULL</v>
          </cell>
          <cell r="Q77" t="str">
            <v>NULL</v>
          </cell>
          <cell r="R77" t="str">
            <v>NULL</v>
          </cell>
          <cell r="S77" t="str">
            <v>NULL</v>
          </cell>
        </row>
        <row r="78">
          <cell r="C78" t="str">
            <v>2009/20108</v>
          </cell>
          <cell r="D78">
            <v>10446.75</v>
          </cell>
          <cell r="E78">
            <v>16513</v>
          </cell>
          <cell r="F78">
            <v>22958.2583892617</v>
          </cell>
          <cell r="G78">
            <v>6807</v>
          </cell>
          <cell r="H78">
            <v>13429</v>
          </cell>
          <cell r="I78">
            <v>20922.5</v>
          </cell>
          <cell r="J78">
            <v>28554</v>
          </cell>
          <cell r="K78">
            <v>7536</v>
          </cell>
          <cell r="L78" t="str">
            <v>NULL</v>
          </cell>
          <cell r="M78" t="str">
            <v>NULL</v>
          </cell>
          <cell r="N78" t="str">
            <v>NULL</v>
          </cell>
          <cell r="O78" t="str">
            <v>NULL</v>
          </cell>
          <cell r="P78" t="str">
            <v>NULL</v>
          </cell>
          <cell r="Q78" t="str">
            <v>NULL</v>
          </cell>
          <cell r="R78" t="str">
            <v>NULL</v>
          </cell>
          <cell r="S78" t="str">
            <v>NULL</v>
          </cell>
        </row>
        <row r="79">
          <cell r="C79" t="str">
            <v>2010/20118</v>
          </cell>
          <cell r="D79">
            <v>10770</v>
          </cell>
          <cell r="E79">
            <v>17024</v>
          </cell>
          <cell r="F79">
            <v>23291</v>
          </cell>
          <cell r="G79">
            <v>6805</v>
          </cell>
          <cell r="H79">
            <v>13966.5</v>
          </cell>
          <cell r="I79">
            <v>21417.924528301901</v>
          </cell>
          <cell r="J79">
            <v>29241</v>
          </cell>
          <cell r="K79">
            <v>7395</v>
          </cell>
          <cell r="L79" t="str">
            <v>NULL</v>
          </cell>
          <cell r="M79" t="str">
            <v>NULL</v>
          </cell>
          <cell r="N79" t="str">
            <v>NULL</v>
          </cell>
          <cell r="O79" t="str">
            <v>NULL</v>
          </cell>
          <cell r="P79" t="str">
            <v>NULL</v>
          </cell>
          <cell r="Q79" t="str">
            <v>NULL</v>
          </cell>
          <cell r="R79" t="str">
            <v>NULL</v>
          </cell>
          <cell r="S79" t="str">
            <v>NULL</v>
          </cell>
        </row>
        <row r="80">
          <cell r="C80" t="str">
            <v>2011/20128</v>
          </cell>
          <cell r="D80">
            <v>11475</v>
          </cell>
          <cell r="E80">
            <v>18249</v>
          </cell>
          <cell r="F80">
            <v>24598</v>
          </cell>
          <cell r="G80">
            <v>7253</v>
          </cell>
          <cell r="H80" t="str">
            <v>NULL</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row>
        <row r="81">
          <cell r="C81" t="str">
            <v>2012/20138</v>
          </cell>
          <cell r="D81">
            <v>12129.0336727666</v>
          </cell>
          <cell r="E81">
            <v>18449</v>
          </cell>
          <cell r="F81">
            <v>24957</v>
          </cell>
          <cell r="G81">
            <v>7716</v>
          </cell>
          <cell r="H81" t="str">
            <v>NULL</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row>
        <row r="82">
          <cell r="C82" t="str">
            <v>2003/20049</v>
          </cell>
          <cell r="D82">
            <v>11508.6718235518</v>
          </cell>
          <cell r="E82">
            <v>18411.050186212899</v>
          </cell>
          <cell r="F82">
            <v>23739.25</v>
          </cell>
          <cell r="G82">
            <v>7002</v>
          </cell>
          <cell r="H82">
            <v>16461</v>
          </cell>
          <cell r="I82">
            <v>24602</v>
          </cell>
          <cell r="J82">
            <v>31276.5</v>
          </cell>
          <cell r="K82">
            <v>7247</v>
          </cell>
          <cell r="L82">
            <v>18876.943800000001</v>
          </cell>
          <cell r="M82">
            <v>28111</v>
          </cell>
          <cell r="N82">
            <v>36350</v>
          </cell>
          <cell r="O82">
            <v>7861</v>
          </cell>
          <cell r="P82">
            <v>21495.5</v>
          </cell>
          <cell r="Q82">
            <v>35690.567867035999</v>
          </cell>
          <cell r="R82">
            <v>49385</v>
          </cell>
          <cell r="S82">
            <v>8442</v>
          </cell>
        </row>
        <row r="83">
          <cell r="C83" t="str">
            <v>2004/20059</v>
          </cell>
          <cell r="D83">
            <v>12266.3805571063</v>
          </cell>
          <cell r="E83">
            <v>19776.5</v>
          </cell>
          <cell r="F83">
            <v>25132.46875</v>
          </cell>
          <cell r="G83">
            <v>6890</v>
          </cell>
          <cell r="H83">
            <v>16494.008699999998</v>
          </cell>
          <cell r="I83">
            <v>25534.357142857101</v>
          </cell>
          <cell r="J83">
            <v>32408.5</v>
          </cell>
          <cell r="K83">
            <v>7299</v>
          </cell>
          <cell r="L83">
            <v>18603</v>
          </cell>
          <cell r="M83">
            <v>28288</v>
          </cell>
          <cell r="N83">
            <v>36779</v>
          </cell>
          <cell r="O83">
            <v>8013</v>
          </cell>
          <cell r="P83" t="str">
            <v>NULL</v>
          </cell>
          <cell r="Q83" t="str">
            <v>NULL</v>
          </cell>
          <cell r="R83" t="str">
            <v>NULL</v>
          </cell>
          <cell r="S83" t="str">
            <v>NULL</v>
          </cell>
        </row>
        <row r="84">
          <cell r="C84" t="str">
            <v>2005/20069</v>
          </cell>
          <cell r="D84">
            <v>12537.209790209799</v>
          </cell>
          <cell r="E84">
            <v>20637</v>
          </cell>
          <cell r="F84">
            <v>26222.242694063902</v>
          </cell>
          <cell r="G84">
            <v>6347</v>
          </cell>
          <cell r="H84">
            <v>16034</v>
          </cell>
          <cell r="I84">
            <v>24737.5</v>
          </cell>
          <cell r="J84">
            <v>31462</v>
          </cell>
          <cell r="K84">
            <v>7168</v>
          </cell>
          <cell r="L84">
            <v>18550</v>
          </cell>
          <cell r="M84">
            <v>28459.7589041096</v>
          </cell>
          <cell r="N84">
            <v>37402.017391304304</v>
          </cell>
          <cell r="O84">
            <v>7701</v>
          </cell>
          <cell r="P84" t="str">
            <v>NULL</v>
          </cell>
          <cell r="Q84" t="str">
            <v>NULL</v>
          </cell>
          <cell r="R84" t="str">
            <v>NULL</v>
          </cell>
          <cell r="S84" t="str">
            <v>NULL</v>
          </cell>
        </row>
        <row r="85">
          <cell r="C85" t="str">
            <v>2006/20079</v>
          </cell>
          <cell r="D85">
            <v>12941.75</v>
          </cell>
          <cell r="E85">
            <v>21045</v>
          </cell>
          <cell r="F85">
            <v>26747.5</v>
          </cell>
          <cell r="G85">
            <v>6843</v>
          </cell>
          <cell r="H85">
            <v>15477.5</v>
          </cell>
          <cell r="I85">
            <v>24511</v>
          </cell>
          <cell r="J85">
            <v>31205</v>
          </cell>
          <cell r="K85">
            <v>7707</v>
          </cell>
          <cell r="L85">
            <v>17901</v>
          </cell>
          <cell r="M85">
            <v>28308</v>
          </cell>
          <cell r="N85">
            <v>37212</v>
          </cell>
          <cell r="O85">
            <v>8013</v>
          </cell>
          <cell r="P85" t="str">
            <v>NULL</v>
          </cell>
          <cell r="Q85" t="str">
            <v>NULL</v>
          </cell>
          <cell r="R85" t="str">
            <v>NULL</v>
          </cell>
          <cell r="S85" t="str">
            <v>NULL</v>
          </cell>
        </row>
        <row r="86">
          <cell r="C86" t="str">
            <v>2007/20089</v>
          </cell>
          <cell r="D86">
            <v>11891.369596541799</v>
          </cell>
          <cell r="E86">
            <v>19881.625408365198</v>
          </cell>
          <cell r="F86">
            <v>26065.9558189655</v>
          </cell>
          <cell r="G86">
            <v>7006</v>
          </cell>
          <cell r="H86">
            <v>15329.6982758621</v>
          </cell>
          <cell r="I86">
            <v>24344</v>
          </cell>
          <cell r="J86">
            <v>31308.25</v>
          </cell>
          <cell r="K86">
            <v>8036</v>
          </cell>
          <cell r="L86">
            <v>17957</v>
          </cell>
          <cell r="M86">
            <v>28510.25</v>
          </cell>
          <cell r="N86">
            <v>37672.75</v>
          </cell>
          <cell r="O86">
            <v>8260</v>
          </cell>
          <cell r="P86" t="str">
            <v>NULL</v>
          </cell>
          <cell r="Q86" t="str">
            <v>NULL</v>
          </cell>
          <cell r="R86" t="str">
            <v>NULL</v>
          </cell>
          <cell r="S86" t="str">
            <v>NULL</v>
          </cell>
        </row>
        <row r="87">
          <cell r="C87" t="str">
            <v>2008/20099</v>
          </cell>
          <cell r="D87">
            <v>11820.4</v>
          </cell>
          <cell r="E87">
            <v>19349</v>
          </cell>
          <cell r="F87">
            <v>26286</v>
          </cell>
          <cell r="G87">
            <v>7199</v>
          </cell>
          <cell r="H87">
            <v>15822.514999999999</v>
          </cell>
          <cell r="I87">
            <v>24867</v>
          </cell>
          <cell r="J87">
            <v>32011.75</v>
          </cell>
          <cell r="K87">
            <v>8082</v>
          </cell>
          <cell r="L87">
            <v>18222.325000000001</v>
          </cell>
          <cell r="M87">
            <v>28875</v>
          </cell>
          <cell r="N87">
            <v>38355.5</v>
          </cell>
          <cell r="O87">
            <v>8295</v>
          </cell>
          <cell r="P87" t="str">
            <v>NULL</v>
          </cell>
          <cell r="Q87" t="str">
            <v>NULL</v>
          </cell>
          <cell r="R87" t="str">
            <v>NULL</v>
          </cell>
          <cell r="S87" t="str">
            <v>NULL</v>
          </cell>
        </row>
        <row r="88">
          <cell r="C88" t="str">
            <v>2009/20109</v>
          </cell>
          <cell r="D88">
            <v>12318.6412742382</v>
          </cell>
          <cell r="E88">
            <v>20133</v>
          </cell>
          <cell r="F88">
            <v>26961.508333333299</v>
          </cell>
          <cell r="G88">
            <v>7967</v>
          </cell>
          <cell r="H88">
            <v>16012.781808510599</v>
          </cell>
          <cell r="I88">
            <v>25327.5</v>
          </cell>
          <cell r="J88">
            <v>33121</v>
          </cell>
          <cell r="K88">
            <v>8610</v>
          </cell>
          <cell r="L88" t="str">
            <v>NULL</v>
          </cell>
          <cell r="M88" t="str">
            <v>NULL</v>
          </cell>
          <cell r="N88" t="str">
            <v>NULL</v>
          </cell>
          <cell r="O88" t="str">
            <v>NULL</v>
          </cell>
          <cell r="P88" t="str">
            <v>NULL</v>
          </cell>
          <cell r="Q88" t="str">
            <v>NULL</v>
          </cell>
          <cell r="R88" t="str">
            <v>NULL</v>
          </cell>
          <cell r="S88" t="str">
            <v>NULL</v>
          </cell>
        </row>
        <row r="89">
          <cell r="C89" t="str">
            <v>2010/20119</v>
          </cell>
          <cell r="D89">
            <v>13224.5</v>
          </cell>
          <cell r="E89">
            <v>21675</v>
          </cell>
          <cell r="F89">
            <v>28014.5</v>
          </cell>
          <cell r="G89">
            <v>8186</v>
          </cell>
          <cell r="H89">
            <v>17161</v>
          </cell>
          <cell r="I89">
            <v>26694</v>
          </cell>
          <cell r="J89">
            <v>34706.068820224697</v>
          </cell>
          <cell r="K89">
            <v>8936</v>
          </cell>
          <cell r="L89" t="str">
            <v>NULL</v>
          </cell>
          <cell r="M89" t="str">
            <v>NULL</v>
          </cell>
          <cell r="N89" t="str">
            <v>NULL</v>
          </cell>
          <cell r="O89" t="str">
            <v>NULL</v>
          </cell>
          <cell r="P89" t="str">
            <v>NULL</v>
          </cell>
          <cell r="Q89" t="str">
            <v>NULL</v>
          </cell>
          <cell r="R89" t="str">
            <v>NULL</v>
          </cell>
          <cell r="S89" t="str">
            <v>NULL</v>
          </cell>
        </row>
        <row r="90">
          <cell r="C90" t="str">
            <v>2011/20129</v>
          </cell>
          <cell r="D90">
            <v>13064.125</v>
          </cell>
          <cell r="E90">
            <v>22167.691176470598</v>
          </cell>
          <cell r="F90">
            <v>28495.5</v>
          </cell>
          <cell r="G90">
            <v>8810</v>
          </cell>
          <cell r="H90" t="str">
            <v>NULL</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row>
        <row r="91">
          <cell r="C91" t="str">
            <v>2012/20139</v>
          </cell>
          <cell r="D91">
            <v>14125.25</v>
          </cell>
          <cell r="E91">
            <v>22850.5</v>
          </cell>
          <cell r="F91">
            <v>28710.25</v>
          </cell>
          <cell r="G91">
            <v>9206</v>
          </cell>
          <cell r="H91" t="str">
            <v>NULL</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row>
        <row r="92">
          <cell r="C92" t="str">
            <v>2003/2004A</v>
          </cell>
          <cell r="D92">
            <v>15622.8966942149</v>
          </cell>
          <cell r="E92">
            <v>21330.890776699001</v>
          </cell>
          <cell r="F92">
            <v>26892.900974026001</v>
          </cell>
          <cell r="G92">
            <v>2024</v>
          </cell>
          <cell r="H92">
            <v>20397.8461538462</v>
          </cell>
          <cell r="I92">
            <v>27452.5</v>
          </cell>
          <cell r="J92">
            <v>34966.078282828297</v>
          </cell>
          <cell r="K92">
            <v>2154</v>
          </cell>
          <cell r="L92">
            <v>21545.5</v>
          </cell>
          <cell r="M92">
            <v>28445</v>
          </cell>
          <cell r="N92">
            <v>36500.25</v>
          </cell>
          <cell r="O92">
            <v>2588</v>
          </cell>
          <cell r="P92">
            <v>23300</v>
          </cell>
          <cell r="Q92">
            <v>34231</v>
          </cell>
          <cell r="R92">
            <v>46275</v>
          </cell>
          <cell r="S92">
            <v>2893</v>
          </cell>
        </row>
        <row r="93">
          <cell r="C93" t="str">
            <v>2004/2005A</v>
          </cell>
          <cell r="D93">
            <v>16309</v>
          </cell>
          <cell r="E93">
            <v>22247</v>
          </cell>
          <cell r="F93">
            <v>27933</v>
          </cell>
          <cell r="G93">
            <v>1889</v>
          </cell>
          <cell r="H93">
            <v>20413</v>
          </cell>
          <cell r="I93">
            <v>27332.416666666701</v>
          </cell>
          <cell r="J93">
            <v>34697</v>
          </cell>
          <cell r="K93">
            <v>1951</v>
          </cell>
          <cell r="L93">
            <v>20937</v>
          </cell>
          <cell r="M93">
            <v>28153</v>
          </cell>
          <cell r="N93">
            <v>36097</v>
          </cell>
          <cell r="O93">
            <v>2401</v>
          </cell>
          <cell r="P93" t="str">
            <v>NULL</v>
          </cell>
          <cell r="Q93" t="str">
            <v>NULL</v>
          </cell>
          <cell r="R93" t="str">
            <v>NULL</v>
          </cell>
          <cell r="S93" t="str">
            <v>NULL</v>
          </cell>
        </row>
        <row r="94">
          <cell r="C94" t="str">
            <v>2005/2006A</v>
          </cell>
          <cell r="D94">
            <v>17148.75</v>
          </cell>
          <cell r="E94">
            <v>23530.296610169498</v>
          </cell>
          <cell r="F94">
            <v>29651.75</v>
          </cell>
          <cell r="G94">
            <v>2170</v>
          </cell>
          <cell r="H94">
            <v>18756.75</v>
          </cell>
          <cell r="I94">
            <v>26231</v>
          </cell>
          <cell r="J94">
            <v>33050.25</v>
          </cell>
          <cell r="K94">
            <v>2414</v>
          </cell>
          <cell r="L94">
            <v>19500</v>
          </cell>
          <cell r="M94">
            <v>27497.5</v>
          </cell>
          <cell r="N94">
            <v>35467.128742515</v>
          </cell>
          <cell r="O94">
            <v>3004</v>
          </cell>
          <cell r="P94" t="str">
            <v>NULL</v>
          </cell>
          <cell r="Q94" t="str">
            <v>NULL</v>
          </cell>
          <cell r="R94" t="str">
            <v>NULL</v>
          </cell>
          <cell r="S94" t="str">
            <v>NULL</v>
          </cell>
        </row>
        <row r="95">
          <cell r="C95" t="str">
            <v>2006/2007A</v>
          </cell>
          <cell r="D95">
            <v>15954.5</v>
          </cell>
          <cell r="E95">
            <v>22500</v>
          </cell>
          <cell r="F95">
            <v>28763.25</v>
          </cell>
          <cell r="G95">
            <v>2352</v>
          </cell>
          <cell r="H95">
            <v>17074.108187134501</v>
          </cell>
          <cell r="I95">
            <v>24660</v>
          </cell>
          <cell r="J95">
            <v>31256.735294117701</v>
          </cell>
          <cell r="K95">
            <v>2691</v>
          </cell>
          <cell r="L95">
            <v>19400</v>
          </cell>
          <cell r="M95">
            <v>27039</v>
          </cell>
          <cell r="N95">
            <v>34422</v>
          </cell>
          <cell r="O95">
            <v>3209</v>
          </cell>
          <cell r="P95" t="str">
            <v>NULL</v>
          </cell>
          <cell r="Q95" t="str">
            <v>NULL</v>
          </cell>
          <cell r="R95" t="str">
            <v>NULL</v>
          </cell>
          <cell r="S95" t="str">
            <v>NULL</v>
          </cell>
        </row>
        <row r="96">
          <cell r="C96" t="str">
            <v>2007/2008A</v>
          </cell>
          <cell r="D96">
            <v>13743.6944444444</v>
          </cell>
          <cell r="E96">
            <v>21465</v>
          </cell>
          <cell r="F96">
            <v>27495.953651685399</v>
          </cell>
          <cell r="G96">
            <v>2887</v>
          </cell>
          <cell r="H96">
            <v>16746.5</v>
          </cell>
          <cell r="I96">
            <v>24409.0546875</v>
          </cell>
          <cell r="J96">
            <v>31385.7527472527</v>
          </cell>
          <cell r="K96">
            <v>3407</v>
          </cell>
          <cell r="L96">
            <v>19531.5</v>
          </cell>
          <cell r="M96">
            <v>27440.5</v>
          </cell>
          <cell r="N96">
            <v>36266.25</v>
          </cell>
          <cell r="O96">
            <v>3890</v>
          </cell>
          <cell r="P96" t="str">
            <v>NULL</v>
          </cell>
          <cell r="Q96" t="str">
            <v>NULL</v>
          </cell>
          <cell r="R96" t="str">
            <v>NULL</v>
          </cell>
          <cell r="S96" t="str">
            <v>NULL</v>
          </cell>
        </row>
        <row r="97">
          <cell r="C97" t="str">
            <v>2008/2009A</v>
          </cell>
          <cell r="D97">
            <v>12754.875</v>
          </cell>
          <cell r="E97">
            <v>19746.5491803279</v>
          </cell>
          <cell r="F97">
            <v>26349.5</v>
          </cell>
          <cell r="G97">
            <v>3328</v>
          </cell>
          <cell r="H97">
            <v>16314</v>
          </cell>
          <cell r="I97">
            <v>24058</v>
          </cell>
          <cell r="J97">
            <v>31141</v>
          </cell>
          <cell r="K97">
            <v>3585</v>
          </cell>
          <cell r="L97">
            <v>19247.5</v>
          </cell>
          <cell r="M97">
            <v>28155</v>
          </cell>
          <cell r="N97">
            <v>37879.373955431802</v>
          </cell>
          <cell r="O97">
            <v>4090</v>
          </cell>
          <cell r="P97" t="str">
            <v>NULL</v>
          </cell>
          <cell r="Q97" t="str">
            <v>NULL</v>
          </cell>
          <cell r="R97" t="str">
            <v>NULL</v>
          </cell>
          <cell r="S97" t="str">
            <v>NULL</v>
          </cell>
        </row>
        <row r="98">
          <cell r="C98" t="str">
            <v>2009/2010A</v>
          </cell>
          <cell r="D98">
            <v>13534.5</v>
          </cell>
          <cell r="E98">
            <v>19753</v>
          </cell>
          <cell r="F98">
            <v>26000</v>
          </cell>
          <cell r="G98">
            <v>4319</v>
          </cell>
          <cell r="H98">
            <v>16774.355371900801</v>
          </cell>
          <cell r="I98">
            <v>24755.5</v>
          </cell>
          <cell r="J98">
            <v>31839.75</v>
          </cell>
          <cell r="K98">
            <v>4574</v>
          </cell>
          <cell r="L98" t="str">
            <v>NULL</v>
          </cell>
          <cell r="M98" t="str">
            <v>NULL</v>
          </cell>
          <cell r="N98" t="str">
            <v>NULL</v>
          </cell>
          <cell r="O98" t="str">
            <v>NULL</v>
          </cell>
          <cell r="P98" t="str">
            <v>NULL</v>
          </cell>
          <cell r="Q98" t="str">
            <v>NULL</v>
          </cell>
          <cell r="R98" t="str">
            <v>NULL</v>
          </cell>
          <cell r="S98" t="str">
            <v>NULL</v>
          </cell>
        </row>
        <row r="99">
          <cell r="C99" t="str">
            <v>2010/2011A</v>
          </cell>
          <cell r="D99">
            <v>13750.75</v>
          </cell>
          <cell r="E99">
            <v>20206.636655948601</v>
          </cell>
          <cell r="F99">
            <v>26156.75</v>
          </cell>
          <cell r="G99">
            <v>4300</v>
          </cell>
          <cell r="H99">
            <v>17904.2085190861</v>
          </cell>
          <cell r="I99">
            <v>26000</v>
          </cell>
          <cell r="J99">
            <v>34269.5</v>
          </cell>
          <cell r="K99">
            <v>4559</v>
          </cell>
          <cell r="L99" t="str">
            <v>NULL</v>
          </cell>
          <cell r="M99" t="str">
            <v>NULL</v>
          </cell>
          <cell r="N99" t="str">
            <v>NULL</v>
          </cell>
          <cell r="O99" t="str">
            <v>NULL</v>
          </cell>
          <cell r="P99" t="str">
            <v>NULL</v>
          </cell>
          <cell r="Q99" t="str">
            <v>NULL</v>
          </cell>
          <cell r="R99" t="str">
            <v>NULL</v>
          </cell>
          <cell r="S99" t="str">
            <v>NULL</v>
          </cell>
        </row>
        <row r="100">
          <cell r="C100" t="str">
            <v>2011/2012A</v>
          </cell>
          <cell r="D100">
            <v>14125</v>
          </cell>
          <cell r="E100">
            <v>20750</v>
          </cell>
          <cell r="F100">
            <v>27418</v>
          </cell>
          <cell r="G100">
            <v>4405</v>
          </cell>
          <cell r="H100" t="str">
            <v>NULL</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row>
        <row r="101">
          <cell r="C101" t="str">
            <v>2012/2013A</v>
          </cell>
          <cell r="D101">
            <v>15755.2898351648</v>
          </cell>
          <cell r="E101">
            <v>21999</v>
          </cell>
          <cell r="F101">
            <v>28078.030359401699</v>
          </cell>
          <cell r="G101">
            <v>4328</v>
          </cell>
          <cell r="H101" t="str">
            <v>NULL</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row>
        <row r="102">
          <cell r="C102" t="str">
            <v>2003/2004B</v>
          </cell>
          <cell r="D102">
            <v>6871.6528925619796</v>
          </cell>
          <cell r="E102">
            <v>11671</v>
          </cell>
          <cell r="F102">
            <v>18513</v>
          </cell>
          <cell r="G102">
            <v>12133</v>
          </cell>
          <cell r="H102">
            <v>10021.303259259301</v>
          </cell>
          <cell r="I102">
            <v>16496.5</v>
          </cell>
          <cell r="J102">
            <v>24537.157473309599</v>
          </cell>
          <cell r="K102">
            <v>13396</v>
          </cell>
          <cell r="L102">
            <v>11900</v>
          </cell>
          <cell r="M102">
            <v>19763</v>
          </cell>
          <cell r="N102">
            <v>28482</v>
          </cell>
          <cell r="O102">
            <v>14987</v>
          </cell>
          <cell r="P102">
            <v>12927.5</v>
          </cell>
          <cell r="Q102">
            <v>22820</v>
          </cell>
          <cell r="R102">
            <v>35921</v>
          </cell>
          <cell r="S102">
            <v>16093</v>
          </cell>
        </row>
        <row r="103">
          <cell r="C103" t="str">
            <v>2004/2005B</v>
          </cell>
          <cell r="D103">
            <v>6980.2212389380502</v>
          </cell>
          <cell r="E103">
            <v>12000</v>
          </cell>
          <cell r="F103">
            <v>19310</v>
          </cell>
          <cell r="G103">
            <v>13301</v>
          </cell>
          <cell r="H103">
            <v>10138.5</v>
          </cell>
          <cell r="I103">
            <v>16551</v>
          </cell>
          <cell r="J103">
            <v>25129</v>
          </cell>
          <cell r="K103">
            <v>14967</v>
          </cell>
          <cell r="L103">
            <v>11746</v>
          </cell>
          <cell r="M103">
            <v>19180.433526011599</v>
          </cell>
          <cell r="N103">
            <v>28635</v>
          </cell>
          <cell r="O103">
            <v>16919</v>
          </cell>
          <cell r="P103" t="str">
            <v>NULL</v>
          </cell>
          <cell r="Q103" t="str">
            <v>NULL</v>
          </cell>
          <cell r="R103" t="str">
            <v>NULL</v>
          </cell>
          <cell r="S103" t="str">
            <v>NULL</v>
          </cell>
        </row>
        <row r="104">
          <cell r="C104" t="str">
            <v>2005/2006B</v>
          </cell>
          <cell r="D104">
            <v>7532.2274812720198</v>
          </cell>
          <cell r="E104">
            <v>13011.5</v>
          </cell>
          <cell r="F104">
            <v>20821.626696832602</v>
          </cell>
          <cell r="G104">
            <v>13731</v>
          </cell>
          <cell r="H104">
            <v>10219.815305555599</v>
          </cell>
          <cell r="I104">
            <v>16636.830357142899</v>
          </cell>
          <cell r="J104">
            <v>25455.5</v>
          </cell>
          <cell r="K104">
            <v>16411</v>
          </cell>
          <cell r="L104">
            <v>11773.577950000001</v>
          </cell>
          <cell r="M104">
            <v>19562</v>
          </cell>
          <cell r="N104">
            <v>29059</v>
          </cell>
          <cell r="O104">
            <v>18191</v>
          </cell>
          <cell r="P104" t="str">
            <v>NULL</v>
          </cell>
          <cell r="Q104" t="str">
            <v>NULL</v>
          </cell>
          <cell r="R104" t="str">
            <v>NULL</v>
          </cell>
          <cell r="S104" t="str">
            <v>NULL</v>
          </cell>
        </row>
        <row r="105">
          <cell r="C105" t="str">
            <v>2006/2007B</v>
          </cell>
          <cell r="D105">
            <v>7576.3786506172801</v>
          </cell>
          <cell r="E105">
            <v>13331.4971098266</v>
          </cell>
          <cell r="F105">
            <v>21715.75</v>
          </cell>
          <cell r="G105">
            <v>14218</v>
          </cell>
          <cell r="H105">
            <v>10018</v>
          </cell>
          <cell r="I105">
            <v>16381</v>
          </cell>
          <cell r="J105">
            <v>25390</v>
          </cell>
          <cell r="K105">
            <v>17373</v>
          </cell>
          <cell r="L105">
            <v>11498.8312101911</v>
          </cell>
          <cell r="M105">
            <v>18999</v>
          </cell>
          <cell r="N105">
            <v>28796.5</v>
          </cell>
          <cell r="O105">
            <v>18587</v>
          </cell>
          <cell r="P105" t="str">
            <v>NULL</v>
          </cell>
          <cell r="Q105" t="str">
            <v>NULL</v>
          </cell>
          <cell r="R105" t="str">
            <v>NULL</v>
          </cell>
          <cell r="S105" t="str">
            <v>NULL</v>
          </cell>
        </row>
        <row r="106">
          <cell r="C106" t="str">
            <v>2007/2008B</v>
          </cell>
          <cell r="D106">
            <v>7301.125</v>
          </cell>
          <cell r="E106">
            <v>12957.5</v>
          </cell>
          <cell r="F106">
            <v>21320</v>
          </cell>
          <cell r="G106">
            <v>16298</v>
          </cell>
          <cell r="H106">
            <v>9769.625</v>
          </cell>
          <cell r="I106">
            <v>16273.645</v>
          </cell>
          <cell r="J106">
            <v>25293</v>
          </cell>
          <cell r="K106">
            <v>19112</v>
          </cell>
          <cell r="L106">
            <v>11507</v>
          </cell>
          <cell r="M106">
            <v>19192</v>
          </cell>
          <cell r="N106">
            <v>28858.75</v>
          </cell>
          <cell r="O106">
            <v>20339</v>
          </cell>
          <cell r="P106" t="str">
            <v>NULL</v>
          </cell>
          <cell r="Q106" t="str">
            <v>NULL</v>
          </cell>
          <cell r="R106" t="str">
            <v>NULL</v>
          </cell>
          <cell r="S106" t="str">
            <v>NULL</v>
          </cell>
        </row>
        <row r="107">
          <cell r="C107" t="str">
            <v>2008/2009B</v>
          </cell>
          <cell r="D107">
            <v>7441</v>
          </cell>
          <cell r="E107">
            <v>12836</v>
          </cell>
          <cell r="F107">
            <v>21371.334519573</v>
          </cell>
          <cell r="G107">
            <v>16021</v>
          </cell>
          <cell r="H107">
            <v>9922.625</v>
          </cell>
          <cell r="I107">
            <v>16275.6818181818</v>
          </cell>
          <cell r="J107">
            <v>25256.3899721448</v>
          </cell>
          <cell r="K107">
            <v>18682</v>
          </cell>
          <cell r="L107">
            <v>11790</v>
          </cell>
          <cell r="M107">
            <v>19211</v>
          </cell>
          <cell r="N107">
            <v>29021.5</v>
          </cell>
          <cell r="O107">
            <v>19799</v>
          </cell>
          <cell r="P107" t="str">
            <v>NULL</v>
          </cell>
          <cell r="Q107" t="str">
            <v>NULL</v>
          </cell>
          <cell r="R107" t="str">
            <v>NULL</v>
          </cell>
          <cell r="S107" t="str">
            <v>NULL</v>
          </cell>
        </row>
        <row r="108">
          <cell r="C108" t="str">
            <v>2009/2010B</v>
          </cell>
          <cell r="D108">
            <v>7771.4245867768605</v>
          </cell>
          <cell r="E108">
            <v>13216.5288461538</v>
          </cell>
          <cell r="F108">
            <v>20994.901114206099</v>
          </cell>
          <cell r="G108">
            <v>17928</v>
          </cell>
          <cell r="H108">
            <v>10268.375</v>
          </cell>
          <cell r="I108">
            <v>17005.692307692301</v>
          </cell>
          <cell r="J108">
            <v>25713.375</v>
          </cell>
          <cell r="K108">
            <v>20514</v>
          </cell>
          <cell r="L108" t="str">
            <v>NULL</v>
          </cell>
          <cell r="M108" t="str">
            <v>NULL</v>
          </cell>
          <cell r="N108" t="str">
            <v>NULL</v>
          </cell>
          <cell r="O108" t="str">
            <v>NULL</v>
          </cell>
          <cell r="P108" t="str">
            <v>NULL</v>
          </cell>
          <cell r="Q108" t="str">
            <v>NULL</v>
          </cell>
          <cell r="R108" t="str">
            <v>NULL</v>
          </cell>
          <cell r="S108" t="str">
            <v>NULL</v>
          </cell>
        </row>
        <row r="109">
          <cell r="C109" t="str">
            <v>2010/2011B</v>
          </cell>
          <cell r="D109">
            <v>7974.75340136054</v>
          </cell>
          <cell r="E109">
            <v>13397.25</v>
          </cell>
          <cell r="F109">
            <v>20701.8581267218</v>
          </cell>
          <cell r="G109">
            <v>18678</v>
          </cell>
          <cell r="H109">
            <v>10619.5</v>
          </cell>
          <cell r="I109">
            <v>17297.840909090901</v>
          </cell>
          <cell r="J109">
            <v>25661.016616314198</v>
          </cell>
          <cell r="K109">
            <v>21582</v>
          </cell>
          <cell r="L109" t="str">
            <v>NULL</v>
          </cell>
          <cell r="M109" t="str">
            <v>NULL</v>
          </cell>
          <cell r="N109" t="str">
            <v>NULL</v>
          </cell>
          <cell r="O109" t="str">
            <v>NULL</v>
          </cell>
          <cell r="P109" t="str">
            <v>NULL</v>
          </cell>
          <cell r="Q109" t="str">
            <v>NULL</v>
          </cell>
          <cell r="R109" t="str">
            <v>NULL</v>
          </cell>
          <cell r="S109" t="str">
            <v>NULL</v>
          </cell>
        </row>
        <row r="110">
          <cell r="C110" t="str">
            <v>2011/2012B</v>
          </cell>
          <cell r="D110">
            <v>8061.0749999999998</v>
          </cell>
          <cell r="E110">
            <v>13557</v>
          </cell>
          <cell r="F110">
            <v>20982.465240641701</v>
          </cell>
          <cell r="G110">
            <v>20954</v>
          </cell>
          <cell r="H110" t="str">
            <v>NULL</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row>
        <row r="111">
          <cell r="C111" t="str">
            <v>2012/2013B</v>
          </cell>
          <cell r="D111">
            <v>8456.25</v>
          </cell>
          <cell r="E111">
            <v>13843.2</v>
          </cell>
          <cell r="F111">
            <v>21114.799382716101</v>
          </cell>
          <cell r="G111">
            <v>22357</v>
          </cell>
          <cell r="H111" t="str">
            <v>NULL</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row>
        <row r="112">
          <cell r="C112" t="str">
            <v>2003/2004C</v>
          </cell>
          <cell r="D112">
            <v>7157.65625</v>
          </cell>
          <cell r="E112">
            <v>12204.998583569401</v>
          </cell>
          <cell r="F112">
            <v>17066.0185185185</v>
          </cell>
          <cell r="G112">
            <v>3814</v>
          </cell>
          <cell r="H112">
            <v>12591.25</v>
          </cell>
          <cell r="I112">
            <v>18837.5</v>
          </cell>
          <cell r="J112">
            <v>26783</v>
          </cell>
          <cell r="K112">
            <v>5528</v>
          </cell>
          <cell r="L112">
            <v>14956.3293539326</v>
          </cell>
          <cell r="M112">
            <v>23375.5</v>
          </cell>
          <cell r="N112">
            <v>33499.5</v>
          </cell>
          <cell r="O112">
            <v>6210</v>
          </cell>
          <cell r="P112">
            <v>16877.159722222201</v>
          </cell>
          <cell r="Q112">
            <v>29268.25</v>
          </cell>
          <cell r="R112">
            <v>44985.988538682002</v>
          </cell>
          <cell r="S112">
            <v>6528</v>
          </cell>
        </row>
        <row r="113">
          <cell r="C113" t="str">
            <v>2004/2005C</v>
          </cell>
          <cell r="D113">
            <v>7267</v>
          </cell>
          <cell r="E113">
            <v>12750</v>
          </cell>
          <cell r="F113">
            <v>17941.214912280699</v>
          </cell>
          <cell r="G113">
            <v>4303</v>
          </cell>
          <cell r="H113">
            <v>12495.8624084412</v>
          </cell>
          <cell r="I113">
            <v>19063</v>
          </cell>
          <cell r="J113">
            <v>26587.7345505618</v>
          </cell>
          <cell r="K113">
            <v>6080</v>
          </cell>
          <cell r="L113">
            <v>14700.367383512499</v>
          </cell>
          <cell r="M113">
            <v>23199</v>
          </cell>
          <cell r="N113">
            <v>32874</v>
          </cell>
          <cell r="O113">
            <v>6899</v>
          </cell>
          <cell r="P113" t="str">
            <v>NULL</v>
          </cell>
          <cell r="Q113" t="str">
            <v>NULL</v>
          </cell>
          <cell r="R113" t="str">
            <v>NULL</v>
          </cell>
          <cell r="S113" t="str">
            <v>NULL</v>
          </cell>
        </row>
        <row r="114">
          <cell r="C114" t="str">
            <v>2005/2006C</v>
          </cell>
          <cell r="D114">
            <v>7731.75</v>
          </cell>
          <cell r="E114">
            <v>13009.847619047599</v>
          </cell>
          <cell r="F114">
            <v>18854</v>
          </cell>
          <cell r="G114">
            <v>4493</v>
          </cell>
          <cell r="H114">
            <v>12655.050900277</v>
          </cell>
          <cell r="I114">
            <v>18666.676056338001</v>
          </cell>
          <cell r="J114">
            <v>25999.5</v>
          </cell>
          <cell r="K114">
            <v>6726</v>
          </cell>
          <cell r="L114">
            <v>14956.1022099448</v>
          </cell>
          <cell r="M114">
            <v>23016</v>
          </cell>
          <cell r="N114">
            <v>33532.75</v>
          </cell>
          <cell r="O114">
            <v>7612</v>
          </cell>
          <cell r="P114" t="str">
            <v>NULL</v>
          </cell>
          <cell r="Q114" t="str">
            <v>NULL</v>
          </cell>
          <cell r="R114" t="str">
            <v>NULL</v>
          </cell>
          <cell r="S114" t="str">
            <v>NULL</v>
          </cell>
        </row>
        <row r="115">
          <cell r="C115" t="str">
            <v>2006/2007C</v>
          </cell>
          <cell r="D115">
            <v>7488.0204999999996</v>
          </cell>
          <cell r="E115">
            <v>12853.0344827586</v>
          </cell>
          <cell r="F115">
            <v>19137.032258064501</v>
          </cell>
          <cell r="G115">
            <v>4943</v>
          </cell>
          <cell r="H115">
            <v>12302.763000000001</v>
          </cell>
          <cell r="I115">
            <v>18361</v>
          </cell>
          <cell r="J115">
            <v>26001</v>
          </cell>
          <cell r="K115">
            <v>7685</v>
          </cell>
          <cell r="L115">
            <v>14778</v>
          </cell>
          <cell r="M115">
            <v>22666.9</v>
          </cell>
          <cell r="N115">
            <v>32740.883704735399</v>
          </cell>
          <cell r="O115">
            <v>8076</v>
          </cell>
          <cell r="P115" t="str">
            <v>NULL</v>
          </cell>
          <cell r="Q115" t="str">
            <v>NULL</v>
          </cell>
          <cell r="R115" t="str">
            <v>NULL</v>
          </cell>
          <cell r="S115" t="str">
            <v>NULL</v>
          </cell>
        </row>
        <row r="116">
          <cell r="C116" t="str">
            <v>2007/2008C</v>
          </cell>
          <cell r="D116">
            <v>7058.0230324572703</v>
          </cell>
          <cell r="E116">
            <v>12237</v>
          </cell>
          <cell r="F116">
            <v>17862</v>
          </cell>
          <cell r="G116">
            <v>5455</v>
          </cell>
          <cell r="H116">
            <v>11926.5</v>
          </cell>
          <cell r="I116">
            <v>17813.13</v>
          </cell>
          <cell r="J116">
            <v>25260.6403918662</v>
          </cell>
          <cell r="K116">
            <v>8042</v>
          </cell>
          <cell r="L116">
            <v>14387.278006329099</v>
          </cell>
          <cell r="M116">
            <v>21963.455000000002</v>
          </cell>
          <cell r="N116">
            <v>31768.271201413401</v>
          </cell>
          <cell r="O116">
            <v>8308</v>
          </cell>
          <cell r="P116" t="str">
            <v>NULL</v>
          </cell>
          <cell r="Q116" t="str">
            <v>NULL</v>
          </cell>
          <cell r="R116" t="str">
            <v>NULL</v>
          </cell>
          <cell r="S116" t="str">
            <v>NULL</v>
          </cell>
        </row>
        <row r="117">
          <cell r="C117" t="str">
            <v>2008/2009C</v>
          </cell>
          <cell r="D117">
            <v>7226.5</v>
          </cell>
          <cell r="E117">
            <v>12188.4126457034</v>
          </cell>
          <cell r="F117">
            <v>17538.25</v>
          </cell>
          <cell r="G117">
            <v>5498</v>
          </cell>
          <cell r="H117">
            <v>12001</v>
          </cell>
          <cell r="I117">
            <v>17767</v>
          </cell>
          <cell r="J117">
            <v>24748</v>
          </cell>
          <cell r="K117">
            <v>7575</v>
          </cell>
          <cell r="L117">
            <v>14448</v>
          </cell>
          <cell r="M117">
            <v>21752.290969899699</v>
          </cell>
          <cell r="N117">
            <v>31481.25</v>
          </cell>
          <cell r="O117">
            <v>7969</v>
          </cell>
          <cell r="P117" t="str">
            <v>NULL</v>
          </cell>
          <cell r="Q117" t="str">
            <v>NULL</v>
          </cell>
          <cell r="R117" t="str">
            <v>NULL</v>
          </cell>
          <cell r="S117" t="str">
            <v>NULL</v>
          </cell>
        </row>
        <row r="118">
          <cell r="C118" t="str">
            <v>2009/2010C</v>
          </cell>
          <cell r="D118">
            <v>7714.2794514404504</v>
          </cell>
          <cell r="E118">
            <v>12622.989010989</v>
          </cell>
          <cell r="F118">
            <v>17907.75</v>
          </cell>
          <cell r="G118">
            <v>6380</v>
          </cell>
          <cell r="H118">
            <v>12406.181712707201</v>
          </cell>
          <cell r="I118">
            <v>18357</v>
          </cell>
          <cell r="J118">
            <v>25101.540166204999</v>
          </cell>
          <cell r="K118">
            <v>8119</v>
          </cell>
          <cell r="L118" t="str">
            <v>NULL</v>
          </cell>
          <cell r="M118" t="str">
            <v>NULL</v>
          </cell>
          <cell r="N118" t="str">
            <v>NULL</v>
          </cell>
          <cell r="O118" t="str">
            <v>NULL</v>
          </cell>
          <cell r="P118" t="str">
            <v>NULL</v>
          </cell>
          <cell r="Q118" t="str">
            <v>NULL</v>
          </cell>
          <cell r="R118" t="str">
            <v>NULL</v>
          </cell>
          <cell r="S118" t="str">
            <v>NULL</v>
          </cell>
        </row>
        <row r="119">
          <cell r="C119" t="str">
            <v>2010/2011C</v>
          </cell>
          <cell r="D119">
            <v>8212.1060393258394</v>
          </cell>
          <cell r="E119">
            <v>13587.4411764706</v>
          </cell>
          <cell r="F119">
            <v>18583.282338308501</v>
          </cell>
          <cell r="G119">
            <v>6596</v>
          </cell>
          <cell r="H119">
            <v>12755.915032679701</v>
          </cell>
          <cell r="I119">
            <v>18764.772036474202</v>
          </cell>
          <cell r="J119">
            <v>25817.465564738301</v>
          </cell>
          <cell r="K119">
            <v>8477</v>
          </cell>
          <cell r="L119" t="str">
            <v>NULL</v>
          </cell>
          <cell r="M119" t="str">
            <v>NULL</v>
          </cell>
          <cell r="N119" t="str">
            <v>NULL</v>
          </cell>
          <cell r="O119" t="str">
            <v>NULL</v>
          </cell>
          <cell r="P119" t="str">
            <v>NULL</v>
          </cell>
          <cell r="Q119" t="str">
            <v>NULL</v>
          </cell>
          <cell r="R119" t="str">
            <v>NULL</v>
          </cell>
          <cell r="S119" t="str">
            <v>NULL</v>
          </cell>
        </row>
        <row r="120">
          <cell r="C120" t="str">
            <v>2011/2012C</v>
          </cell>
          <cell r="D120">
            <v>8723</v>
          </cell>
          <cell r="E120">
            <v>13907.5154798762</v>
          </cell>
          <cell r="F120">
            <v>19345.5</v>
          </cell>
          <cell r="G120">
            <v>7196</v>
          </cell>
          <cell r="H120" t="str">
            <v>NULL</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row>
        <row r="121">
          <cell r="C121" t="str">
            <v>2012/2013C</v>
          </cell>
          <cell r="D121">
            <v>9844.6055240793194</v>
          </cell>
          <cell r="E121">
            <v>14831</v>
          </cell>
          <cell r="F121">
            <v>19745.596418732799</v>
          </cell>
          <cell r="G121">
            <v>7311</v>
          </cell>
          <cell r="H121" t="str">
            <v>NULL</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row>
        <row r="122">
          <cell r="C122" t="str">
            <v>2003/2004D</v>
          </cell>
          <cell r="D122">
            <v>7758.875</v>
          </cell>
          <cell r="E122">
            <v>13037.5</v>
          </cell>
          <cell r="F122">
            <v>18188.2022058824</v>
          </cell>
          <cell r="G122">
            <v>18372</v>
          </cell>
          <cell r="H122">
            <v>11091.777249999999</v>
          </cell>
          <cell r="I122">
            <v>17640</v>
          </cell>
          <cell r="J122">
            <v>24791.5</v>
          </cell>
          <cell r="K122">
            <v>18851</v>
          </cell>
          <cell r="L122">
            <v>12769.5</v>
          </cell>
          <cell r="M122">
            <v>20472.5</v>
          </cell>
          <cell r="N122">
            <v>29239.25</v>
          </cell>
          <cell r="O122">
            <v>20492</v>
          </cell>
          <cell r="P122">
            <v>14161.031000000001</v>
          </cell>
          <cell r="Q122">
            <v>24957.5</v>
          </cell>
          <cell r="R122">
            <v>38993.114583333299</v>
          </cell>
          <cell r="S122">
            <v>21050</v>
          </cell>
        </row>
        <row r="123">
          <cell r="C123" t="str">
            <v>2004/2005D</v>
          </cell>
          <cell r="D123">
            <v>8192.8979861751104</v>
          </cell>
          <cell r="E123">
            <v>13768.1629834254</v>
          </cell>
          <cell r="F123">
            <v>19085</v>
          </cell>
          <cell r="G123">
            <v>17993</v>
          </cell>
          <cell r="H123">
            <v>11499</v>
          </cell>
          <cell r="I123">
            <v>18248</v>
          </cell>
          <cell r="J123">
            <v>25588</v>
          </cell>
          <cell r="K123">
            <v>18865</v>
          </cell>
          <cell r="L123">
            <v>13071.894525</v>
          </cell>
          <cell r="M123">
            <v>20836.957999999999</v>
          </cell>
          <cell r="N123">
            <v>29863.5</v>
          </cell>
          <cell r="O123">
            <v>20650</v>
          </cell>
          <cell r="P123" t="str">
            <v>NULL</v>
          </cell>
          <cell r="Q123" t="str">
            <v>NULL</v>
          </cell>
          <cell r="R123" t="str">
            <v>NULL</v>
          </cell>
          <cell r="S123" t="str">
            <v>NULL</v>
          </cell>
        </row>
        <row r="124">
          <cell r="C124" t="str">
            <v>2005/2006D</v>
          </cell>
          <cell r="D124">
            <v>8358.6186974789907</v>
          </cell>
          <cell r="E124">
            <v>14000</v>
          </cell>
          <cell r="F124">
            <v>19873.5</v>
          </cell>
          <cell r="G124">
            <v>17116</v>
          </cell>
          <cell r="H124">
            <v>10812</v>
          </cell>
          <cell r="I124">
            <v>17526</v>
          </cell>
          <cell r="J124">
            <v>24884.896449704102</v>
          </cell>
          <cell r="K124">
            <v>19175</v>
          </cell>
          <cell r="L124">
            <v>12738.5</v>
          </cell>
          <cell r="M124">
            <v>20691</v>
          </cell>
          <cell r="N124">
            <v>29833.5</v>
          </cell>
          <cell r="O124">
            <v>20727</v>
          </cell>
          <cell r="P124" t="str">
            <v>NULL</v>
          </cell>
          <cell r="Q124" t="str">
            <v>NULL</v>
          </cell>
          <cell r="R124" t="str">
            <v>NULL</v>
          </cell>
          <cell r="S124" t="str">
            <v>NULL</v>
          </cell>
        </row>
        <row r="125">
          <cell r="C125" t="str">
            <v>2006/2007D</v>
          </cell>
          <cell r="D125">
            <v>8620.1151803957891</v>
          </cell>
          <cell r="E125">
            <v>14149.3474212034</v>
          </cell>
          <cell r="F125">
            <v>20198.25</v>
          </cell>
          <cell r="G125">
            <v>17784</v>
          </cell>
          <cell r="H125">
            <v>10870</v>
          </cell>
          <cell r="I125">
            <v>17421.537700000001</v>
          </cell>
          <cell r="J125">
            <v>24770</v>
          </cell>
          <cell r="K125">
            <v>20673</v>
          </cell>
          <cell r="L125">
            <v>12612</v>
          </cell>
          <cell r="M125">
            <v>20540</v>
          </cell>
          <cell r="N125">
            <v>29582</v>
          </cell>
          <cell r="O125">
            <v>21301</v>
          </cell>
          <cell r="P125" t="str">
            <v>NULL</v>
          </cell>
          <cell r="Q125" t="str">
            <v>NULL</v>
          </cell>
          <cell r="R125" t="str">
            <v>NULL</v>
          </cell>
          <cell r="S125" t="str">
            <v>NULL</v>
          </cell>
        </row>
        <row r="126">
          <cell r="C126" t="str">
            <v>2007/2008D</v>
          </cell>
          <cell r="D126">
            <v>7855.5</v>
          </cell>
          <cell r="E126">
            <v>13017.1498054475</v>
          </cell>
          <cell r="F126">
            <v>19290.5</v>
          </cell>
          <cell r="G126">
            <v>19338</v>
          </cell>
          <cell r="H126">
            <v>10387.5</v>
          </cell>
          <cell r="I126">
            <v>16877.989726027401</v>
          </cell>
          <cell r="J126">
            <v>24511.5</v>
          </cell>
          <cell r="K126">
            <v>22301</v>
          </cell>
          <cell r="L126">
            <v>12198.5</v>
          </cell>
          <cell r="M126">
            <v>19878</v>
          </cell>
          <cell r="N126">
            <v>29387</v>
          </cell>
          <cell r="O126">
            <v>22397</v>
          </cell>
          <cell r="P126" t="str">
            <v>NULL</v>
          </cell>
          <cell r="Q126" t="str">
            <v>NULL</v>
          </cell>
          <cell r="R126" t="str">
            <v>NULL</v>
          </cell>
          <cell r="S126" t="str">
            <v>NULL</v>
          </cell>
        </row>
        <row r="127">
          <cell r="C127" t="str">
            <v>2008/2009D</v>
          </cell>
          <cell r="D127">
            <v>7999.4941348973598</v>
          </cell>
          <cell r="E127">
            <v>13501.4415041783</v>
          </cell>
          <cell r="F127">
            <v>19573.38</v>
          </cell>
          <cell r="G127">
            <v>20257</v>
          </cell>
          <cell r="H127">
            <v>10675.930847457599</v>
          </cell>
          <cell r="I127">
            <v>17400.5</v>
          </cell>
          <cell r="J127">
            <v>24946.541666666701</v>
          </cell>
          <cell r="K127">
            <v>22392</v>
          </cell>
          <cell r="L127">
            <v>12584.8007425743</v>
          </cell>
          <cell r="M127">
            <v>20533.256198347099</v>
          </cell>
          <cell r="N127">
            <v>30133</v>
          </cell>
          <cell r="O127">
            <v>22666</v>
          </cell>
          <cell r="P127" t="str">
            <v>NULL</v>
          </cell>
          <cell r="Q127" t="str">
            <v>NULL</v>
          </cell>
          <cell r="R127" t="str">
            <v>NULL</v>
          </cell>
          <cell r="S127" t="str">
            <v>NULL</v>
          </cell>
        </row>
        <row r="128">
          <cell r="C128" t="str">
            <v>2009/2010D</v>
          </cell>
          <cell r="D128">
            <v>8315</v>
          </cell>
          <cell r="E128">
            <v>13847</v>
          </cell>
          <cell r="F128">
            <v>19950</v>
          </cell>
          <cell r="G128">
            <v>23097</v>
          </cell>
          <cell r="H128">
            <v>10673.094999999999</v>
          </cell>
          <cell r="I128">
            <v>17488</v>
          </cell>
          <cell r="J128">
            <v>25315.5</v>
          </cell>
          <cell r="K128">
            <v>24527</v>
          </cell>
          <cell r="L128" t="str">
            <v>NULL</v>
          </cell>
          <cell r="M128" t="str">
            <v>NULL</v>
          </cell>
          <cell r="N128" t="str">
            <v>NULL</v>
          </cell>
          <cell r="O128" t="str">
            <v>NULL</v>
          </cell>
          <cell r="P128" t="str">
            <v>NULL</v>
          </cell>
          <cell r="Q128" t="str">
            <v>NULL</v>
          </cell>
          <cell r="R128" t="str">
            <v>NULL</v>
          </cell>
          <cell r="S128" t="str">
            <v>NULL</v>
          </cell>
        </row>
        <row r="129">
          <cell r="C129" t="str">
            <v>2010/2011D</v>
          </cell>
          <cell r="D129">
            <v>8482.7064583333304</v>
          </cell>
          <cell r="E129">
            <v>13961.75</v>
          </cell>
          <cell r="F129">
            <v>20279.528236914601</v>
          </cell>
          <cell r="G129">
            <v>23538</v>
          </cell>
          <cell r="H129">
            <v>10958.6</v>
          </cell>
          <cell r="I129">
            <v>17932.375</v>
          </cell>
          <cell r="J129">
            <v>25692.547277936999</v>
          </cell>
          <cell r="K129">
            <v>25298</v>
          </cell>
          <cell r="L129" t="str">
            <v>NULL</v>
          </cell>
          <cell r="M129" t="str">
            <v>NULL</v>
          </cell>
          <cell r="N129" t="str">
            <v>NULL</v>
          </cell>
          <cell r="O129" t="str">
            <v>NULL</v>
          </cell>
          <cell r="P129" t="str">
            <v>NULL</v>
          </cell>
          <cell r="Q129" t="str">
            <v>NULL</v>
          </cell>
          <cell r="R129" t="str">
            <v>NULL</v>
          </cell>
          <cell r="S129" t="str">
            <v>NULL</v>
          </cell>
        </row>
        <row r="130">
          <cell r="C130" t="str">
            <v>2011/2012D</v>
          </cell>
          <cell r="D130">
            <v>8547</v>
          </cell>
          <cell r="E130">
            <v>13859.5</v>
          </cell>
          <cell r="F130">
            <v>20227.7668539326</v>
          </cell>
          <cell r="G130">
            <v>26597</v>
          </cell>
          <cell r="H130" t="str">
            <v>NULL</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row>
        <row r="131">
          <cell r="C131" t="str">
            <v>2012/2013D</v>
          </cell>
          <cell r="D131">
            <v>8650.6393129771004</v>
          </cell>
          <cell r="E131">
            <v>14087.7209454331</v>
          </cell>
          <cell r="F131">
            <v>20571.288793103398</v>
          </cell>
          <cell r="G131">
            <v>28472</v>
          </cell>
          <cell r="H131" t="str">
            <v>NULL</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row>
        <row r="132">
          <cell r="C132" t="str">
            <v>2003/2004E</v>
          </cell>
          <cell r="D132">
            <v>6073.375</v>
          </cell>
          <cell r="E132">
            <v>10154.7430939227</v>
          </cell>
          <cell r="F132">
            <v>15059.25</v>
          </cell>
          <cell r="G132">
            <v>4384</v>
          </cell>
          <cell r="H132">
            <v>8633.6622384615403</v>
          </cell>
          <cell r="I132">
            <v>14375.75</v>
          </cell>
          <cell r="J132">
            <v>20878.5</v>
          </cell>
          <cell r="K132">
            <v>4426</v>
          </cell>
          <cell r="L132">
            <v>10531.609375</v>
          </cell>
          <cell r="M132">
            <v>16523</v>
          </cell>
          <cell r="N132">
            <v>24184</v>
          </cell>
          <cell r="O132">
            <v>4870</v>
          </cell>
          <cell r="P132">
            <v>11263.43655</v>
          </cell>
          <cell r="Q132">
            <v>19690.0308</v>
          </cell>
          <cell r="R132">
            <v>30495.0454545455</v>
          </cell>
          <cell r="S132">
            <v>4987</v>
          </cell>
        </row>
        <row r="133">
          <cell r="C133" t="str">
            <v>2004/2005E</v>
          </cell>
          <cell r="D133">
            <v>6269.625</v>
          </cell>
          <cell r="E133">
            <v>10646.4673</v>
          </cell>
          <cell r="F133">
            <v>15803.682528409099</v>
          </cell>
          <cell r="G133">
            <v>5006</v>
          </cell>
          <cell r="H133">
            <v>8824.3753501400606</v>
          </cell>
          <cell r="I133">
            <v>14967.5</v>
          </cell>
          <cell r="J133">
            <v>21415.75</v>
          </cell>
          <cell r="K133">
            <v>5250</v>
          </cell>
          <cell r="L133">
            <v>10216.65575</v>
          </cell>
          <cell r="M133">
            <v>16661.667000000001</v>
          </cell>
          <cell r="N133">
            <v>24711</v>
          </cell>
          <cell r="O133">
            <v>5783</v>
          </cell>
          <cell r="P133" t="str">
            <v>NULL</v>
          </cell>
          <cell r="Q133" t="str">
            <v>NULL</v>
          </cell>
          <cell r="R133" t="str">
            <v>NULL</v>
          </cell>
          <cell r="S133" t="str">
            <v>NULL</v>
          </cell>
        </row>
        <row r="134">
          <cell r="C134" t="str">
            <v>2005/2006E</v>
          </cell>
          <cell r="D134">
            <v>6425.8748921052602</v>
          </cell>
          <cell r="E134">
            <v>10830.5</v>
          </cell>
          <cell r="F134">
            <v>16138.060126582301</v>
          </cell>
          <cell r="G134">
            <v>5086</v>
          </cell>
          <cell r="H134">
            <v>8483.1893749999999</v>
          </cell>
          <cell r="I134">
            <v>13914.13948125</v>
          </cell>
          <cell r="J134">
            <v>20455.75</v>
          </cell>
          <cell r="K134">
            <v>5730</v>
          </cell>
          <cell r="L134">
            <v>9999.5</v>
          </cell>
          <cell r="M134">
            <v>16363.4848</v>
          </cell>
          <cell r="N134">
            <v>24218</v>
          </cell>
          <cell r="O134">
            <v>6107</v>
          </cell>
          <cell r="P134" t="str">
            <v>NULL</v>
          </cell>
          <cell r="Q134" t="str">
            <v>NULL</v>
          </cell>
          <cell r="R134" t="str">
            <v>NULL</v>
          </cell>
          <cell r="S134" t="str">
            <v>NULL</v>
          </cell>
        </row>
        <row r="135">
          <cell r="C135" t="str">
            <v>2006/2007E</v>
          </cell>
          <cell r="D135">
            <v>6444.0222000000003</v>
          </cell>
          <cell r="E135">
            <v>11038.5</v>
          </cell>
          <cell r="F135">
            <v>16482.1493902439</v>
          </cell>
          <cell r="G135">
            <v>5102</v>
          </cell>
          <cell r="H135">
            <v>8360.0080618617194</v>
          </cell>
          <cell r="I135">
            <v>13833.512500000001</v>
          </cell>
          <cell r="J135">
            <v>20349.75</v>
          </cell>
          <cell r="K135">
            <v>5950</v>
          </cell>
          <cell r="L135">
            <v>10039.5</v>
          </cell>
          <cell r="M135">
            <v>16228.5</v>
          </cell>
          <cell r="N135">
            <v>24368</v>
          </cell>
          <cell r="O135">
            <v>6141</v>
          </cell>
          <cell r="P135" t="str">
            <v>NULL</v>
          </cell>
          <cell r="Q135" t="str">
            <v>NULL</v>
          </cell>
          <cell r="R135" t="str">
            <v>NULL</v>
          </cell>
          <cell r="S135" t="str">
            <v>NULL</v>
          </cell>
        </row>
        <row r="136">
          <cell r="C136" t="str">
            <v>2007/2008E</v>
          </cell>
          <cell r="D136">
            <v>5804.5</v>
          </cell>
          <cell r="E136">
            <v>9487.5</v>
          </cell>
          <cell r="F136">
            <v>15024.25</v>
          </cell>
          <cell r="G136">
            <v>5882</v>
          </cell>
          <cell r="H136">
            <v>8366.5</v>
          </cell>
          <cell r="I136">
            <v>13153.1499145299</v>
          </cell>
          <cell r="J136">
            <v>19802</v>
          </cell>
          <cell r="K136">
            <v>6816</v>
          </cell>
          <cell r="L136">
            <v>9974.1357445945596</v>
          </cell>
          <cell r="M136">
            <v>15934.5</v>
          </cell>
          <cell r="N136">
            <v>23764.470505617999</v>
          </cell>
          <cell r="O136">
            <v>6916</v>
          </cell>
          <cell r="P136" t="str">
            <v>NULL</v>
          </cell>
          <cell r="Q136" t="str">
            <v>NULL</v>
          </cell>
          <cell r="R136" t="str">
            <v>NULL</v>
          </cell>
          <cell r="S136" t="str">
            <v>NULL</v>
          </cell>
        </row>
        <row r="137">
          <cell r="C137" t="str">
            <v>2008/2009E</v>
          </cell>
          <cell r="D137">
            <v>6065.58</v>
          </cell>
          <cell r="E137">
            <v>9552</v>
          </cell>
          <cell r="F137">
            <v>14944.25</v>
          </cell>
          <cell r="G137">
            <v>6022</v>
          </cell>
          <cell r="H137">
            <v>8626.375</v>
          </cell>
          <cell r="I137">
            <v>13340.5</v>
          </cell>
          <cell r="J137">
            <v>20107.652062959802</v>
          </cell>
          <cell r="K137">
            <v>6614</v>
          </cell>
          <cell r="L137">
            <v>10294.3125</v>
          </cell>
          <cell r="M137">
            <v>15777.5</v>
          </cell>
          <cell r="N137">
            <v>23820.75</v>
          </cell>
          <cell r="O137">
            <v>6678</v>
          </cell>
          <cell r="P137" t="str">
            <v>NULL</v>
          </cell>
          <cell r="Q137" t="str">
            <v>NULL</v>
          </cell>
          <cell r="R137" t="str">
            <v>NULL</v>
          </cell>
          <cell r="S137" t="str">
            <v>NULL</v>
          </cell>
        </row>
        <row r="138">
          <cell r="C138" t="str">
            <v>2009/2010E</v>
          </cell>
          <cell r="D138">
            <v>6610</v>
          </cell>
          <cell r="E138">
            <v>10157</v>
          </cell>
          <cell r="F138">
            <v>15515.7368421053</v>
          </cell>
          <cell r="G138">
            <v>6495</v>
          </cell>
          <cell r="H138">
            <v>8937</v>
          </cell>
          <cell r="I138">
            <v>13724.5</v>
          </cell>
          <cell r="J138">
            <v>20217.5</v>
          </cell>
          <cell r="K138">
            <v>6818</v>
          </cell>
          <cell r="L138" t="str">
            <v>NULL</v>
          </cell>
          <cell r="M138" t="str">
            <v>NULL</v>
          </cell>
          <cell r="N138" t="str">
            <v>NULL</v>
          </cell>
          <cell r="O138" t="str">
            <v>NULL</v>
          </cell>
          <cell r="P138" t="str">
            <v>NULL</v>
          </cell>
          <cell r="Q138" t="str">
            <v>NULL</v>
          </cell>
          <cell r="R138" t="str">
            <v>NULL</v>
          </cell>
          <cell r="S138" t="str">
            <v>NULL</v>
          </cell>
        </row>
        <row r="139">
          <cell r="C139" t="str">
            <v>2010/2011E</v>
          </cell>
          <cell r="D139">
            <v>6628.5</v>
          </cell>
          <cell r="E139">
            <v>10316</v>
          </cell>
          <cell r="F139">
            <v>16049</v>
          </cell>
          <cell r="G139">
            <v>6733</v>
          </cell>
          <cell r="H139">
            <v>9037</v>
          </cell>
          <cell r="I139">
            <v>13757</v>
          </cell>
          <cell r="J139">
            <v>20687.118781396901</v>
          </cell>
          <cell r="K139">
            <v>7239</v>
          </cell>
          <cell r="L139" t="str">
            <v>NULL</v>
          </cell>
          <cell r="M139" t="str">
            <v>NULL</v>
          </cell>
          <cell r="N139" t="str">
            <v>NULL</v>
          </cell>
          <cell r="O139" t="str">
            <v>NULL</v>
          </cell>
          <cell r="P139" t="str">
            <v>NULL</v>
          </cell>
          <cell r="Q139" t="str">
            <v>NULL</v>
          </cell>
          <cell r="R139" t="str">
            <v>NULL</v>
          </cell>
          <cell r="S139" t="str">
            <v>NULL</v>
          </cell>
        </row>
        <row r="140">
          <cell r="C140" t="str">
            <v>2011/2012E</v>
          </cell>
          <cell r="D140">
            <v>6833.3949275362302</v>
          </cell>
          <cell r="E140">
            <v>10584.370689655199</v>
          </cell>
          <cell r="F140">
            <v>16319.375</v>
          </cell>
          <cell r="G140">
            <v>7514</v>
          </cell>
          <cell r="H140" t="str">
            <v>NULL</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row>
        <row r="141">
          <cell r="C141" t="str">
            <v>2012/2013E</v>
          </cell>
          <cell r="D141">
            <v>7069.5</v>
          </cell>
          <cell r="E141">
            <v>10937.1176470588</v>
          </cell>
          <cell r="F141">
            <v>16681.430594900801</v>
          </cell>
          <cell r="G141">
            <v>7513</v>
          </cell>
          <cell r="H141" t="str">
            <v>NULL</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row>
        <row r="142">
          <cell r="C142" t="str">
            <v>2003/2004F</v>
          </cell>
          <cell r="D142">
            <v>5400.6994593749996</v>
          </cell>
          <cell r="E142">
            <v>8564.3922651933699</v>
          </cell>
          <cell r="F142">
            <v>12702</v>
          </cell>
          <cell r="G142">
            <v>9529</v>
          </cell>
          <cell r="H142">
            <v>8329.3130136986292</v>
          </cell>
          <cell r="I142">
            <v>11940.5870609005</v>
          </cell>
          <cell r="J142">
            <v>18918.257879656201</v>
          </cell>
          <cell r="K142">
            <v>11056</v>
          </cell>
          <cell r="L142">
            <v>9853.125</v>
          </cell>
          <cell r="M142">
            <v>14440.5</v>
          </cell>
          <cell r="N142">
            <v>22961</v>
          </cell>
          <cell r="O142">
            <v>12626</v>
          </cell>
          <cell r="P142">
            <v>10555</v>
          </cell>
          <cell r="Q142">
            <v>17441.7693</v>
          </cell>
          <cell r="R142">
            <v>28421.375</v>
          </cell>
          <cell r="S142">
            <v>13414</v>
          </cell>
        </row>
        <row r="143">
          <cell r="C143" t="str">
            <v>2004/2005F</v>
          </cell>
          <cell r="D143">
            <v>5762</v>
          </cell>
          <cell r="E143">
            <v>9159.6518987341806</v>
          </cell>
          <cell r="F143">
            <v>13564.4889502762</v>
          </cell>
          <cell r="G143">
            <v>9561</v>
          </cell>
          <cell r="H143">
            <v>8787.5</v>
          </cell>
          <cell r="I143">
            <v>12491</v>
          </cell>
          <cell r="J143">
            <v>19735</v>
          </cell>
          <cell r="K143">
            <v>11693</v>
          </cell>
          <cell r="L143">
            <v>10062.625</v>
          </cell>
          <cell r="M143">
            <v>14801</v>
          </cell>
          <cell r="N143">
            <v>23276.25</v>
          </cell>
          <cell r="O143">
            <v>13162</v>
          </cell>
          <cell r="P143" t="str">
            <v>NULL</v>
          </cell>
          <cell r="Q143" t="str">
            <v>NULL</v>
          </cell>
          <cell r="R143" t="str">
            <v>NULL</v>
          </cell>
          <cell r="S143" t="str">
            <v>NULL</v>
          </cell>
        </row>
        <row r="144">
          <cell r="C144" t="str">
            <v>2005/2006F</v>
          </cell>
          <cell r="D144">
            <v>6105.3654215460501</v>
          </cell>
          <cell r="E144">
            <v>9664.5</v>
          </cell>
          <cell r="F144">
            <v>14392.2196132597</v>
          </cell>
          <cell r="G144">
            <v>9062</v>
          </cell>
          <cell r="H144">
            <v>8697.8983750000007</v>
          </cell>
          <cell r="I144">
            <v>12550.5</v>
          </cell>
          <cell r="J144">
            <v>19444.986099999998</v>
          </cell>
          <cell r="K144">
            <v>11759</v>
          </cell>
          <cell r="L144">
            <v>10335.439436619699</v>
          </cell>
          <cell r="M144">
            <v>15233.737999999999</v>
          </cell>
          <cell r="N144">
            <v>23504.1539037855</v>
          </cell>
          <cell r="O144">
            <v>13194</v>
          </cell>
          <cell r="P144" t="str">
            <v>NULL</v>
          </cell>
          <cell r="Q144" t="str">
            <v>NULL</v>
          </cell>
          <cell r="R144" t="str">
            <v>NULL</v>
          </cell>
          <cell r="S144" t="str">
            <v>NULL</v>
          </cell>
        </row>
        <row r="145">
          <cell r="C145" t="str">
            <v>2006/2007F</v>
          </cell>
          <cell r="D145">
            <v>6238.3761000000004</v>
          </cell>
          <cell r="E145">
            <v>9968.2353899082591</v>
          </cell>
          <cell r="F145">
            <v>14768.5474006116</v>
          </cell>
          <cell r="G145">
            <v>9165</v>
          </cell>
          <cell r="H145">
            <v>8871.58061133706</v>
          </cell>
          <cell r="I145">
            <v>12807</v>
          </cell>
          <cell r="J145">
            <v>20140</v>
          </cell>
          <cell r="K145">
            <v>12211</v>
          </cell>
          <cell r="L145">
            <v>10448.766799999999</v>
          </cell>
          <cell r="M145">
            <v>15200</v>
          </cell>
          <cell r="N145">
            <v>24041</v>
          </cell>
          <cell r="O145">
            <v>13034</v>
          </cell>
          <cell r="P145" t="str">
            <v>NULL</v>
          </cell>
          <cell r="Q145" t="str">
            <v>NULL</v>
          </cell>
          <cell r="R145" t="str">
            <v>NULL</v>
          </cell>
          <cell r="S145" t="str">
            <v>NULL</v>
          </cell>
        </row>
        <row r="146">
          <cell r="C146" t="str">
            <v>2007/2008F</v>
          </cell>
          <cell r="D146">
            <v>5711.78</v>
          </cell>
          <cell r="E146">
            <v>9286</v>
          </cell>
          <cell r="F146">
            <v>14257.544117647099</v>
          </cell>
          <cell r="G146">
            <v>10269</v>
          </cell>
          <cell r="H146">
            <v>8538.0089020771502</v>
          </cell>
          <cell r="I146">
            <v>12851.4112903226</v>
          </cell>
          <cell r="J146">
            <v>20236.5959332192</v>
          </cell>
          <cell r="K146">
            <v>13404</v>
          </cell>
          <cell r="L146">
            <v>10160.5382316245</v>
          </cell>
          <cell r="M146">
            <v>15144.5</v>
          </cell>
          <cell r="N146">
            <v>24000</v>
          </cell>
          <cell r="O146">
            <v>14476</v>
          </cell>
          <cell r="P146" t="str">
            <v>NULL</v>
          </cell>
          <cell r="Q146" t="str">
            <v>NULL</v>
          </cell>
          <cell r="R146" t="str">
            <v>NULL</v>
          </cell>
          <cell r="S146" t="str">
            <v>NULL</v>
          </cell>
        </row>
        <row r="147">
          <cell r="C147" t="str">
            <v>2008/2009F</v>
          </cell>
          <cell r="D147">
            <v>5664.2375196850398</v>
          </cell>
          <cell r="E147">
            <v>9186.5168539325805</v>
          </cell>
          <cell r="F147">
            <v>14146</v>
          </cell>
          <cell r="G147">
            <v>10215</v>
          </cell>
          <cell r="H147">
            <v>8731.75</v>
          </cell>
          <cell r="I147">
            <v>12700</v>
          </cell>
          <cell r="J147">
            <v>20143.969072949501</v>
          </cell>
          <cell r="K147">
            <v>13295</v>
          </cell>
          <cell r="L147">
            <v>10541.782098337901</v>
          </cell>
          <cell r="M147">
            <v>15373.5</v>
          </cell>
          <cell r="N147">
            <v>24282.75</v>
          </cell>
          <cell r="O147">
            <v>14286</v>
          </cell>
          <cell r="P147" t="str">
            <v>NULL</v>
          </cell>
          <cell r="Q147" t="str">
            <v>NULL</v>
          </cell>
          <cell r="R147" t="str">
            <v>NULL</v>
          </cell>
          <cell r="S147" t="str">
            <v>NULL</v>
          </cell>
        </row>
        <row r="148">
          <cell r="C148" t="str">
            <v>2009/2010F</v>
          </cell>
          <cell r="D148">
            <v>6183.8</v>
          </cell>
          <cell r="E148">
            <v>9811</v>
          </cell>
          <cell r="F148">
            <v>14836.220338983099</v>
          </cell>
          <cell r="G148">
            <v>11071</v>
          </cell>
          <cell r="H148">
            <v>9028</v>
          </cell>
          <cell r="I148">
            <v>13200</v>
          </cell>
          <cell r="J148">
            <v>20629.015151515199</v>
          </cell>
          <cell r="K148">
            <v>13955</v>
          </cell>
          <cell r="L148" t="str">
            <v>NULL</v>
          </cell>
          <cell r="M148" t="str">
            <v>NULL</v>
          </cell>
          <cell r="N148" t="str">
            <v>NULL</v>
          </cell>
          <cell r="O148" t="str">
            <v>NULL</v>
          </cell>
          <cell r="P148" t="str">
            <v>NULL</v>
          </cell>
          <cell r="Q148" t="str">
            <v>NULL</v>
          </cell>
          <cell r="R148" t="str">
            <v>NULL</v>
          </cell>
          <cell r="S148" t="str">
            <v>NULL</v>
          </cell>
        </row>
        <row r="149">
          <cell r="C149" t="str">
            <v>2010/2011F</v>
          </cell>
          <cell r="D149">
            <v>6370.5</v>
          </cell>
          <cell r="E149">
            <v>9854</v>
          </cell>
          <cell r="F149">
            <v>14933</v>
          </cell>
          <cell r="G149">
            <v>11417</v>
          </cell>
          <cell r="H149">
            <v>9384.8974999999991</v>
          </cell>
          <cell r="I149">
            <v>13444.5</v>
          </cell>
          <cell r="J149">
            <v>21014.25</v>
          </cell>
          <cell r="K149">
            <v>14348</v>
          </cell>
          <cell r="L149" t="str">
            <v>NULL</v>
          </cell>
          <cell r="M149" t="str">
            <v>NULL</v>
          </cell>
          <cell r="N149" t="str">
            <v>NULL</v>
          </cell>
          <cell r="O149" t="str">
            <v>NULL</v>
          </cell>
          <cell r="P149" t="str">
            <v>NULL</v>
          </cell>
          <cell r="Q149" t="str">
            <v>NULL</v>
          </cell>
          <cell r="R149" t="str">
            <v>NULL</v>
          </cell>
          <cell r="S149" t="str">
            <v>NULL</v>
          </cell>
        </row>
        <row r="150">
          <cell r="C150" t="str">
            <v>2011/2012F</v>
          </cell>
          <cell r="D150">
            <v>6806.5</v>
          </cell>
          <cell r="E150">
            <v>10285</v>
          </cell>
          <cell r="F150">
            <v>15653.4305555556</v>
          </cell>
          <cell r="G150">
            <v>12529</v>
          </cell>
          <cell r="H150" t="str">
            <v>NULL</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row>
        <row r="151">
          <cell r="C151" t="str">
            <v>2012/2013F</v>
          </cell>
          <cell r="D151">
            <v>7214.1483208955196</v>
          </cell>
          <cell r="E151">
            <v>10647.5</v>
          </cell>
          <cell r="F151">
            <v>16203.543956044001</v>
          </cell>
          <cell r="G151">
            <v>12832</v>
          </cell>
          <cell r="H151" t="str">
            <v>NULL</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row>
        <row r="152">
          <cell r="C152" t="str">
            <v>2003/2004G</v>
          </cell>
          <cell r="D152">
            <v>5866.43505</v>
          </cell>
          <cell r="E152">
            <v>9543</v>
          </cell>
          <cell r="F152">
            <v>14933.771024464801</v>
          </cell>
          <cell r="G152">
            <v>5866</v>
          </cell>
          <cell r="H152">
            <v>8937.875</v>
          </cell>
          <cell r="I152">
            <v>14242.5</v>
          </cell>
          <cell r="J152">
            <v>21405.307479224401</v>
          </cell>
          <cell r="K152">
            <v>7288</v>
          </cell>
          <cell r="L152">
            <v>11072</v>
          </cell>
          <cell r="M152">
            <v>17241.5</v>
          </cell>
          <cell r="N152">
            <v>25928.25</v>
          </cell>
          <cell r="O152">
            <v>8250</v>
          </cell>
          <cell r="P152">
            <v>11957.375</v>
          </cell>
          <cell r="Q152">
            <v>20394.5</v>
          </cell>
          <cell r="R152">
            <v>33716.071629213497</v>
          </cell>
          <cell r="S152">
            <v>9166</v>
          </cell>
        </row>
        <row r="153">
          <cell r="C153" t="str">
            <v>2004/2005G</v>
          </cell>
          <cell r="D153">
            <v>6094.0572000000002</v>
          </cell>
          <cell r="E153">
            <v>10057.5</v>
          </cell>
          <cell r="F153">
            <v>15781</v>
          </cell>
          <cell r="G153">
            <v>6177</v>
          </cell>
          <cell r="H153">
            <v>9175.375</v>
          </cell>
          <cell r="I153">
            <v>14661.750871080099</v>
          </cell>
          <cell r="J153">
            <v>22244</v>
          </cell>
          <cell r="K153">
            <v>7888</v>
          </cell>
          <cell r="L153">
            <v>10721.2611</v>
          </cell>
          <cell r="M153">
            <v>17285</v>
          </cell>
          <cell r="N153">
            <v>26328</v>
          </cell>
          <cell r="O153">
            <v>8983</v>
          </cell>
          <cell r="P153" t="str">
            <v>NULL</v>
          </cell>
          <cell r="Q153" t="str">
            <v>NULL</v>
          </cell>
          <cell r="R153" t="str">
            <v>NULL</v>
          </cell>
          <cell r="S153" t="str">
            <v>NULL</v>
          </cell>
        </row>
        <row r="154">
          <cell r="C154" t="str">
            <v>2005/2006G</v>
          </cell>
          <cell r="D154">
            <v>6430</v>
          </cell>
          <cell r="E154">
            <v>10731.977272727299</v>
          </cell>
          <cell r="F154">
            <v>16576.75</v>
          </cell>
          <cell r="G154">
            <v>6386</v>
          </cell>
          <cell r="H154">
            <v>9456.5</v>
          </cell>
          <cell r="I154">
            <v>14778</v>
          </cell>
          <cell r="J154">
            <v>22319</v>
          </cell>
          <cell r="K154">
            <v>8485</v>
          </cell>
          <cell r="L154">
            <v>11239.850305932199</v>
          </cell>
          <cell r="M154">
            <v>17731.75</v>
          </cell>
          <cell r="N154">
            <v>26802.75</v>
          </cell>
          <cell r="O154">
            <v>9714</v>
          </cell>
          <cell r="P154" t="str">
            <v>NULL</v>
          </cell>
          <cell r="Q154" t="str">
            <v>NULL</v>
          </cell>
          <cell r="R154" t="str">
            <v>NULL</v>
          </cell>
          <cell r="S154" t="str">
            <v>NULL</v>
          </cell>
        </row>
        <row r="155">
          <cell r="C155" t="str">
            <v>2006/2007G</v>
          </cell>
          <cell r="D155">
            <v>6586.9305535714302</v>
          </cell>
          <cell r="E155">
            <v>10847.641788766799</v>
          </cell>
          <cell r="F155">
            <v>16871.770057306599</v>
          </cell>
          <cell r="G155">
            <v>6236</v>
          </cell>
          <cell r="H155">
            <v>9282.1598297213604</v>
          </cell>
          <cell r="I155">
            <v>14687.604166666701</v>
          </cell>
          <cell r="J155">
            <v>22621.5</v>
          </cell>
          <cell r="K155">
            <v>8738</v>
          </cell>
          <cell r="L155">
            <v>11372.396875</v>
          </cell>
          <cell r="M155">
            <v>17776.94425</v>
          </cell>
          <cell r="N155">
            <v>26848.204415954398</v>
          </cell>
          <cell r="O155">
            <v>9608</v>
          </cell>
          <cell r="P155" t="str">
            <v>NULL</v>
          </cell>
          <cell r="Q155" t="str">
            <v>NULL</v>
          </cell>
          <cell r="R155" t="str">
            <v>NULL</v>
          </cell>
          <cell r="S155" t="str">
            <v>NULL</v>
          </cell>
        </row>
        <row r="156">
          <cell r="C156" t="str">
            <v>2007/2008G</v>
          </cell>
          <cell r="D156">
            <v>6095.9856060606098</v>
          </cell>
          <cell r="E156">
            <v>10304.2483660131</v>
          </cell>
          <cell r="F156">
            <v>16070.474236641199</v>
          </cell>
          <cell r="G156">
            <v>7304</v>
          </cell>
          <cell r="H156">
            <v>9235.25</v>
          </cell>
          <cell r="I156">
            <v>14698.6275510204</v>
          </cell>
          <cell r="J156">
            <v>22420.875</v>
          </cell>
          <cell r="K156">
            <v>9906</v>
          </cell>
          <cell r="L156">
            <v>11098</v>
          </cell>
          <cell r="M156">
            <v>17954</v>
          </cell>
          <cell r="N156">
            <v>27050</v>
          </cell>
          <cell r="O156">
            <v>10881</v>
          </cell>
          <cell r="P156" t="str">
            <v>NULL</v>
          </cell>
          <cell r="Q156" t="str">
            <v>NULL</v>
          </cell>
          <cell r="R156" t="str">
            <v>NULL</v>
          </cell>
          <cell r="S156" t="str">
            <v>NULL</v>
          </cell>
        </row>
        <row r="157">
          <cell r="C157" t="str">
            <v>2008/2009G</v>
          </cell>
          <cell r="D157">
            <v>6072.4316770186297</v>
          </cell>
          <cell r="E157">
            <v>10374</v>
          </cell>
          <cell r="F157">
            <v>16199.0635676362</v>
          </cell>
          <cell r="G157">
            <v>7002</v>
          </cell>
          <cell r="H157">
            <v>9428.1611570247896</v>
          </cell>
          <cell r="I157">
            <v>14882.9538904899</v>
          </cell>
          <cell r="J157">
            <v>22698.050847457602</v>
          </cell>
          <cell r="K157">
            <v>9449</v>
          </cell>
          <cell r="L157">
            <v>11498</v>
          </cell>
          <cell r="M157">
            <v>18543.25</v>
          </cell>
          <cell r="N157">
            <v>27476.625</v>
          </cell>
          <cell r="O157">
            <v>10208</v>
          </cell>
          <cell r="P157" t="str">
            <v>NULL</v>
          </cell>
          <cell r="Q157" t="str">
            <v>NULL</v>
          </cell>
          <cell r="R157" t="str">
            <v>NULL</v>
          </cell>
          <cell r="S157" t="str">
            <v>NULL</v>
          </cell>
        </row>
        <row r="158">
          <cell r="C158" t="str">
            <v>2009/2010G</v>
          </cell>
          <cell r="D158">
            <v>6858</v>
          </cell>
          <cell r="E158">
            <v>11059.6317991632</v>
          </cell>
          <cell r="F158">
            <v>17356</v>
          </cell>
          <cell r="G158">
            <v>7613</v>
          </cell>
          <cell r="H158">
            <v>9823</v>
          </cell>
          <cell r="I158">
            <v>15500</v>
          </cell>
          <cell r="J158">
            <v>23227</v>
          </cell>
          <cell r="K158">
            <v>9981</v>
          </cell>
          <cell r="L158" t="str">
            <v>NULL</v>
          </cell>
          <cell r="M158" t="str">
            <v>NULL</v>
          </cell>
          <cell r="N158" t="str">
            <v>NULL</v>
          </cell>
          <cell r="O158" t="str">
            <v>NULL</v>
          </cell>
          <cell r="P158" t="str">
            <v>NULL</v>
          </cell>
          <cell r="Q158" t="str">
            <v>NULL</v>
          </cell>
          <cell r="R158" t="str">
            <v>NULL</v>
          </cell>
          <cell r="S158" t="str">
            <v>NULL</v>
          </cell>
        </row>
        <row r="159">
          <cell r="C159" t="str">
            <v>2010/2011G</v>
          </cell>
          <cell r="D159">
            <v>7112</v>
          </cell>
          <cell r="E159">
            <v>11501</v>
          </cell>
          <cell r="F159">
            <v>17970.8823529412</v>
          </cell>
          <cell r="G159">
            <v>7661</v>
          </cell>
          <cell r="H159">
            <v>10367.282458563501</v>
          </cell>
          <cell r="I159">
            <v>16192.5</v>
          </cell>
          <cell r="J159">
            <v>23898.75</v>
          </cell>
          <cell r="K159">
            <v>10078</v>
          </cell>
          <cell r="L159" t="str">
            <v>NULL</v>
          </cell>
          <cell r="M159" t="str">
            <v>NULL</v>
          </cell>
          <cell r="N159" t="str">
            <v>NULL</v>
          </cell>
          <cell r="O159" t="str">
            <v>NULL</v>
          </cell>
          <cell r="P159" t="str">
            <v>NULL</v>
          </cell>
          <cell r="Q159" t="str">
            <v>NULL</v>
          </cell>
          <cell r="R159" t="str">
            <v>NULL</v>
          </cell>
          <cell r="S159" t="str">
            <v>NULL</v>
          </cell>
        </row>
        <row r="160">
          <cell r="C160" t="str">
            <v>2011/2012G</v>
          </cell>
          <cell r="D160">
            <v>7247</v>
          </cell>
          <cell r="E160">
            <v>11744.1758241758</v>
          </cell>
          <cell r="F160">
            <v>18212</v>
          </cell>
          <cell r="G160">
            <v>8789</v>
          </cell>
          <cell r="H160" t="str">
            <v>NULL</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row>
        <row r="161">
          <cell r="C161" t="str">
            <v>2012/2013G</v>
          </cell>
          <cell r="D161">
            <v>7676.5</v>
          </cell>
          <cell r="E161">
            <v>12231.5</v>
          </cell>
          <cell r="F161">
            <v>18691.138535031801</v>
          </cell>
          <cell r="G161">
            <v>8869</v>
          </cell>
          <cell r="H161" t="str">
            <v>NULL</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row>
        <row r="162">
          <cell r="C162" t="str">
            <v>2003/2004H</v>
          </cell>
          <cell r="D162">
            <v>5771</v>
          </cell>
          <cell r="E162">
            <v>10163.4984520124</v>
          </cell>
          <cell r="F162">
            <v>14823.5112359551</v>
          </cell>
          <cell r="G162">
            <v>12045</v>
          </cell>
          <cell r="H162">
            <v>8645.5</v>
          </cell>
          <cell r="I162">
            <v>14333</v>
          </cell>
          <cell r="J162">
            <v>20391.75</v>
          </cell>
          <cell r="K162">
            <v>12794</v>
          </cell>
          <cell r="L162">
            <v>9820.6844999999994</v>
          </cell>
          <cell r="M162">
            <v>16421</v>
          </cell>
          <cell r="N162">
            <v>23822</v>
          </cell>
          <cell r="O162">
            <v>14185</v>
          </cell>
          <cell r="P162">
            <v>10400</v>
          </cell>
          <cell r="Q162">
            <v>18976</v>
          </cell>
          <cell r="R162">
            <v>29875</v>
          </cell>
          <cell r="S162">
            <v>14484</v>
          </cell>
        </row>
        <row r="163">
          <cell r="C163" t="str">
            <v>2004/2005H</v>
          </cell>
          <cell r="D163">
            <v>6030.0722380126199</v>
          </cell>
          <cell r="E163">
            <v>10630.057692307701</v>
          </cell>
          <cell r="F163">
            <v>15372.754531722099</v>
          </cell>
          <cell r="G163">
            <v>13210</v>
          </cell>
          <cell r="H163">
            <v>8661.5295608108099</v>
          </cell>
          <cell r="I163">
            <v>14655</v>
          </cell>
          <cell r="J163">
            <v>20802.875</v>
          </cell>
          <cell r="K163">
            <v>14324</v>
          </cell>
          <cell r="L163">
            <v>10058</v>
          </cell>
          <cell r="M163">
            <v>16828</v>
          </cell>
          <cell r="N163">
            <v>24217</v>
          </cell>
          <cell r="O163">
            <v>15765</v>
          </cell>
          <cell r="P163" t="str">
            <v>NULL</v>
          </cell>
          <cell r="Q163" t="str">
            <v>NULL</v>
          </cell>
          <cell r="R163" t="str">
            <v>NULL</v>
          </cell>
          <cell r="S163" t="str">
            <v>NULL</v>
          </cell>
        </row>
        <row r="164">
          <cell r="C164" t="str">
            <v>2005/2006H</v>
          </cell>
          <cell r="D164">
            <v>6395</v>
          </cell>
          <cell r="E164">
            <v>11311.953488372101</v>
          </cell>
          <cell r="F164">
            <v>16231.972027972</v>
          </cell>
          <cell r="G164">
            <v>13269</v>
          </cell>
          <cell r="H164">
            <v>8717.75</v>
          </cell>
          <cell r="I164">
            <v>14773</v>
          </cell>
          <cell r="J164">
            <v>20603</v>
          </cell>
          <cell r="K164">
            <v>15295</v>
          </cell>
          <cell r="L164">
            <v>10095.25</v>
          </cell>
          <cell r="M164">
            <v>17098</v>
          </cell>
          <cell r="N164">
            <v>24523.256198347099</v>
          </cell>
          <cell r="O164">
            <v>16708</v>
          </cell>
          <cell r="P164" t="str">
            <v>NULL</v>
          </cell>
          <cell r="Q164" t="str">
            <v>NULL</v>
          </cell>
          <cell r="R164" t="str">
            <v>NULL</v>
          </cell>
          <cell r="S164" t="str">
            <v>NULL</v>
          </cell>
        </row>
        <row r="165">
          <cell r="C165" t="str">
            <v>2006/2007H</v>
          </cell>
          <cell r="D165">
            <v>6324.25</v>
          </cell>
          <cell r="E165">
            <v>11260.5</v>
          </cell>
          <cell r="F165">
            <v>16476.25</v>
          </cell>
          <cell r="G165">
            <v>14102</v>
          </cell>
          <cell r="H165">
            <v>8600</v>
          </cell>
          <cell r="I165">
            <v>14466.6293715273</v>
          </cell>
          <cell r="J165">
            <v>20510</v>
          </cell>
          <cell r="K165">
            <v>16680</v>
          </cell>
          <cell r="L165">
            <v>10099.25</v>
          </cell>
          <cell r="M165">
            <v>16929.7658402204</v>
          </cell>
          <cell r="N165">
            <v>24340.5</v>
          </cell>
          <cell r="O165">
            <v>17099</v>
          </cell>
          <cell r="P165" t="str">
            <v>NULL</v>
          </cell>
          <cell r="Q165" t="str">
            <v>NULL</v>
          </cell>
          <cell r="R165" t="str">
            <v>NULL</v>
          </cell>
          <cell r="S165" t="str">
            <v>NULL</v>
          </cell>
        </row>
        <row r="166">
          <cell r="C166" t="str">
            <v>2007/2008H</v>
          </cell>
          <cell r="D166">
            <v>5928.375</v>
          </cell>
          <cell r="E166">
            <v>10455.2419354839</v>
          </cell>
          <cell r="F166">
            <v>15246.5</v>
          </cell>
          <cell r="G166">
            <v>16348</v>
          </cell>
          <cell r="H166">
            <v>8445.0300000000007</v>
          </cell>
          <cell r="I166">
            <v>14367</v>
          </cell>
          <cell r="J166">
            <v>20483.9340659341</v>
          </cell>
          <cell r="K166">
            <v>19141</v>
          </cell>
          <cell r="L166">
            <v>9999.75</v>
          </cell>
          <cell r="M166">
            <v>16926</v>
          </cell>
          <cell r="N166">
            <v>24535.75</v>
          </cell>
          <cell r="O166">
            <v>19548</v>
          </cell>
          <cell r="P166" t="str">
            <v>NULL</v>
          </cell>
          <cell r="Q166" t="str">
            <v>NULL</v>
          </cell>
          <cell r="R166" t="str">
            <v>NULL</v>
          </cell>
          <cell r="S166" t="str">
            <v>NULL</v>
          </cell>
        </row>
        <row r="167">
          <cell r="C167" t="str">
            <v>2008/2009H</v>
          </cell>
          <cell r="D167">
            <v>6024</v>
          </cell>
          <cell r="E167">
            <v>10482.15</v>
          </cell>
          <cell r="F167">
            <v>15160.0655737705</v>
          </cell>
          <cell r="G167">
            <v>16961</v>
          </cell>
          <cell r="H167">
            <v>8496.25</v>
          </cell>
          <cell r="I167">
            <v>14276.057692307701</v>
          </cell>
          <cell r="J167">
            <v>20469.75</v>
          </cell>
          <cell r="K167">
            <v>18690</v>
          </cell>
          <cell r="L167">
            <v>10102.8870535714</v>
          </cell>
          <cell r="M167">
            <v>16994</v>
          </cell>
          <cell r="N167">
            <v>24510.5785123967</v>
          </cell>
          <cell r="O167">
            <v>19048</v>
          </cell>
          <cell r="P167" t="str">
            <v>NULL</v>
          </cell>
          <cell r="Q167" t="str">
            <v>NULL</v>
          </cell>
          <cell r="R167" t="str">
            <v>NULL</v>
          </cell>
          <cell r="S167" t="str">
            <v>NULL</v>
          </cell>
        </row>
        <row r="168">
          <cell r="C168" t="str">
            <v>2009/2010H</v>
          </cell>
          <cell r="D168">
            <v>6792.1153846153802</v>
          </cell>
          <cell r="E168">
            <v>11151</v>
          </cell>
          <cell r="F168">
            <v>16009</v>
          </cell>
          <cell r="G168">
            <v>18797</v>
          </cell>
          <cell r="H168">
            <v>9043</v>
          </cell>
          <cell r="I168">
            <v>15009</v>
          </cell>
          <cell r="J168">
            <v>21104.939577039298</v>
          </cell>
          <cell r="K168">
            <v>20077</v>
          </cell>
          <cell r="L168" t="str">
            <v>NULL</v>
          </cell>
          <cell r="M168" t="str">
            <v>NULL</v>
          </cell>
          <cell r="N168" t="str">
            <v>NULL</v>
          </cell>
          <cell r="O168" t="str">
            <v>NULL</v>
          </cell>
          <cell r="P168" t="str">
            <v>NULL</v>
          </cell>
          <cell r="Q168" t="str">
            <v>NULL</v>
          </cell>
          <cell r="R168" t="str">
            <v>NULL</v>
          </cell>
          <cell r="S168" t="str">
            <v>NULL</v>
          </cell>
        </row>
        <row r="169">
          <cell r="C169" t="str">
            <v>2010/2011H</v>
          </cell>
          <cell r="D169">
            <v>6789</v>
          </cell>
          <cell r="E169">
            <v>11175.081168831201</v>
          </cell>
          <cell r="F169">
            <v>16110.25</v>
          </cell>
          <cell r="G169">
            <v>19160</v>
          </cell>
          <cell r="H169">
            <v>9509</v>
          </cell>
          <cell r="I169">
            <v>15361</v>
          </cell>
          <cell r="J169">
            <v>21500</v>
          </cell>
          <cell r="K169">
            <v>20593</v>
          </cell>
          <cell r="L169" t="str">
            <v>NULL</v>
          </cell>
          <cell r="M169" t="str">
            <v>NULL</v>
          </cell>
          <cell r="N169" t="str">
            <v>NULL</v>
          </cell>
          <cell r="O169" t="str">
            <v>NULL</v>
          </cell>
          <cell r="P169" t="str">
            <v>NULL</v>
          </cell>
          <cell r="Q169" t="str">
            <v>NULL</v>
          </cell>
          <cell r="R169" t="str">
            <v>NULL</v>
          </cell>
          <cell r="S169" t="str">
            <v>NULL</v>
          </cell>
        </row>
        <row r="170">
          <cell r="C170" t="str">
            <v>2011/2012H</v>
          </cell>
          <cell r="D170">
            <v>7185.3719008264497</v>
          </cell>
          <cell r="E170">
            <v>11722.411971830999</v>
          </cell>
          <cell r="F170">
            <v>16650</v>
          </cell>
          <cell r="G170">
            <v>21505</v>
          </cell>
          <cell r="H170" t="str">
            <v>NULL</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row>
        <row r="171">
          <cell r="C171" t="str">
            <v>2012/2013H</v>
          </cell>
          <cell r="D171">
            <v>7668.6277472527499</v>
          </cell>
          <cell r="E171">
            <v>12196.238277357699</v>
          </cell>
          <cell r="F171">
            <v>17097.952764976999</v>
          </cell>
          <cell r="G171">
            <v>21774</v>
          </cell>
          <cell r="H171" t="str">
            <v>NULL</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row>
        <row r="172">
          <cell r="C172" t="str">
            <v>2003/2004I</v>
          </cell>
          <cell r="D172">
            <v>7576.9045584045598</v>
          </cell>
          <cell r="E172">
            <v>9409.5</v>
          </cell>
          <cell r="F172">
            <v>10791.5</v>
          </cell>
          <cell r="G172">
            <v>6163</v>
          </cell>
          <cell r="H172">
            <v>9776.5</v>
          </cell>
          <cell r="I172">
            <v>11381.5</v>
          </cell>
          <cell r="J172">
            <v>13660.25</v>
          </cell>
          <cell r="K172">
            <v>6710</v>
          </cell>
          <cell r="L172">
            <v>10601.5</v>
          </cell>
          <cell r="M172">
            <v>13983</v>
          </cell>
          <cell r="N172">
            <v>16923.8013085399</v>
          </cell>
          <cell r="O172">
            <v>7430</v>
          </cell>
          <cell r="P172">
            <v>9692</v>
          </cell>
          <cell r="Q172">
            <v>15712.5</v>
          </cell>
          <cell r="R172">
            <v>19862.858280254801</v>
          </cell>
          <cell r="S172">
            <v>7633</v>
          </cell>
        </row>
        <row r="173">
          <cell r="C173" t="str">
            <v>2004/2005I</v>
          </cell>
          <cell r="D173">
            <v>7864.9285618971098</v>
          </cell>
          <cell r="E173">
            <v>9588.25</v>
          </cell>
          <cell r="F173">
            <v>14256.4227272727</v>
          </cell>
          <cell r="G173">
            <v>6070</v>
          </cell>
          <cell r="H173">
            <v>9956</v>
          </cell>
          <cell r="I173">
            <v>12063</v>
          </cell>
          <cell r="J173">
            <v>18640</v>
          </cell>
          <cell r="K173">
            <v>7041</v>
          </cell>
          <cell r="L173">
            <v>10808.875</v>
          </cell>
          <cell r="M173">
            <v>14643</v>
          </cell>
          <cell r="N173">
            <v>20886</v>
          </cell>
          <cell r="O173">
            <v>7548</v>
          </cell>
          <cell r="P173" t="str">
            <v>NULL</v>
          </cell>
          <cell r="Q173" t="str">
            <v>NULL</v>
          </cell>
          <cell r="R173" t="str">
            <v>NULL</v>
          </cell>
          <cell r="S173" t="str">
            <v>NULL</v>
          </cell>
        </row>
        <row r="174">
          <cell r="C174" t="str">
            <v>2005/2006I</v>
          </cell>
          <cell r="D174">
            <v>8006.0334499999999</v>
          </cell>
          <cell r="E174">
            <v>10459</v>
          </cell>
          <cell r="F174">
            <v>17821.5</v>
          </cell>
          <cell r="G174">
            <v>6635</v>
          </cell>
          <cell r="H174">
            <v>10323.3494475138</v>
          </cell>
          <cell r="I174">
            <v>13165</v>
          </cell>
          <cell r="J174">
            <v>22144</v>
          </cell>
          <cell r="K174">
            <v>8107</v>
          </cell>
          <cell r="L174">
            <v>10743.75</v>
          </cell>
          <cell r="M174">
            <v>15411.25</v>
          </cell>
          <cell r="N174">
            <v>24899</v>
          </cell>
          <cell r="O174">
            <v>8576</v>
          </cell>
          <cell r="P174" t="str">
            <v>NULL</v>
          </cell>
          <cell r="Q174" t="str">
            <v>NULL</v>
          </cell>
          <cell r="R174" t="str">
            <v>NULL</v>
          </cell>
          <cell r="S174" t="str">
            <v>NULL</v>
          </cell>
        </row>
        <row r="175">
          <cell r="C175" t="str">
            <v>2006/2007I</v>
          </cell>
          <cell r="D175">
            <v>8181.7119750000002</v>
          </cell>
          <cell r="E175">
            <v>11227.95</v>
          </cell>
          <cell r="F175">
            <v>19984</v>
          </cell>
          <cell r="G175">
            <v>7354</v>
          </cell>
          <cell r="H175">
            <v>10213.903460818001</v>
          </cell>
          <cell r="I175">
            <v>13523.494219653199</v>
          </cell>
          <cell r="J175">
            <v>22940</v>
          </cell>
          <cell r="K175">
            <v>8914</v>
          </cell>
          <cell r="L175">
            <v>10541</v>
          </cell>
          <cell r="M175">
            <v>15254</v>
          </cell>
          <cell r="N175">
            <v>25581.5</v>
          </cell>
          <cell r="O175">
            <v>9393</v>
          </cell>
          <cell r="P175" t="str">
            <v>NULL</v>
          </cell>
          <cell r="Q175" t="str">
            <v>NULL</v>
          </cell>
          <cell r="R175" t="str">
            <v>NULL</v>
          </cell>
          <cell r="S175" t="str">
            <v>NULL</v>
          </cell>
        </row>
        <row r="176">
          <cell r="C176" t="str">
            <v>2007/2008I</v>
          </cell>
          <cell r="D176">
            <v>8952.8775739611101</v>
          </cell>
          <cell r="E176">
            <v>12344</v>
          </cell>
          <cell r="F176">
            <v>20508</v>
          </cell>
          <cell r="G176">
            <v>7895</v>
          </cell>
          <cell r="H176">
            <v>10584.5</v>
          </cell>
          <cell r="I176">
            <v>14527.75</v>
          </cell>
          <cell r="J176">
            <v>24445</v>
          </cell>
          <cell r="K176">
            <v>9570</v>
          </cell>
          <cell r="L176">
            <v>11501.16</v>
          </cell>
          <cell r="M176">
            <v>16209.5</v>
          </cell>
          <cell r="N176">
            <v>26383</v>
          </cell>
          <cell r="O176">
            <v>10005</v>
          </cell>
          <cell r="P176" t="str">
            <v>NULL</v>
          </cell>
          <cell r="Q176" t="str">
            <v>NULL</v>
          </cell>
          <cell r="R176" t="str">
            <v>NULL</v>
          </cell>
          <cell r="S176" t="str">
            <v>NULL</v>
          </cell>
        </row>
        <row r="177">
          <cell r="C177" t="str">
            <v>2008/2009I</v>
          </cell>
          <cell r="D177">
            <v>8449</v>
          </cell>
          <cell r="E177">
            <v>12525</v>
          </cell>
          <cell r="F177">
            <v>20979</v>
          </cell>
          <cell r="G177">
            <v>8797</v>
          </cell>
          <cell r="H177">
            <v>10683.5</v>
          </cell>
          <cell r="I177">
            <v>14847.5</v>
          </cell>
          <cell r="J177">
            <v>23977.25</v>
          </cell>
          <cell r="K177">
            <v>10188</v>
          </cell>
          <cell r="L177">
            <v>11754.25</v>
          </cell>
          <cell r="M177">
            <v>16743</v>
          </cell>
          <cell r="N177">
            <v>26415</v>
          </cell>
          <cell r="O177">
            <v>10347</v>
          </cell>
          <cell r="P177" t="str">
            <v>NULL</v>
          </cell>
          <cell r="Q177" t="str">
            <v>NULL</v>
          </cell>
          <cell r="R177" t="str">
            <v>NULL</v>
          </cell>
          <cell r="S177" t="str">
            <v>NULL</v>
          </cell>
        </row>
        <row r="178">
          <cell r="C178" t="str">
            <v>2009/2010I</v>
          </cell>
          <cell r="D178">
            <v>8740.9905660377408</v>
          </cell>
          <cell r="E178">
            <v>12892.953296703299</v>
          </cell>
          <cell r="F178">
            <v>21054</v>
          </cell>
          <cell r="G178">
            <v>9808</v>
          </cell>
          <cell r="H178">
            <v>10793</v>
          </cell>
          <cell r="I178">
            <v>15298.5</v>
          </cell>
          <cell r="J178">
            <v>23652.75</v>
          </cell>
          <cell r="K178">
            <v>10840</v>
          </cell>
          <cell r="L178" t="str">
            <v>NULL</v>
          </cell>
          <cell r="M178" t="str">
            <v>NULL</v>
          </cell>
          <cell r="N178" t="str">
            <v>NULL</v>
          </cell>
          <cell r="O178" t="str">
            <v>NULL</v>
          </cell>
          <cell r="P178" t="str">
            <v>NULL</v>
          </cell>
          <cell r="Q178" t="str">
            <v>NULL</v>
          </cell>
          <cell r="R178" t="str">
            <v>NULL</v>
          </cell>
          <cell r="S178" t="str">
            <v>NULL</v>
          </cell>
        </row>
        <row r="179">
          <cell r="C179" t="str">
            <v>2010/2011I</v>
          </cell>
          <cell r="D179">
            <v>8675.5</v>
          </cell>
          <cell r="E179">
            <v>13050</v>
          </cell>
          <cell r="F179">
            <v>21002</v>
          </cell>
          <cell r="G179">
            <v>10593</v>
          </cell>
          <cell r="H179">
            <v>10919.375</v>
          </cell>
          <cell r="I179">
            <v>15928.5</v>
          </cell>
          <cell r="J179">
            <v>23885.75</v>
          </cell>
          <cell r="K179">
            <v>11362</v>
          </cell>
          <cell r="L179" t="str">
            <v>NULL</v>
          </cell>
          <cell r="M179" t="str">
            <v>NULL</v>
          </cell>
          <cell r="N179" t="str">
            <v>NULL</v>
          </cell>
          <cell r="O179" t="str">
            <v>NULL</v>
          </cell>
          <cell r="P179" t="str">
            <v>NULL</v>
          </cell>
          <cell r="Q179" t="str">
            <v>NULL</v>
          </cell>
          <cell r="R179" t="str">
            <v>NULL</v>
          </cell>
          <cell r="S179" t="str">
            <v>NULL</v>
          </cell>
        </row>
        <row r="180">
          <cell r="C180" t="str">
            <v>2011/2012I</v>
          </cell>
          <cell r="D180">
            <v>9585</v>
          </cell>
          <cell r="E180">
            <v>14012</v>
          </cell>
          <cell r="F180">
            <v>21128</v>
          </cell>
          <cell r="G180">
            <v>11527</v>
          </cell>
          <cell r="H180" t="str">
            <v>NULL</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row>
        <row r="181">
          <cell r="C181" t="str">
            <v>2012/2013I</v>
          </cell>
          <cell r="D181">
            <v>10107.5</v>
          </cell>
          <cell r="E181">
            <v>14370</v>
          </cell>
          <cell r="F181">
            <v>21294</v>
          </cell>
          <cell r="G181">
            <v>11765</v>
          </cell>
          <cell r="H181" t="str">
            <v>NULL</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row>
        <row r="182">
          <cell r="C182" t="str">
            <v>2003/2004J</v>
          </cell>
          <cell r="D182">
            <v>9409.5</v>
          </cell>
          <cell r="E182">
            <v>15985</v>
          </cell>
          <cell r="F182">
            <v>26089.275229357801</v>
          </cell>
          <cell r="G182">
            <v>2319</v>
          </cell>
          <cell r="H182">
            <v>11381.5</v>
          </cell>
          <cell r="I182">
            <v>19373</v>
          </cell>
          <cell r="J182">
            <v>29195</v>
          </cell>
          <cell r="K182">
            <v>2561</v>
          </cell>
          <cell r="L182">
            <v>12956.5</v>
          </cell>
          <cell r="M182">
            <v>21623</v>
          </cell>
          <cell r="N182">
            <v>31723</v>
          </cell>
          <cell r="O182">
            <v>2849</v>
          </cell>
          <cell r="P182">
            <v>12417.75</v>
          </cell>
          <cell r="Q182">
            <v>22707.75</v>
          </cell>
          <cell r="R182">
            <v>35626.75</v>
          </cell>
          <cell r="S182">
            <v>3056</v>
          </cell>
        </row>
        <row r="183">
          <cell r="C183" t="str">
            <v>2004/2005J</v>
          </cell>
          <cell r="D183">
            <v>9734</v>
          </cell>
          <cell r="E183">
            <v>18032</v>
          </cell>
          <cell r="F183">
            <v>29147</v>
          </cell>
          <cell r="G183">
            <v>2341</v>
          </cell>
          <cell r="H183">
            <v>11647.5</v>
          </cell>
          <cell r="I183">
            <v>21354</v>
          </cell>
          <cell r="J183">
            <v>32272</v>
          </cell>
          <cell r="K183">
            <v>2753</v>
          </cell>
          <cell r="L183">
            <v>12191.5</v>
          </cell>
          <cell r="M183">
            <v>23014</v>
          </cell>
          <cell r="N183">
            <v>34261</v>
          </cell>
          <cell r="O183">
            <v>3018</v>
          </cell>
          <cell r="P183" t="str">
            <v>NULL</v>
          </cell>
          <cell r="Q183" t="str">
            <v>NULL</v>
          </cell>
          <cell r="R183" t="str">
            <v>NULL</v>
          </cell>
          <cell r="S183" t="str">
            <v>NULL</v>
          </cell>
        </row>
        <row r="184">
          <cell r="C184" t="str">
            <v>2005/2006J</v>
          </cell>
          <cell r="D184">
            <v>10050</v>
          </cell>
          <cell r="E184">
            <v>18755</v>
          </cell>
          <cell r="F184">
            <v>30373</v>
          </cell>
          <cell r="G184">
            <v>2565</v>
          </cell>
          <cell r="H184">
            <v>12000</v>
          </cell>
          <cell r="I184">
            <v>21658.5</v>
          </cell>
          <cell r="J184">
            <v>32029.75</v>
          </cell>
          <cell r="K184">
            <v>3114</v>
          </cell>
          <cell r="L184">
            <v>12618.75</v>
          </cell>
          <cell r="M184">
            <v>23270</v>
          </cell>
          <cell r="N184">
            <v>34004</v>
          </cell>
          <cell r="O184">
            <v>3408</v>
          </cell>
          <cell r="P184" t="str">
            <v>NULL</v>
          </cell>
          <cell r="Q184" t="str">
            <v>NULL</v>
          </cell>
          <cell r="R184" t="str">
            <v>NULL</v>
          </cell>
          <cell r="S184" t="str">
            <v>NULL</v>
          </cell>
        </row>
        <row r="185">
          <cell r="C185" t="str">
            <v>2006/2007J</v>
          </cell>
          <cell r="D185">
            <v>10460.75</v>
          </cell>
          <cell r="E185">
            <v>18048.559523809501</v>
          </cell>
          <cell r="F185">
            <v>29254.75</v>
          </cell>
          <cell r="G185">
            <v>1962</v>
          </cell>
          <cell r="H185">
            <v>12354.875</v>
          </cell>
          <cell r="I185">
            <v>21223</v>
          </cell>
          <cell r="J185">
            <v>31389.258241758202</v>
          </cell>
          <cell r="K185">
            <v>2494</v>
          </cell>
          <cell r="L185">
            <v>13486.75</v>
          </cell>
          <cell r="M185">
            <v>22683.5</v>
          </cell>
          <cell r="N185">
            <v>33101.75</v>
          </cell>
          <cell r="O185">
            <v>2694</v>
          </cell>
          <cell r="P185" t="str">
            <v>NULL</v>
          </cell>
          <cell r="Q185" t="str">
            <v>NULL</v>
          </cell>
          <cell r="R185" t="str">
            <v>NULL</v>
          </cell>
          <cell r="S185" t="str">
            <v>NULL</v>
          </cell>
        </row>
        <row r="186">
          <cell r="C186" t="str">
            <v>2007/2008J</v>
          </cell>
          <cell r="D186">
            <v>11136</v>
          </cell>
          <cell r="E186">
            <v>19799</v>
          </cell>
          <cell r="F186">
            <v>30000</v>
          </cell>
          <cell r="G186">
            <v>1997</v>
          </cell>
          <cell r="H186">
            <v>12892.5</v>
          </cell>
          <cell r="I186">
            <v>21506.3231197772</v>
          </cell>
          <cell r="J186">
            <v>30716.5</v>
          </cell>
          <cell r="K186">
            <v>2571</v>
          </cell>
          <cell r="L186">
            <v>12931.75</v>
          </cell>
          <cell r="M186">
            <v>22808.5</v>
          </cell>
          <cell r="N186">
            <v>32891</v>
          </cell>
          <cell r="O186">
            <v>2854</v>
          </cell>
          <cell r="P186" t="str">
            <v>NULL</v>
          </cell>
          <cell r="Q186" t="str">
            <v>NULL</v>
          </cell>
          <cell r="R186" t="str">
            <v>NULL</v>
          </cell>
          <cell r="S186" t="str">
            <v>NULL</v>
          </cell>
        </row>
        <row r="187">
          <cell r="C187" t="str">
            <v>2008/2009J</v>
          </cell>
          <cell r="D187">
            <v>10766.5084033613</v>
          </cell>
          <cell r="E187">
            <v>18920.625</v>
          </cell>
          <cell r="F187">
            <v>29585.75</v>
          </cell>
          <cell r="G187">
            <v>1772</v>
          </cell>
          <cell r="H187">
            <v>12236.764462809901</v>
          </cell>
          <cell r="I187">
            <v>21567.5</v>
          </cell>
          <cell r="J187">
            <v>31708.5</v>
          </cell>
          <cell r="K187">
            <v>2218</v>
          </cell>
          <cell r="L187">
            <v>12916.75</v>
          </cell>
          <cell r="M187">
            <v>23471.5</v>
          </cell>
          <cell r="N187">
            <v>33392.818505338102</v>
          </cell>
          <cell r="O187">
            <v>2468</v>
          </cell>
          <cell r="P187" t="str">
            <v>NULL</v>
          </cell>
          <cell r="Q187" t="str">
            <v>NULL</v>
          </cell>
          <cell r="R187" t="str">
            <v>NULL</v>
          </cell>
          <cell r="S187" t="str">
            <v>NULL</v>
          </cell>
        </row>
        <row r="188">
          <cell r="C188" t="str">
            <v>2009/2010J</v>
          </cell>
          <cell r="D188">
            <v>10558</v>
          </cell>
          <cell r="E188">
            <v>18052.6483516484</v>
          </cell>
          <cell r="F188">
            <v>28326</v>
          </cell>
          <cell r="G188">
            <v>1993</v>
          </cell>
          <cell r="H188">
            <v>12195.5</v>
          </cell>
          <cell r="I188">
            <v>21000</v>
          </cell>
          <cell r="J188">
            <v>30535.328296703301</v>
          </cell>
          <cell r="K188">
            <v>2559</v>
          </cell>
          <cell r="L188" t="str">
            <v>NULL</v>
          </cell>
          <cell r="M188" t="str">
            <v>NULL</v>
          </cell>
          <cell r="N188" t="str">
            <v>NULL</v>
          </cell>
          <cell r="O188" t="str">
            <v>NULL</v>
          </cell>
          <cell r="P188" t="str">
            <v>NULL</v>
          </cell>
          <cell r="Q188" t="str">
            <v>NULL</v>
          </cell>
          <cell r="R188" t="str">
            <v>NULL</v>
          </cell>
          <cell r="S188" t="str">
            <v>NULL</v>
          </cell>
        </row>
        <row r="189">
          <cell r="C189" t="str">
            <v>2010/2011J</v>
          </cell>
          <cell r="D189">
            <v>10501</v>
          </cell>
          <cell r="E189">
            <v>18378</v>
          </cell>
          <cell r="F189">
            <v>27896.141768292699</v>
          </cell>
          <cell r="G189">
            <v>1826</v>
          </cell>
          <cell r="H189">
            <v>12504.5746268657</v>
          </cell>
          <cell r="I189">
            <v>21564</v>
          </cell>
          <cell r="J189">
            <v>30388.650280898899</v>
          </cell>
          <cell r="K189">
            <v>2363</v>
          </cell>
          <cell r="L189" t="str">
            <v>NULL</v>
          </cell>
          <cell r="M189" t="str">
            <v>NULL</v>
          </cell>
          <cell r="N189" t="str">
            <v>NULL</v>
          </cell>
          <cell r="O189" t="str">
            <v>NULL</v>
          </cell>
          <cell r="P189" t="str">
            <v>NULL</v>
          </cell>
          <cell r="Q189" t="str">
            <v>NULL</v>
          </cell>
          <cell r="R189" t="str">
            <v>NULL</v>
          </cell>
          <cell r="S189" t="str">
            <v>NULL</v>
          </cell>
        </row>
        <row r="190">
          <cell r="C190" t="str">
            <v>2011/2012J</v>
          </cell>
          <cell r="D190">
            <v>9765.75</v>
          </cell>
          <cell r="E190">
            <v>17962.126760563398</v>
          </cell>
          <cell r="F190">
            <v>27720.75</v>
          </cell>
          <cell r="G190">
            <v>2180</v>
          </cell>
          <cell r="H190" t="str">
            <v>NULL</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row>
        <row r="191">
          <cell r="C191" t="str">
            <v>2012/2013J</v>
          </cell>
          <cell r="D191">
            <v>10665.5</v>
          </cell>
          <cell r="E191">
            <v>18905</v>
          </cell>
          <cell r="F191">
            <v>27597.906432748499</v>
          </cell>
          <cell r="G191">
            <v>2111</v>
          </cell>
          <cell r="H191" t="str">
            <v>NULL</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row>
      </sheetData>
      <sheetData sheetId="1">
        <row r="2">
          <cell r="B2" t="str">
            <v>2003/200411</v>
          </cell>
          <cell r="C2">
            <v>1</v>
          </cell>
          <cell r="D2">
            <v>1</v>
          </cell>
          <cell r="E2">
            <v>29138</v>
          </cell>
          <cell r="F2">
            <v>35643</v>
          </cell>
          <cell r="G2">
            <v>39109</v>
          </cell>
          <cell r="H2">
            <v>2561</v>
          </cell>
          <cell r="I2">
            <v>31899.156164383599</v>
          </cell>
          <cell r="J2">
            <v>42195.733333333301</v>
          </cell>
          <cell r="K2">
            <v>45658</v>
          </cell>
          <cell r="L2">
            <v>2761</v>
          </cell>
          <cell r="M2">
            <v>36304.344093406602</v>
          </cell>
          <cell r="N2">
            <v>47122</v>
          </cell>
          <cell r="O2">
            <v>52596.524038461503</v>
          </cell>
          <cell r="P2">
            <v>2710</v>
          </cell>
          <cell r="Q2">
            <v>29493.875</v>
          </cell>
          <cell r="R2">
            <v>50236.506944444402</v>
          </cell>
          <cell r="S2">
            <v>65596.5</v>
          </cell>
          <cell r="T2">
            <v>2106</v>
          </cell>
        </row>
        <row r="3">
          <cell r="B3" t="str">
            <v>2004/200511</v>
          </cell>
          <cell r="C3">
            <v>1</v>
          </cell>
          <cell r="D3">
            <v>1</v>
          </cell>
          <cell r="E3">
            <v>30702</v>
          </cell>
          <cell r="F3">
            <v>34782</v>
          </cell>
          <cell r="G3">
            <v>37274</v>
          </cell>
          <cell r="H3">
            <v>2837</v>
          </cell>
          <cell r="I3">
            <v>36187.5</v>
          </cell>
          <cell r="J3">
            <v>43114.186475409799</v>
          </cell>
          <cell r="K3">
            <v>46297</v>
          </cell>
          <cell r="L3">
            <v>3068</v>
          </cell>
          <cell r="M3">
            <v>36515</v>
          </cell>
          <cell r="N3">
            <v>46471</v>
          </cell>
          <cell r="O3">
            <v>51758.376234272997</v>
          </cell>
          <cell r="P3">
            <v>3083</v>
          </cell>
          <cell r="Q3" t="str">
            <v>NULL</v>
          </cell>
          <cell r="R3" t="str">
            <v>NULL</v>
          </cell>
          <cell r="S3" t="str">
            <v>NULL</v>
          </cell>
          <cell r="T3" t="str">
            <v>NULL</v>
          </cell>
        </row>
        <row r="4">
          <cell r="B4" t="str">
            <v>2005/200611</v>
          </cell>
          <cell r="C4">
            <v>1</v>
          </cell>
          <cell r="D4">
            <v>1</v>
          </cell>
          <cell r="E4">
            <v>30949</v>
          </cell>
          <cell r="F4">
            <v>34721.5</v>
          </cell>
          <cell r="G4">
            <v>36888.072289156597</v>
          </cell>
          <cell r="H4">
            <v>3078</v>
          </cell>
          <cell r="I4">
            <v>37667.715181058498</v>
          </cell>
          <cell r="J4">
            <v>43400.0575842697</v>
          </cell>
          <cell r="K4">
            <v>46170.75</v>
          </cell>
          <cell r="L4">
            <v>3148</v>
          </cell>
          <cell r="M4">
            <v>35727</v>
          </cell>
          <cell r="N4">
            <v>46599</v>
          </cell>
          <cell r="O4">
            <v>51394.5</v>
          </cell>
          <cell r="P4">
            <v>3171</v>
          </cell>
          <cell r="Q4" t="str">
            <v>NULL</v>
          </cell>
          <cell r="R4" t="str">
            <v>NULL</v>
          </cell>
          <cell r="S4" t="str">
            <v>NULL</v>
          </cell>
          <cell r="T4" t="str">
            <v>NULL</v>
          </cell>
        </row>
        <row r="5">
          <cell r="B5" t="str">
            <v>2006/200711</v>
          </cell>
          <cell r="C5">
            <v>1</v>
          </cell>
          <cell r="D5">
            <v>1</v>
          </cell>
          <cell r="E5">
            <v>31340.5</v>
          </cell>
          <cell r="F5">
            <v>34867</v>
          </cell>
          <cell r="G5">
            <v>37078.5</v>
          </cell>
          <cell r="H5">
            <v>3519</v>
          </cell>
          <cell r="I5">
            <v>38348.75</v>
          </cell>
          <cell r="J5">
            <v>43365</v>
          </cell>
          <cell r="K5">
            <v>45842</v>
          </cell>
          <cell r="L5">
            <v>3702</v>
          </cell>
          <cell r="M5">
            <v>33727</v>
          </cell>
          <cell r="N5">
            <v>46215</v>
          </cell>
          <cell r="O5">
            <v>52356</v>
          </cell>
          <cell r="P5">
            <v>3473</v>
          </cell>
          <cell r="Q5" t="str">
            <v>NULL</v>
          </cell>
          <cell r="R5" t="str">
            <v>NULL</v>
          </cell>
          <cell r="S5" t="str">
            <v>NULL</v>
          </cell>
          <cell r="T5" t="str">
            <v>NULL</v>
          </cell>
        </row>
        <row r="6">
          <cell r="B6" t="str">
            <v>2007/200811</v>
          </cell>
          <cell r="C6">
            <v>1</v>
          </cell>
          <cell r="D6">
            <v>1</v>
          </cell>
          <cell r="E6">
            <v>17601.5</v>
          </cell>
          <cell r="F6">
            <v>27859.4784172662</v>
          </cell>
          <cell r="G6">
            <v>35949.940509915003</v>
          </cell>
          <cell r="H6">
            <v>5231</v>
          </cell>
          <cell r="I6">
            <v>21517.933870967699</v>
          </cell>
          <cell r="J6">
            <v>30193.5</v>
          </cell>
          <cell r="K6">
            <v>43967.449392712602</v>
          </cell>
          <cell r="L6">
            <v>4763</v>
          </cell>
          <cell r="M6">
            <v>22221.9289148352</v>
          </cell>
          <cell r="N6">
            <v>31885.571721311499</v>
          </cell>
          <cell r="O6">
            <v>47948.25</v>
          </cell>
          <cell r="P6">
            <v>4712</v>
          </cell>
          <cell r="Q6" t="str">
            <v>NULL</v>
          </cell>
          <cell r="R6" t="str">
            <v>NULL</v>
          </cell>
          <cell r="S6" t="str">
            <v>NULL</v>
          </cell>
          <cell r="T6" t="str">
            <v>NULL</v>
          </cell>
        </row>
        <row r="7">
          <cell r="B7" t="str">
            <v>2008/200911</v>
          </cell>
          <cell r="C7">
            <v>1</v>
          </cell>
          <cell r="D7">
            <v>1</v>
          </cell>
          <cell r="E7">
            <v>17316.25</v>
          </cell>
          <cell r="F7">
            <v>24512.400000000001</v>
          </cell>
          <cell r="G7">
            <v>35674.5</v>
          </cell>
          <cell r="H7">
            <v>5915</v>
          </cell>
          <cell r="I7">
            <v>19188.3</v>
          </cell>
          <cell r="J7">
            <v>28499.435483870999</v>
          </cell>
          <cell r="K7">
            <v>43413</v>
          </cell>
          <cell r="L7">
            <v>5384</v>
          </cell>
          <cell r="M7">
            <v>21469.850151515198</v>
          </cell>
          <cell r="N7">
            <v>29507.817806007999</v>
          </cell>
          <cell r="O7">
            <v>46346.25</v>
          </cell>
          <cell r="P7">
            <v>5082</v>
          </cell>
          <cell r="Q7" t="str">
            <v>NULL</v>
          </cell>
          <cell r="R7" t="str">
            <v>NULL</v>
          </cell>
          <cell r="S7" t="str">
            <v>NULL</v>
          </cell>
          <cell r="T7" t="str">
            <v>NULL</v>
          </cell>
        </row>
        <row r="8">
          <cell r="B8" t="str">
            <v>2009/201011</v>
          </cell>
          <cell r="C8">
            <v>1</v>
          </cell>
          <cell r="D8">
            <v>1</v>
          </cell>
          <cell r="E8">
            <v>17958.875</v>
          </cell>
          <cell r="F8">
            <v>29335</v>
          </cell>
          <cell r="G8">
            <v>36226</v>
          </cell>
          <cell r="H8">
            <v>5884</v>
          </cell>
          <cell r="I8">
            <v>19725.025000000001</v>
          </cell>
          <cell r="J8">
            <v>28953.87</v>
          </cell>
          <cell r="K8">
            <v>43510.75</v>
          </cell>
          <cell r="L8">
            <v>5638</v>
          </cell>
          <cell r="M8" t="str">
            <v>NULL</v>
          </cell>
          <cell r="N8" t="str">
            <v>NULL</v>
          </cell>
          <cell r="O8" t="str">
            <v>NULL</v>
          </cell>
          <cell r="P8" t="str">
            <v>NULL</v>
          </cell>
          <cell r="Q8" t="str">
            <v>NULL</v>
          </cell>
          <cell r="R8" t="str">
            <v>NULL</v>
          </cell>
          <cell r="S8" t="str">
            <v>NULL</v>
          </cell>
          <cell r="T8" t="str">
            <v>NULL</v>
          </cell>
        </row>
        <row r="9">
          <cell r="B9" t="str">
            <v>2010/201111</v>
          </cell>
          <cell r="C9">
            <v>1</v>
          </cell>
          <cell r="D9">
            <v>1</v>
          </cell>
          <cell r="E9">
            <v>17460.45</v>
          </cell>
          <cell r="F9">
            <v>28298</v>
          </cell>
          <cell r="G9">
            <v>36569.75</v>
          </cell>
          <cell r="H9">
            <v>6350</v>
          </cell>
          <cell r="I9">
            <v>18883</v>
          </cell>
          <cell r="J9">
            <v>27032.530864197499</v>
          </cell>
          <cell r="K9">
            <v>42612</v>
          </cell>
          <cell r="L9">
            <v>5499</v>
          </cell>
          <cell r="M9" t="str">
            <v>NULL</v>
          </cell>
          <cell r="N9" t="str">
            <v>NULL</v>
          </cell>
          <cell r="O9" t="str">
            <v>NULL</v>
          </cell>
          <cell r="P9" t="str">
            <v>NULL</v>
          </cell>
          <cell r="Q9" t="str">
            <v>NULL</v>
          </cell>
          <cell r="R9" t="str">
            <v>NULL</v>
          </cell>
          <cell r="S9" t="str">
            <v>NULL</v>
          </cell>
          <cell r="T9" t="str">
            <v>NULL</v>
          </cell>
        </row>
        <row r="10">
          <cell r="B10" t="str">
            <v>2011/201211</v>
          </cell>
          <cell r="C10">
            <v>1</v>
          </cell>
          <cell r="D10">
            <v>1</v>
          </cell>
          <cell r="E10">
            <v>17343.2</v>
          </cell>
          <cell r="F10">
            <v>24587.64</v>
          </cell>
          <cell r="G10">
            <v>35515</v>
          </cell>
          <cell r="H10">
            <v>6453</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cell r="T10" t="str">
            <v>NULL</v>
          </cell>
        </row>
        <row r="11">
          <cell r="B11" t="str">
            <v>2012/201311</v>
          </cell>
          <cell r="C11">
            <v>1</v>
          </cell>
          <cell r="D11">
            <v>1</v>
          </cell>
          <cell r="E11">
            <v>17387</v>
          </cell>
          <cell r="F11">
            <v>24894.5</v>
          </cell>
          <cell r="G11">
            <v>35718.5</v>
          </cell>
          <cell r="H11">
            <v>6834</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cell r="T11" t="str">
            <v>NULL</v>
          </cell>
        </row>
        <row r="12">
          <cell r="B12" t="str">
            <v>2003/200421</v>
          </cell>
          <cell r="C12">
            <v>2</v>
          </cell>
          <cell r="D12">
            <v>1</v>
          </cell>
          <cell r="E12">
            <v>13145</v>
          </cell>
          <cell r="F12">
            <v>19580</v>
          </cell>
          <cell r="G12">
            <v>23487.5</v>
          </cell>
          <cell r="H12">
            <v>6691</v>
          </cell>
          <cell r="I12">
            <v>14546</v>
          </cell>
          <cell r="J12">
            <v>22468</v>
          </cell>
          <cell r="K12">
            <v>27968.568559556799</v>
          </cell>
          <cell r="L12">
            <v>6150</v>
          </cell>
          <cell r="M12">
            <v>16340.787575</v>
          </cell>
          <cell r="N12">
            <v>25680</v>
          </cell>
          <cell r="O12">
            <v>32744.75</v>
          </cell>
          <cell r="P12">
            <v>7164</v>
          </cell>
          <cell r="Q12">
            <v>15621</v>
          </cell>
          <cell r="R12">
            <v>27005</v>
          </cell>
          <cell r="S12">
            <v>35933</v>
          </cell>
          <cell r="T12">
            <v>8157</v>
          </cell>
        </row>
        <row r="13">
          <cell r="B13" t="str">
            <v>2004/200521</v>
          </cell>
          <cell r="C13">
            <v>2</v>
          </cell>
          <cell r="D13">
            <v>1</v>
          </cell>
          <cell r="E13">
            <v>13678</v>
          </cell>
          <cell r="F13">
            <v>19681</v>
          </cell>
          <cell r="G13">
            <v>23367</v>
          </cell>
          <cell r="H13">
            <v>6847</v>
          </cell>
          <cell r="I13">
            <v>15795.75</v>
          </cell>
          <cell r="J13">
            <v>23356.9972451791</v>
          </cell>
          <cell r="K13">
            <v>28866.75</v>
          </cell>
          <cell r="L13">
            <v>6452</v>
          </cell>
          <cell r="M13">
            <v>17164.25</v>
          </cell>
          <cell r="N13">
            <v>26220</v>
          </cell>
          <cell r="O13">
            <v>33233.75</v>
          </cell>
          <cell r="P13">
            <v>7664</v>
          </cell>
          <cell r="Q13" t="str">
            <v>NULL</v>
          </cell>
          <cell r="R13" t="str">
            <v>NULL</v>
          </cell>
          <cell r="S13" t="str">
            <v>NULL</v>
          </cell>
          <cell r="T13" t="str">
            <v>NULL</v>
          </cell>
        </row>
        <row r="14">
          <cell r="B14" t="str">
            <v>2005/200621</v>
          </cell>
          <cell r="C14">
            <v>2</v>
          </cell>
          <cell r="D14">
            <v>1</v>
          </cell>
          <cell r="E14">
            <v>13385</v>
          </cell>
          <cell r="F14">
            <v>19557</v>
          </cell>
          <cell r="G14">
            <v>23590</v>
          </cell>
          <cell r="H14">
            <v>7277</v>
          </cell>
          <cell r="I14">
            <v>15730.75</v>
          </cell>
          <cell r="J14">
            <v>23809</v>
          </cell>
          <cell r="K14">
            <v>29241.5</v>
          </cell>
          <cell r="L14">
            <v>7431</v>
          </cell>
          <cell r="M14">
            <v>16515</v>
          </cell>
          <cell r="N14">
            <v>26147</v>
          </cell>
          <cell r="O14">
            <v>32992</v>
          </cell>
          <cell r="P14">
            <v>8589</v>
          </cell>
          <cell r="Q14" t="str">
            <v>NULL</v>
          </cell>
          <cell r="R14" t="str">
            <v>NULL</v>
          </cell>
          <cell r="S14" t="str">
            <v>NULL</v>
          </cell>
          <cell r="T14" t="str">
            <v>NULL</v>
          </cell>
        </row>
        <row r="15">
          <cell r="B15" t="str">
            <v>2006/200721</v>
          </cell>
          <cell r="C15">
            <v>2</v>
          </cell>
          <cell r="D15">
            <v>1</v>
          </cell>
          <cell r="E15">
            <v>13795</v>
          </cell>
          <cell r="F15">
            <v>20223</v>
          </cell>
          <cell r="G15">
            <v>24185</v>
          </cell>
          <cell r="H15">
            <v>7773</v>
          </cell>
          <cell r="I15">
            <v>15490</v>
          </cell>
          <cell r="J15">
            <v>23983.2890365448</v>
          </cell>
          <cell r="K15">
            <v>29612</v>
          </cell>
          <cell r="L15">
            <v>7929</v>
          </cell>
          <cell r="M15">
            <v>15594.480321727</v>
          </cell>
          <cell r="N15">
            <v>25571</v>
          </cell>
          <cell r="O15">
            <v>32243</v>
          </cell>
          <cell r="P15">
            <v>9073</v>
          </cell>
          <cell r="Q15" t="str">
            <v>NULL</v>
          </cell>
          <cell r="R15" t="str">
            <v>NULL</v>
          </cell>
          <cell r="S15" t="str">
            <v>NULL</v>
          </cell>
          <cell r="T15" t="str">
            <v>NULL</v>
          </cell>
        </row>
        <row r="16">
          <cell r="B16" t="str">
            <v>2007/200821</v>
          </cell>
          <cell r="C16">
            <v>2</v>
          </cell>
          <cell r="D16">
            <v>1</v>
          </cell>
          <cell r="E16">
            <v>14659.5</v>
          </cell>
          <cell r="F16">
            <v>20978</v>
          </cell>
          <cell r="G16">
            <v>24916</v>
          </cell>
          <cell r="H16">
            <v>9248</v>
          </cell>
          <cell r="I16">
            <v>16007.91</v>
          </cell>
          <cell r="J16">
            <v>24092</v>
          </cell>
          <cell r="K16">
            <v>29526</v>
          </cell>
          <cell r="L16">
            <v>9335</v>
          </cell>
          <cell r="M16">
            <v>16512.5</v>
          </cell>
          <cell r="N16">
            <v>25691</v>
          </cell>
          <cell r="O16">
            <v>31513</v>
          </cell>
          <cell r="P16">
            <v>10647</v>
          </cell>
          <cell r="Q16" t="str">
            <v>NULL</v>
          </cell>
          <cell r="R16" t="str">
            <v>NULL</v>
          </cell>
          <cell r="S16" t="str">
            <v>NULL</v>
          </cell>
          <cell r="T16" t="str">
            <v>NULL</v>
          </cell>
        </row>
        <row r="17">
          <cell r="B17" t="str">
            <v>2008/200921</v>
          </cell>
          <cell r="C17">
            <v>2</v>
          </cell>
          <cell r="D17">
            <v>1</v>
          </cell>
          <cell r="E17">
            <v>14174.5</v>
          </cell>
          <cell r="F17">
            <v>21410.5</v>
          </cell>
          <cell r="G17">
            <v>25587</v>
          </cell>
          <cell r="H17">
            <v>8774</v>
          </cell>
          <cell r="I17">
            <v>16025</v>
          </cell>
          <cell r="J17">
            <v>23899</v>
          </cell>
          <cell r="K17">
            <v>29861.689944134101</v>
          </cell>
          <cell r="L17">
            <v>8805</v>
          </cell>
          <cell r="M17">
            <v>16799</v>
          </cell>
          <cell r="N17">
            <v>25764</v>
          </cell>
          <cell r="O17">
            <v>32061</v>
          </cell>
          <cell r="P17">
            <v>9695</v>
          </cell>
          <cell r="Q17" t="str">
            <v>NULL</v>
          </cell>
          <cell r="R17" t="str">
            <v>NULL</v>
          </cell>
          <cell r="S17" t="str">
            <v>NULL</v>
          </cell>
          <cell r="T17" t="str">
            <v>NULL</v>
          </cell>
        </row>
        <row r="18">
          <cell r="B18" t="str">
            <v>2009/201021</v>
          </cell>
          <cell r="C18">
            <v>2</v>
          </cell>
          <cell r="D18">
            <v>1</v>
          </cell>
          <cell r="E18">
            <v>13979</v>
          </cell>
          <cell r="F18">
            <v>21363</v>
          </cell>
          <cell r="G18">
            <v>25809</v>
          </cell>
          <cell r="H18">
            <v>9597</v>
          </cell>
          <cell r="I18">
            <v>16249.0268595041</v>
          </cell>
          <cell r="J18">
            <v>24082.5</v>
          </cell>
          <cell r="K18">
            <v>29755.25</v>
          </cell>
          <cell r="L18">
            <v>9848</v>
          </cell>
          <cell r="M18" t="str">
            <v>NULL</v>
          </cell>
          <cell r="N18" t="str">
            <v>NULL</v>
          </cell>
          <cell r="O18" t="str">
            <v>NULL</v>
          </cell>
          <cell r="P18" t="str">
            <v>NULL</v>
          </cell>
          <cell r="Q18" t="str">
            <v>NULL</v>
          </cell>
          <cell r="R18" t="str">
            <v>NULL</v>
          </cell>
          <cell r="S18" t="str">
            <v>NULL</v>
          </cell>
          <cell r="T18" t="str">
            <v>NULL</v>
          </cell>
        </row>
        <row r="19">
          <cell r="B19" t="str">
            <v>2010/201121</v>
          </cell>
          <cell r="C19">
            <v>2</v>
          </cell>
          <cell r="D19">
            <v>1</v>
          </cell>
          <cell r="E19">
            <v>13416.2352941176</v>
          </cell>
          <cell r="F19">
            <v>21131</v>
          </cell>
          <cell r="G19">
            <v>25979.705882352901</v>
          </cell>
          <cell r="H19">
            <v>9791</v>
          </cell>
          <cell r="I19">
            <v>15934</v>
          </cell>
          <cell r="J19">
            <v>23855</v>
          </cell>
          <cell r="K19">
            <v>29566</v>
          </cell>
          <cell r="L19">
            <v>9929</v>
          </cell>
          <cell r="M19" t="str">
            <v>NULL</v>
          </cell>
          <cell r="N19" t="str">
            <v>NULL</v>
          </cell>
          <cell r="O19" t="str">
            <v>NULL</v>
          </cell>
          <cell r="P19" t="str">
            <v>NULL</v>
          </cell>
          <cell r="Q19" t="str">
            <v>NULL</v>
          </cell>
          <cell r="R19" t="str">
            <v>NULL</v>
          </cell>
          <cell r="S19" t="str">
            <v>NULL</v>
          </cell>
          <cell r="T19" t="str">
            <v>NULL</v>
          </cell>
        </row>
        <row r="20">
          <cell r="B20" t="str">
            <v>2011/201221</v>
          </cell>
          <cell r="C20">
            <v>2</v>
          </cell>
          <cell r="D20">
            <v>1</v>
          </cell>
          <cell r="E20">
            <v>14515</v>
          </cell>
          <cell r="F20">
            <v>21630</v>
          </cell>
          <cell r="G20">
            <v>25717</v>
          </cell>
          <cell r="H20">
            <v>11409</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cell r="T20" t="str">
            <v>NULL</v>
          </cell>
        </row>
        <row r="21">
          <cell r="B21" t="str">
            <v>2012/201321</v>
          </cell>
          <cell r="C21">
            <v>2</v>
          </cell>
          <cell r="D21">
            <v>1</v>
          </cell>
          <cell r="E21">
            <v>15427.404545454499</v>
          </cell>
          <cell r="F21">
            <v>21963.5</v>
          </cell>
          <cell r="G21">
            <v>25774.655219780201</v>
          </cell>
          <cell r="H21">
            <v>12980</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cell r="T21" t="str">
            <v>NULL</v>
          </cell>
        </row>
        <row r="22">
          <cell r="B22" t="str">
            <v>2003/200431</v>
          </cell>
          <cell r="C22">
            <v>3</v>
          </cell>
          <cell r="D22">
            <v>1</v>
          </cell>
          <cell r="E22">
            <v>6482.9349750000001</v>
          </cell>
          <cell r="F22">
            <v>10772.012396694199</v>
          </cell>
          <cell r="G22">
            <v>15666</v>
          </cell>
          <cell r="H22">
            <v>9238</v>
          </cell>
          <cell r="I22">
            <v>10003.37515</v>
          </cell>
          <cell r="J22">
            <v>16029.8086956522</v>
          </cell>
          <cell r="K22">
            <v>22073.155219780201</v>
          </cell>
          <cell r="L22">
            <v>10192</v>
          </cell>
          <cell r="M22">
            <v>12393.102272727299</v>
          </cell>
          <cell r="N22">
            <v>19585</v>
          </cell>
          <cell r="O22">
            <v>26572.75</v>
          </cell>
          <cell r="P22">
            <v>11846</v>
          </cell>
          <cell r="Q22">
            <v>13413.5</v>
          </cell>
          <cell r="R22">
            <v>23050</v>
          </cell>
          <cell r="S22">
            <v>33961.5</v>
          </cell>
          <cell r="T22">
            <v>13595</v>
          </cell>
        </row>
        <row r="23">
          <cell r="B23" t="str">
            <v>2004/200531</v>
          </cell>
          <cell r="C23">
            <v>3</v>
          </cell>
          <cell r="D23">
            <v>1</v>
          </cell>
          <cell r="E23">
            <v>6926.4573183273997</v>
          </cell>
          <cell r="F23">
            <v>11464.25</v>
          </cell>
          <cell r="G23">
            <v>16362</v>
          </cell>
          <cell r="H23">
            <v>9944</v>
          </cell>
          <cell r="I23">
            <v>10703</v>
          </cell>
          <cell r="J23">
            <v>16690</v>
          </cell>
          <cell r="K23">
            <v>22712.5318471338</v>
          </cell>
          <cell r="L23">
            <v>11077</v>
          </cell>
          <cell r="M23">
            <v>12509.375</v>
          </cell>
          <cell r="N23">
            <v>19757</v>
          </cell>
          <cell r="O23">
            <v>26749.75</v>
          </cell>
          <cell r="P23">
            <v>13002</v>
          </cell>
          <cell r="Q23" t="str">
            <v>NULL</v>
          </cell>
          <cell r="R23" t="str">
            <v>NULL</v>
          </cell>
          <cell r="S23" t="str">
            <v>NULL</v>
          </cell>
          <cell r="T23" t="str">
            <v>NULL</v>
          </cell>
        </row>
        <row r="24">
          <cell r="B24" t="str">
            <v>2005/200631</v>
          </cell>
          <cell r="C24">
            <v>3</v>
          </cell>
          <cell r="D24">
            <v>1</v>
          </cell>
          <cell r="E24">
            <v>7224.1350108938605</v>
          </cell>
          <cell r="F24">
            <v>12005.5</v>
          </cell>
          <cell r="G24">
            <v>16913.75</v>
          </cell>
          <cell r="H24">
            <v>9874</v>
          </cell>
          <cell r="I24">
            <v>10619.5</v>
          </cell>
          <cell r="J24">
            <v>16580.829000000002</v>
          </cell>
          <cell r="K24">
            <v>22676.253443526199</v>
          </cell>
          <cell r="L24">
            <v>11865</v>
          </cell>
          <cell r="M24">
            <v>12408</v>
          </cell>
          <cell r="N24">
            <v>19531.5</v>
          </cell>
          <cell r="O24">
            <v>26787.25</v>
          </cell>
          <cell r="P24">
            <v>13484</v>
          </cell>
          <cell r="Q24" t="str">
            <v>NULL</v>
          </cell>
          <cell r="R24" t="str">
            <v>NULL</v>
          </cell>
          <cell r="S24" t="str">
            <v>NULL</v>
          </cell>
          <cell r="T24" t="str">
            <v>NULL</v>
          </cell>
        </row>
        <row r="25">
          <cell r="B25" t="str">
            <v>2006/200731</v>
          </cell>
          <cell r="C25">
            <v>3</v>
          </cell>
          <cell r="D25">
            <v>1</v>
          </cell>
          <cell r="E25">
            <v>7180.7578475336304</v>
          </cell>
          <cell r="F25">
            <v>11975.9321</v>
          </cell>
          <cell r="G25">
            <v>17291.003802281401</v>
          </cell>
          <cell r="H25">
            <v>10295</v>
          </cell>
          <cell r="I25">
            <v>10161.885474860301</v>
          </cell>
          <cell r="J25">
            <v>16200</v>
          </cell>
          <cell r="K25">
            <v>22707.921348314601</v>
          </cell>
          <cell r="L25">
            <v>12469</v>
          </cell>
          <cell r="M25">
            <v>11922.565675</v>
          </cell>
          <cell r="N25">
            <v>19229.183195592301</v>
          </cell>
          <cell r="O25">
            <v>26460.5</v>
          </cell>
          <cell r="P25">
            <v>13944</v>
          </cell>
          <cell r="Q25" t="str">
            <v>NULL</v>
          </cell>
          <cell r="R25" t="str">
            <v>NULL</v>
          </cell>
          <cell r="S25" t="str">
            <v>NULL</v>
          </cell>
          <cell r="T25" t="str">
            <v>NULL</v>
          </cell>
        </row>
        <row r="26">
          <cell r="B26" t="str">
            <v>2007/200831</v>
          </cell>
          <cell r="C26">
            <v>3</v>
          </cell>
          <cell r="D26">
            <v>1</v>
          </cell>
          <cell r="E26">
            <v>7427.5</v>
          </cell>
          <cell r="F26">
            <v>12286</v>
          </cell>
          <cell r="G26">
            <v>17154</v>
          </cell>
          <cell r="H26">
            <v>11493</v>
          </cell>
          <cell r="I26">
            <v>10519</v>
          </cell>
          <cell r="J26">
            <v>16504.5</v>
          </cell>
          <cell r="K26">
            <v>22733</v>
          </cell>
          <cell r="L26">
            <v>13853</v>
          </cell>
          <cell r="M26">
            <v>12547.55</v>
          </cell>
          <cell r="N26">
            <v>19895.023041474698</v>
          </cell>
          <cell r="O26">
            <v>26557</v>
          </cell>
          <cell r="P26">
            <v>15267</v>
          </cell>
          <cell r="Q26" t="str">
            <v>NULL</v>
          </cell>
          <cell r="R26" t="str">
            <v>NULL</v>
          </cell>
          <cell r="S26" t="str">
            <v>NULL</v>
          </cell>
          <cell r="T26" t="str">
            <v>NULL</v>
          </cell>
        </row>
        <row r="27">
          <cell r="B27" t="str">
            <v>2008/200931</v>
          </cell>
          <cell r="C27">
            <v>3</v>
          </cell>
          <cell r="D27">
            <v>1</v>
          </cell>
          <cell r="E27">
            <v>7337.6399769585296</v>
          </cell>
          <cell r="F27">
            <v>11926.5</v>
          </cell>
          <cell r="G27">
            <v>16798.25</v>
          </cell>
          <cell r="H27">
            <v>11552</v>
          </cell>
          <cell r="I27">
            <v>10373.390065146599</v>
          </cell>
          <cell r="J27">
            <v>16231</v>
          </cell>
          <cell r="K27">
            <v>22384.564999999999</v>
          </cell>
          <cell r="L27">
            <v>13722</v>
          </cell>
          <cell r="M27">
            <v>12714.6804635762</v>
          </cell>
          <cell r="N27">
            <v>19978</v>
          </cell>
          <cell r="O27">
            <v>26762.5</v>
          </cell>
          <cell r="P27">
            <v>14795</v>
          </cell>
          <cell r="Q27" t="str">
            <v>NULL</v>
          </cell>
          <cell r="R27" t="str">
            <v>NULL</v>
          </cell>
          <cell r="S27" t="str">
            <v>NULL</v>
          </cell>
          <cell r="T27" t="str">
            <v>NULL</v>
          </cell>
        </row>
        <row r="28">
          <cell r="B28" t="str">
            <v>2009/201031</v>
          </cell>
          <cell r="C28">
            <v>3</v>
          </cell>
          <cell r="D28">
            <v>1</v>
          </cell>
          <cell r="E28">
            <v>7879.6</v>
          </cell>
          <cell r="F28">
            <v>12274</v>
          </cell>
          <cell r="G28">
            <v>17019.5</v>
          </cell>
          <cell r="H28">
            <v>12955</v>
          </cell>
          <cell r="I28">
            <v>11149.03</v>
          </cell>
          <cell r="J28">
            <v>17047.202479338801</v>
          </cell>
          <cell r="K28">
            <v>22793.4671052632</v>
          </cell>
          <cell r="L28">
            <v>14860</v>
          </cell>
          <cell r="M28" t="str">
            <v>NULL</v>
          </cell>
          <cell r="N28" t="str">
            <v>NULL</v>
          </cell>
          <cell r="O28" t="str">
            <v>NULL</v>
          </cell>
          <cell r="P28" t="str">
            <v>NULL</v>
          </cell>
          <cell r="Q28" t="str">
            <v>NULL</v>
          </cell>
          <cell r="R28" t="str">
            <v>NULL</v>
          </cell>
          <cell r="S28" t="str">
            <v>NULL</v>
          </cell>
          <cell r="T28" t="str">
            <v>NULL</v>
          </cell>
        </row>
        <row r="29">
          <cell r="B29" t="str">
            <v>2010/201131</v>
          </cell>
          <cell r="C29">
            <v>3</v>
          </cell>
          <cell r="D29">
            <v>1</v>
          </cell>
          <cell r="E29">
            <v>7859</v>
          </cell>
          <cell r="F29">
            <v>12540</v>
          </cell>
          <cell r="G29">
            <v>17366.75</v>
          </cell>
          <cell r="H29">
            <v>13498</v>
          </cell>
          <cell r="I29">
            <v>11323.839031338999</v>
          </cell>
          <cell r="J29">
            <v>17537.5</v>
          </cell>
          <cell r="K29">
            <v>23061</v>
          </cell>
          <cell r="L29">
            <v>15401</v>
          </cell>
          <cell r="M29" t="str">
            <v>NULL</v>
          </cell>
          <cell r="N29" t="str">
            <v>NULL</v>
          </cell>
          <cell r="O29" t="str">
            <v>NULL</v>
          </cell>
          <cell r="P29" t="str">
            <v>NULL</v>
          </cell>
          <cell r="Q29" t="str">
            <v>NULL</v>
          </cell>
          <cell r="R29" t="str">
            <v>NULL</v>
          </cell>
          <cell r="S29" t="str">
            <v>NULL</v>
          </cell>
          <cell r="T29" t="str">
            <v>NULL</v>
          </cell>
        </row>
        <row r="30">
          <cell r="B30" t="str">
            <v>2011/201231</v>
          </cell>
          <cell r="C30">
            <v>3</v>
          </cell>
          <cell r="D30">
            <v>1</v>
          </cell>
          <cell r="E30">
            <v>8028</v>
          </cell>
          <cell r="F30">
            <v>12730</v>
          </cell>
          <cell r="G30">
            <v>17827</v>
          </cell>
          <cell r="H30">
            <v>15387</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cell r="T30" t="str">
            <v>NULL</v>
          </cell>
        </row>
        <row r="31">
          <cell r="B31" t="str">
            <v>2012/201331</v>
          </cell>
          <cell r="C31">
            <v>3</v>
          </cell>
          <cell r="D31">
            <v>1</v>
          </cell>
          <cell r="E31">
            <v>8296</v>
          </cell>
          <cell r="F31">
            <v>13206.75</v>
          </cell>
          <cell r="G31">
            <v>18063.1601208459</v>
          </cell>
          <cell r="H31">
            <v>16728</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cell r="T31" t="str">
            <v>NULL</v>
          </cell>
        </row>
        <row r="32">
          <cell r="B32" t="str">
            <v>2003/200441</v>
          </cell>
          <cell r="C32">
            <v>4</v>
          </cell>
          <cell r="D32">
            <v>1</v>
          </cell>
          <cell r="E32">
            <v>11874.875</v>
          </cell>
          <cell r="F32">
            <v>16797.019230769201</v>
          </cell>
          <cell r="G32">
            <v>22523</v>
          </cell>
          <cell r="H32">
            <v>266</v>
          </cell>
          <cell r="I32">
            <v>14141.875</v>
          </cell>
          <cell r="J32">
            <v>20968.219008264499</v>
          </cell>
          <cell r="K32">
            <v>30066.25</v>
          </cell>
          <cell r="L32">
            <v>230</v>
          </cell>
          <cell r="M32">
            <v>18896.5</v>
          </cell>
          <cell r="N32">
            <v>28632</v>
          </cell>
          <cell r="O32">
            <v>35925</v>
          </cell>
          <cell r="P32">
            <v>269</v>
          </cell>
          <cell r="Q32">
            <v>13485.75</v>
          </cell>
          <cell r="R32">
            <v>25363</v>
          </cell>
          <cell r="S32">
            <v>40261.5</v>
          </cell>
          <cell r="T32">
            <v>266</v>
          </cell>
        </row>
        <row r="33">
          <cell r="B33" t="str">
            <v>2004/200541</v>
          </cell>
          <cell r="C33">
            <v>4</v>
          </cell>
          <cell r="D33">
            <v>1</v>
          </cell>
          <cell r="E33">
            <v>12087.672638436499</v>
          </cell>
          <cell r="F33">
            <v>15186.495726495699</v>
          </cell>
          <cell r="G33">
            <v>23120.5</v>
          </cell>
          <cell r="H33">
            <v>347</v>
          </cell>
          <cell r="I33">
            <v>15312</v>
          </cell>
          <cell r="J33">
            <v>19291</v>
          </cell>
          <cell r="K33">
            <v>30443</v>
          </cell>
          <cell r="L33">
            <v>309</v>
          </cell>
          <cell r="M33">
            <v>17503.287545787502</v>
          </cell>
          <cell r="N33">
            <v>22100</v>
          </cell>
          <cell r="O33">
            <v>34064</v>
          </cell>
          <cell r="P33">
            <v>357</v>
          </cell>
          <cell r="Q33" t="str">
            <v>NULL</v>
          </cell>
          <cell r="R33" t="str">
            <v>NULL</v>
          </cell>
          <cell r="S33" t="str">
            <v>NULL</v>
          </cell>
          <cell r="T33" t="str">
            <v>NULL</v>
          </cell>
        </row>
        <row r="34">
          <cell r="B34" t="str">
            <v>2005/200641</v>
          </cell>
          <cell r="C34">
            <v>4</v>
          </cell>
          <cell r="D34">
            <v>1</v>
          </cell>
          <cell r="E34">
            <v>12231</v>
          </cell>
          <cell r="F34">
            <v>17042</v>
          </cell>
          <cell r="G34">
            <v>24852</v>
          </cell>
          <cell r="H34">
            <v>349</v>
          </cell>
          <cell r="I34">
            <v>16100</v>
          </cell>
          <cell r="J34">
            <v>19237.345505617999</v>
          </cell>
          <cell r="K34">
            <v>31296.5</v>
          </cell>
          <cell r="L34">
            <v>311</v>
          </cell>
          <cell r="M34">
            <v>17416.5</v>
          </cell>
          <cell r="N34">
            <v>23805.5</v>
          </cell>
          <cell r="O34">
            <v>35068.25</v>
          </cell>
          <cell r="P34">
            <v>378</v>
          </cell>
          <cell r="Q34" t="str">
            <v>NULL</v>
          </cell>
          <cell r="R34" t="str">
            <v>NULL</v>
          </cell>
          <cell r="S34" t="str">
            <v>NULL</v>
          </cell>
          <cell r="T34" t="str">
            <v>NULL</v>
          </cell>
        </row>
        <row r="35">
          <cell r="B35" t="str">
            <v>2006/200741</v>
          </cell>
          <cell r="C35">
            <v>4</v>
          </cell>
          <cell r="D35">
            <v>1</v>
          </cell>
          <cell r="E35">
            <v>12413.0845070423</v>
          </cell>
          <cell r="F35">
            <v>17177</v>
          </cell>
          <cell r="G35">
            <v>26314.865671641801</v>
          </cell>
          <cell r="H35">
            <v>373</v>
          </cell>
          <cell r="I35">
            <v>15184.525167785199</v>
          </cell>
          <cell r="J35">
            <v>23502.121031745999</v>
          </cell>
          <cell r="K35">
            <v>31756.528528528499</v>
          </cell>
          <cell r="L35">
            <v>320</v>
          </cell>
          <cell r="M35">
            <v>17485.25</v>
          </cell>
          <cell r="N35">
            <v>21663</v>
          </cell>
          <cell r="O35">
            <v>35206.25</v>
          </cell>
          <cell r="P35">
            <v>344</v>
          </cell>
          <cell r="Q35" t="str">
            <v>NULL</v>
          </cell>
          <cell r="R35" t="str">
            <v>NULL</v>
          </cell>
          <cell r="S35" t="str">
            <v>NULL</v>
          </cell>
          <cell r="T35" t="str">
            <v>NULL</v>
          </cell>
        </row>
        <row r="36">
          <cell r="B36" t="str">
            <v>2007/200841</v>
          </cell>
          <cell r="C36">
            <v>4</v>
          </cell>
          <cell r="D36">
            <v>1</v>
          </cell>
          <cell r="E36">
            <v>12275.854700854699</v>
          </cell>
          <cell r="F36">
            <v>15230.5</v>
          </cell>
          <cell r="G36">
            <v>25166</v>
          </cell>
          <cell r="H36">
            <v>421</v>
          </cell>
          <cell r="I36">
            <v>15700.575549450599</v>
          </cell>
          <cell r="J36">
            <v>19235.109890109899</v>
          </cell>
          <cell r="K36">
            <v>30094.642599277999</v>
          </cell>
          <cell r="L36">
            <v>395</v>
          </cell>
          <cell r="M36">
            <v>16437.75</v>
          </cell>
          <cell r="N36">
            <v>20439.5</v>
          </cell>
          <cell r="O36">
            <v>32531.228448275899</v>
          </cell>
          <cell r="P36">
            <v>402</v>
          </cell>
          <cell r="Q36" t="str">
            <v>NULL</v>
          </cell>
          <cell r="R36" t="str">
            <v>NULL</v>
          </cell>
          <cell r="S36" t="str">
            <v>NULL</v>
          </cell>
          <cell r="T36" t="str">
            <v>NULL</v>
          </cell>
        </row>
        <row r="37">
          <cell r="B37" t="str">
            <v>2008/200941</v>
          </cell>
          <cell r="C37">
            <v>4</v>
          </cell>
          <cell r="D37">
            <v>1</v>
          </cell>
          <cell r="E37">
            <v>12305</v>
          </cell>
          <cell r="F37">
            <v>15420.4656160458</v>
          </cell>
          <cell r="G37">
            <v>24750</v>
          </cell>
          <cell r="H37">
            <v>529</v>
          </cell>
          <cell r="I37">
            <v>15225</v>
          </cell>
          <cell r="J37">
            <v>17930</v>
          </cell>
          <cell r="K37">
            <v>30582.7298050139</v>
          </cell>
          <cell r="L37">
            <v>501</v>
          </cell>
          <cell r="M37">
            <v>16920.375</v>
          </cell>
          <cell r="N37">
            <v>20831.987336601302</v>
          </cell>
          <cell r="O37">
            <v>35600.2907567293</v>
          </cell>
          <cell r="P37">
            <v>470</v>
          </cell>
          <cell r="Q37" t="str">
            <v>NULL</v>
          </cell>
          <cell r="R37" t="str">
            <v>NULL</v>
          </cell>
          <cell r="S37" t="str">
            <v>NULL</v>
          </cell>
          <cell r="T37" t="str">
            <v>NULL</v>
          </cell>
        </row>
        <row r="38">
          <cell r="B38" t="str">
            <v>2009/201041</v>
          </cell>
          <cell r="C38">
            <v>4</v>
          </cell>
          <cell r="D38">
            <v>1</v>
          </cell>
          <cell r="E38">
            <v>12380.400197653</v>
          </cell>
          <cell r="F38">
            <v>15333.8015320334</v>
          </cell>
          <cell r="G38">
            <v>24736.284431137701</v>
          </cell>
          <cell r="H38">
            <v>538</v>
          </cell>
          <cell r="I38">
            <v>15073.7141833811</v>
          </cell>
          <cell r="J38">
            <v>18774</v>
          </cell>
          <cell r="K38">
            <v>29893.431318681301</v>
          </cell>
          <cell r="L38">
            <v>527</v>
          </cell>
          <cell r="M38" t="str">
            <v>NULL</v>
          </cell>
          <cell r="N38" t="str">
            <v>NULL</v>
          </cell>
          <cell r="O38" t="str">
            <v>NULL</v>
          </cell>
          <cell r="P38" t="str">
            <v>NULL</v>
          </cell>
          <cell r="Q38" t="str">
            <v>NULL</v>
          </cell>
          <cell r="R38" t="str">
            <v>NULL</v>
          </cell>
          <cell r="S38" t="str">
            <v>NULL</v>
          </cell>
          <cell r="T38" t="str">
            <v>NULL</v>
          </cell>
        </row>
        <row r="39">
          <cell r="B39" t="str">
            <v>2010/201141</v>
          </cell>
          <cell r="C39">
            <v>4</v>
          </cell>
          <cell r="D39">
            <v>1</v>
          </cell>
          <cell r="E39">
            <v>12603</v>
          </cell>
          <cell r="F39">
            <v>16150</v>
          </cell>
          <cell r="G39">
            <v>25860</v>
          </cell>
          <cell r="H39">
            <v>591</v>
          </cell>
          <cell r="I39">
            <v>15876.25</v>
          </cell>
          <cell r="J39">
            <v>19318</v>
          </cell>
          <cell r="K39">
            <v>31600</v>
          </cell>
          <cell r="L39">
            <v>503</v>
          </cell>
          <cell r="M39" t="str">
            <v>NULL</v>
          </cell>
          <cell r="N39" t="str">
            <v>NULL</v>
          </cell>
          <cell r="O39" t="str">
            <v>NULL</v>
          </cell>
          <cell r="P39" t="str">
            <v>NULL</v>
          </cell>
          <cell r="Q39" t="str">
            <v>NULL</v>
          </cell>
          <cell r="R39" t="str">
            <v>NULL</v>
          </cell>
          <cell r="S39" t="str">
            <v>NULL</v>
          </cell>
          <cell r="T39" t="str">
            <v>NULL</v>
          </cell>
        </row>
        <row r="40">
          <cell r="B40" t="str">
            <v>2011/201241</v>
          </cell>
          <cell r="C40">
            <v>4</v>
          </cell>
          <cell r="D40">
            <v>1</v>
          </cell>
          <cell r="E40">
            <v>13245.8831904615</v>
          </cell>
          <cell r="F40">
            <v>17184</v>
          </cell>
          <cell r="G40">
            <v>27393.251377410499</v>
          </cell>
          <cell r="H40">
            <v>634</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cell r="T40" t="str">
            <v>NULL</v>
          </cell>
        </row>
        <row r="41">
          <cell r="B41" t="str">
            <v>2012/201341</v>
          </cell>
          <cell r="C41">
            <v>4</v>
          </cell>
          <cell r="D41">
            <v>1</v>
          </cell>
          <cell r="E41">
            <v>13880</v>
          </cell>
          <cell r="F41">
            <v>17535</v>
          </cell>
          <cell r="G41">
            <v>27235</v>
          </cell>
          <cell r="H41">
            <v>541</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cell r="T41" t="str">
            <v>NULL</v>
          </cell>
        </row>
        <row r="42">
          <cell r="B42" t="str">
            <v>2003/200451</v>
          </cell>
          <cell r="C42">
            <v>5</v>
          </cell>
          <cell r="D42">
            <v>1</v>
          </cell>
          <cell r="E42">
            <v>8988</v>
          </cell>
          <cell r="F42">
            <v>13699.9786324786</v>
          </cell>
          <cell r="G42">
            <v>17625</v>
          </cell>
          <cell r="H42">
            <v>873</v>
          </cell>
          <cell r="I42">
            <v>12792.5207715134</v>
          </cell>
          <cell r="J42">
            <v>17938.021978022</v>
          </cell>
          <cell r="K42">
            <v>23550.5</v>
          </cell>
          <cell r="L42">
            <v>911</v>
          </cell>
          <cell r="M42">
            <v>14711.5</v>
          </cell>
          <cell r="N42">
            <v>20776</v>
          </cell>
          <cell r="O42">
            <v>27402.75</v>
          </cell>
          <cell r="P42">
            <v>992</v>
          </cell>
          <cell r="Q42">
            <v>14523</v>
          </cell>
          <cell r="R42">
            <v>23542.5</v>
          </cell>
          <cell r="S42">
            <v>33527</v>
          </cell>
          <cell r="T42">
            <v>1065</v>
          </cell>
        </row>
        <row r="43">
          <cell r="B43" t="str">
            <v>2004/200551</v>
          </cell>
          <cell r="C43">
            <v>5</v>
          </cell>
          <cell r="D43">
            <v>1</v>
          </cell>
          <cell r="E43">
            <v>9720.5</v>
          </cell>
          <cell r="F43">
            <v>14068.8985507246</v>
          </cell>
          <cell r="G43">
            <v>18463</v>
          </cell>
          <cell r="H43">
            <v>851</v>
          </cell>
          <cell r="I43">
            <v>12785</v>
          </cell>
          <cell r="J43">
            <v>18665</v>
          </cell>
          <cell r="K43">
            <v>23871</v>
          </cell>
          <cell r="L43">
            <v>879</v>
          </cell>
          <cell r="M43">
            <v>13960.25</v>
          </cell>
          <cell r="N43">
            <v>20774</v>
          </cell>
          <cell r="O43">
            <v>27619</v>
          </cell>
          <cell r="P43">
            <v>1007</v>
          </cell>
          <cell r="Q43" t="str">
            <v>NULL</v>
          </cell>
          <cell r="R43" t="str">
            <v>NULL</v>
          </cell>
          <cell r="S43" t="str">
            <v>NULL</v>
          </cell>
          <cell r="T43" t="str">
            <v>NULL</v>
          </cell>
        </row>
        <row r="44">
          <cell r="B44" t="str">
            <v>2005/200651</v>
          </cell>
          <cell r="C44">
            <v>5</v>
          </cell>
          <cell r="D44">
            <v>1</v>
          </cell>
          <cell r="E44">
            <v>9533.5828729281802</v>
          </cell>
          <cell r="F44">
            <v>13806.275071633199</v>
          </cell>
          <cell r="G44">
            <v>18450.920329670302</v>
          </cell>
          <cell r="H44">
            <v>787</v>
          </cell>
          <cell r="I44">
            <v>12620.5</v>
          </cell>
          <cell r="J44">
            <v>17992</v>
          </cell>
          <cell r="K44">
            <v>23426.5</v>
          </cell>
          <cell r="L44">
            <v>899</v>
          </cell>
          <cell r="M44">
            <v>14178</v>
          </cell>
          <cell r="N44">
            <v>20473</v>
          </cell>
          <cell r="O44">
            <v>26753</v>
          </cell>
          <cell r="P44">
            <v>985</v>
          </cell>
          <cell r="Q44" t="str">
            <v>NULL</v>
          </cell>
          <cell r="R44" t="str">
            <v>NULL</v>
          </cell>
          <cell r="S44" t="str">
            <v>NULL</v>
          </cell>
          <cell r="T44" t="str">
            <v>NULL</v>
          </cell>
        </row>
        <row r="45">
          <cell r="B45" t="str">
            <v>2006/200751</v>
          </cell>
          <cell r="C45">
            <v>5</v>
          </cell>
          <cell r="D45">
            <v>1</v>
          </cell>
          <cell r="E45">
            <v>9364.0674500000005</v>
          </cell>
          <cell r="F45">
            <v>14457</v>
          </cell>
          <cell r="G45">
            <v>19176</v>
          </cell>
          <cell r="H45">
            <v>799</v>
          </cell>
          <cell r="I45">
            <v>12053</v>
          </cell>
          <cell r="J45">
            <v>16753</v>
          </cell>
          <cell r="K45">
            <v>22394.426264044901</v>
          </cell>
          <cell r="L45">
            <v>950</v>
          </cell>
          <cell r="M45">
            <v>13000</v>
          </cell>
          <cell r="N45">
            <v>18941</v>
          </cell>
          <cell r="O45">
            <v>25765</v>
          </cell>
          <cell r="P45">
            <v>1009</v>
          </cell>
          <cell r="Q45" t="str">
            <v>NULL</v>
          </cell>
          <cell r="R45" t="str">
            <v>NULL</v>
          </cell>
          <cell r="S45" t="str">
            <v>NULL</v>
          </cell>
          <cell r="T45" t="str">
            <v>NULL</v>
          </cell>
        </row>
        <row r="46">
          <cell r="B46" t="str">
            <v>2007/200851</v>
          </cell>
          <cell r="C46">
            <v>5</v>
          </cell>
          <cell r="D46">
            <v>1</v>
          </cell>
          <cell r="E46">
            <v>8786.9844512195104</v>
          </cell>
          <cell r="F46">
            <v>13487.906336088199</v>
          </cell>
          <cell r="G46">
            <v>18193.5</v>
          </cell>
          <cell r="H46">
            <v>951</v>
          </cell>
          <cell r="I46">
            <v>11402.8698347107</v>
          </cell>
          <cell r="J46">
            <v>16631</v>
          </cell>
          <cell r="K46">
            <v>22767</v>
          </cell>
          <cell r="L46">
            <v>1095</v>
          </cell>
          <cell r="M46">
            <v>13284.5</v>
          </cell>
          <cell r="N46">
            <v>18940</v>
          </cell>
          <cell r="O46">
            <v>26008.5</v>
          </cell>
          <cell r="P46">
            <v>1171</v>
          </cell>
          <cell r="Q46" t="str">
            <v>NULL</v>
          </cell>
          <cell r="R46" t="str">
            <v>NULL</v>
          </cell>
          <cell r="S46" t="str">
            <v>NULL</v>
          </cell>
          <cell r="T46" t="str">
            <v>NULL</v>
          </cell>
        </row>
        <row r="47">
          <cell r="B47" t="str">
            <v>2008/200951</v>
          </cell>
          <cell r="C47">
            <v>5</v>
          </cell>
          <cell r="D47">
            <v>1</v>
          </cell>
          <cell r="E47">
            <v>9300.75</v>
          </cell>
          <cell r="F47">
            <v>13261</v>
          </cell>
          <cell r="G47">
            <v>18000</v>
          </cell>
          <cell r="H47">
            <v>895</v>
          </cell>
          <cell r="I47">
            <v>11918.9176047904</v>
          </cell>
          <cell r="J47">
            <v>16249.25</v>
          </cell>
          <cell r="K47">
            <v>22347.75</v>
          </cell>
          <cell r="L47">
            <v>978</v>
          </cell>
          <cell r="M47">
            <v>13808</v>
          </cell>
          <cell r="N47">
            <v>19727</v>
          </cell>
          <cell r="O47">
            <v>25980</v>
          </cell>
          <cell r="P47">
            <v>1065</v>
          </cell>
          <cell r="Q47" t="str">
            <v>NULL</v>
          </cell>
          <cell r="R47" t="str">
            <v>NULL</v>
          </cell>
          <cell r="S47" t="str">
            <v>NULL</v>
          </cell>
          <cell r="T47" t="str">
            <v>NULL</v>
          </cell>
        </row>
        <row r="48">
          <cell r="B48" t="str">
            <v>2009/201051</v>
          </cell>
          <cell r="C48">
            <v>5</v>
          </cell>
          <cell r="D48">
            <v>1</v>
          </cell>
          <cell r="E48">
            <v>9845.1466431095396</v>
          </cell>
          <cell r="F48">
            <v>14389</v>
          </cell>
          <cell r="G48">
            <v>19650.25</v>
          </cell>
          <cell r="H48">
            <v>974</v>
          </cell>
          <cell r="I48">
            <v>12306.25</v>
          </cell>
          <cell r="J48">
            <v>17015.2341597796</v>
          </cell>
          <cell r="K48">
            <v>23054</v>
          </cell>
          <cell r="L48">
            <v>1055</v>
          </cell>
          <cell r="M48" t="str">
            <v>NULL</v>
          </cell>
          <cell r="N48" t="str">
            <v>NULL</v>
          </cell>
          <cell r="O48" t="str">
            <v>NULL</v>
          </cell>
          <cell r="P48" t="str">
            <v>NULL</v>
          </cell>
          <cell r="Q48" t="str">
            <v>NULL</v>
          </cell>
          <cell r="R48" t="str">
            <v>NULL</v>
          </cell>
          <cell r="S48" t="str">
            <v>NULL</v>
          </cell>
          <cell r="T48" t="str">
            <v>NULL</v>
          </cell>
        </row>
        <row r="49">
          <cell r="B49" t="str">
            <v>2010/201151</v>
          </cell>
          <cell r="C49">
            <v>5</v>
          </cell>
          <cell r="D49">
            <v>1</v>
          </cell>
          <cell r="E49">
            <v>10194.25</v>
          </cell>
          <cell r="F49">
            <v>14662.97</v>
          </cell>
          <cell r="G49">
            <v>19264</v>
          </cell>
          <cell r="H49">
            <v>1052</v>
          </cell>
          <cell r="I49">
            <v>13451.375</v>
          </cell>
          <cell r="J49">
            <v>18225</v>
          </cell>
          <cell r="K49">
            <v>23773.551846590901</v>
          </cell>
          <cell r="L49">
            <v>1146</v>
          </cell>
          <cell r="M49" t="str">
            <v>NULL</v>
          </cell>
          <cell r="N49" t="str">
            <v>NULL</v>
          </cell>
          <cell r="O49" t="str">
            <v>NULL</v>
          </cell>
          <cell r="P49" t="str">
            <v>NULL</v>
          </cell>
          <cell r="Q49" t="str">
            <v>NULL</v>
          </cell>
          <cell r="R49" t="str">
            <v>NULL</v>
          </cell>
          <cell r="S49" t="str">
            <v>NULL</v>
          </cell>
          <cell r="T49" t="str">
            <v>NULL</v>
          </cell>
        </row>
        <row r="50">
          <cell r="B50" t="str">
            <v>2011/201251</v>
          </cell>
          <cell r="C50">
            <v>5</v>
          </cell>
          <cell r="D50">
            <v>1</v>
          </cell>
          <cell r="E50">
            <v>9965</v>
          </cell>
          <cell r="F50">
            <v>14571.5</v>
          </cell>
          <cell r="G50">
            <v>18807</v>
          </cell>
          <cell r="H50">
            <v>1157</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cell r="T50" t="str">
            <v>NULL</v>
          </cell>
        </row>
        <row r="51">
          <cell r="B51" t="str">
            <v>2012/201351</v>
          </cell>
          <cell r="C51">
            <v>5</v>
          </cell>
          <cell r="D51">
            <v>1</v>
          </cell>
          <cell r="E51">
            <v>10263</v>
          </cell>
          <cell r="F51">
            <v>15251</v>
          </cell>
          <cell r="G51">
            <v>19781.6549295775</v>
          </cell>
          <cell r="H51">
            <v>1267</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cell r="T51" t="str">
            <v>NULL</v>
          </cell>
        </row>
        <row r="52">
          <cell r="B52" t="str">
            <v>2003/200461</v>
          </cell>
          <cell r="C52">
            <v>6</v>
          </cell>
          <cell r="D52">
            <v>1</v>
          </cell>
          <cell r="E52">
            <v>6485.76145</v>
          </cell>
          <cell r="F52">
            <v>12280.5838926175</v>
          </cell>
          <cell r="G52">
            <v>17501.663194444402</v>
          </cell>
          <cell r="H52">
            <v>4618</v>
          </cell>
          <cell r="I52">
            <v>10574.5</v>
          </cell>
          <cell r="J52">
            <v>17829.023255814001</v>
          </cell>
          <cell r="K52">
            <v>24140</v>
          </cell>
          <cell r="L52">
            <v>5297</v>
          </cell>
          <cell r="M52">
            <v>12868</v>
          </cell>
          <cell r="N52">
            <v>21749</v>
          </cell>
          <cell r="O52">
            <v>28684.5</v>
          </cell>
          <cell r="P52">
            <v>6279</v>
          </cell>
          <cell r="Q52">
            <v>14865</v>
          </cell>
          <cell r="R52">
            <v>26500.5</v>
          </cell>
          <cell r="S52">
            <v>37539.75</v>
          </cell>
          <cell r="T52">
            <v>7126</v>
          </cell>
        </row>
        <row r="53">
          <cell r="B53" t="str">
            <v>2004/200561</v>
          </cell>
          <cell r="C53">
            <v>6</v>
          </cell>
          <cell r="D53">
            <v>1</v>
          </cell>
          <cell r="E53">
            <v>7153.3829508196704</v>
          </cell>
          <cell r="F53">
            <v>12869.993074792201</v>
          </cell>
          <cell r="G53">
            <v>18338.065598149398</v>
          </cell>
          <cell r="H53">
            <v>4590</v>
          </cell>
          <cell r="I53">
            <v>11287.125360230501</v>
          </cell>
          <cell r="J53">
            <v>18573</v>
          </cell>
          <cell r="K53">
            <v>24954</v>
          </cell>
          <cell r="L53">
            <v>5405</v>
          </cell>
          <cell r="M53">
            <v>13100.5</v>
          </cell>
          <cell r="N53">
            <v>21563.427083333299</v>
          </cell>
          <cell r="O53">
            <v>28724</v>
          </cell>
          <cell r="P53">
            <v>6514</v>
          </cell>
          <cell r="Q53" t="str">
            <v>NULL</v>
          </cell>
          <cell r="R53" t="str">
            <v>NULL</v>
          </cell>
          <cell r="S53" t="str">
            <v>NULL</v>
          </cell>
          <cell r="T53" t="str">
            <v>NULL</v>
          </cell>
        </row>
        <row r="54">
          <cell r="B54" t="str">
            <v>2005/200661</v>
          </cell>
          <cell r="C54">
            <v>6</v>
          </cell>
          <cell r="D54">
            <v>1</v>
          </cell>
          <cell r="E54">
            <v>8118.3946280991704</v>
          </cell>
          <cell r="F54">
            <v>14079.563033711</v>
          </cell>
          <cell r="G54">
            <v>19750.75</v>
          </cell>
          <cell r="H54">
            <v>4518</v>
          </cell>
          <cell r="I54">
            <v>11531</v>
          </cell>
          <cell r="J54">
            <v>18794.5</v>
          </cell>
          <cell r="K54">
            <v>25243</v>
          </cell>
          <cell r="L54">
            <v>5829</v>
          </cell>
          <cell r="M54">
            <v>13410</v>
          </cell>
          <cell r="N54">
            <v>21818.5</v>
          </cell>
          <cell r="O54">
            <v>29501.5921052632</v>
          </cell>
          <cell r="P54">
            <v>6820</v>
          </cell>
          <cell r="Q54" t="str">
            <v>NULL</v>
          </cell>
          <cell r="R54" t="str">
            <v>NULL</v>
          </cell>
          <cell r="S54" t="str">
            <v>NULL</v>
          </cell>
          <cell r="T54" t="str">
            <v>NULL</v>
          </cell>
        </row>
        <row r="55">
          <cell r="B55" t="str">
            <v>2006/200761</v>
          </cell>
          <cell r="C55">
            <v>6</v>
          </cell>
          <cell r="D55">
            <v>1</v>
          </cell>
          <cell r="E55">
            <v>7451.0540717719796</v>
          </cell>
          <cell r="F55">
            <v>13520.107142857099</v>
          </cell>
          <cell r="G55">
            <v>20171.900826446301</v>
          </cell>
          <cell r="H55">
            <v>4510</v>
          </cell>
          <cell r="I55">
            <v>10552.278</v>
          </cell>
          <cell r="J55">
            <v>17982</v>
          </cell>
          <cell r="K55">
            <v>24887</v>
          </cell>
          <cell r="L55">
            <v>5857</v>
          </cell>
          <cell r="M55">
            <v>12750.125</v>
          </cell>
          <cell r="N55">
            <v>21555.205300000001</v>
          </cell>
          <cell r="O55">
            <v>29403.5</v>
          </cell>
          <cell r="P55">
            <v>6798</v>
          </cell>
          <cell r="Q55" t="str">
            <v>NULL</v>
          </cell>
          <cell r="R55" t="str">
            <v>NULL</v>
          </cell>
          <cell r="S55" t="str">
            <v>NULL</v>
          </cell>
          <cell r="T55" t="str">
            <v>NULL</v>
          </cell>
        </row>
        <row r="56">
          <cell r="B56" t="str">
            <v>2007/200861</v>
          </cell>
          <cell r="C56">
            <v>6</v>
          </cell>
          <cell r="D56">
            <v>1</v>
          </cell>
          <cell r="E56">
            <v>7818.5</v>
          </cell>
          <cell r="F56">
            <v>13475.777777777799</v>
          </cell>
          <cell r="G56">
            <v>19676.951605212998</v>
          </cell>
          <cell r="H56">
            <v>4810</v>
          </cell>
          <cell r="I56">
            <v>11143.4445392491</v>
          </cell>
          <cell r="J56">
            <v>18289.5</v>
          </cell>
          <cell r="K56">
            <v>25235</v>
          </cell>
          <cell r="L56">
            <v>6131</v>
          </cell>
          <cell r="M56">
            <v>13133</v>
          </cell>
          <cell r="N56">
            <v>22084.26</v>
          </cell>
          <cell r="O56">
            <v>29693.73</v>
          </cell>
          <cell r="P56">
            <v>6977</v>
          </cell>
          <cell r="Q56" t="str">
            <v>NULL</v>
          </cell>
          <cell r="R56" t="str">
            <v>NULL</v>
          </cell>
          <cell r="S56" t="str">
            <v>NULL</v>
          </cell>
          <cell r="T56" t="str">
            <v>NULL</v>
          </cell>
        </row>
        <row r="57">
          <cell r="B57" t="str">
            <v>2008/200961</v>
          </cell>
          <cell r="C57">
            <v>6</v>
          </cell>
          <cell r="D57">
            <v>1</v>
          </cell>
          <cell r="E57">
            <v>7110.5</v>
          </cell>
          <cell r="F57">
            <v>12615</v>
          </cell>
          <cell r="G57">
            <v>18745</v>
          </cell>
          <cell r="H57">
            <v>4906</v>
          </cell>
          <cell r="I57">
            <v>10570.59</v>
          </cell>
          <cell r="J57">
            <v>18066.55</v>
          </cell>
          <cell r="K57">
            <v>25086</v>
          </cell>
          <cell r="L57">
            <v>6329</v>
          </cell>
          <cell r="M57">
            <v>13132.95</v>
          </cell>
          <cell r="N57">
            <v>21874</v>
          </cell>
          <cell r="O57">
            <v>29977</v>
          </cell>
          <cell r="P57">
            <v>7172</v>
          </cell>
          <cell r="Q57" t="str">
            <v>NULL</v>
          </cell>
          <cell r="R57" t="str">
            <v>NULL</v>
          </cell>
          <cell r="S57" t="str">
            <v>NULL</v>
          </cell>
          <cell r="T57" t="str">
            <v>NULL</v>
          </cell>
        </row>
        <row r="58">
          <cell r="B58" t="str">
            <v>2009/201061</v>
          </cell>
          <cell r="C58">
            <v>6</v>
          </cell>
          <cell r="D58">
            <v>1</v>
          </cell>
          <cell r="E58">
            <v>7950.7775423728799</v>
          </cell>
          <cell r="F58">
            <v>13591.168067226899</v>
          </cell>
          <cell r="G58">
            <v>19870.6417322835</v>
          </cell>
          <cell r="H58">
            <v>5396</v>
          </cell>
          <cell r="I58">
            <v>11002.8</v>
          </cell>
          <cell r="J58">
            <v>18560</v>
          </cell>
          <cell r="K58">
            <v>25559</v>
          </cell>
          <cell r="L58">
            <v>6809</v>
          </cell>
          <cell r="M58" t="str">
            <v>NULL</v>
          </cell>
          <cell r="N58" t="str">
            <v>NULL</v>
          </cell>
          <cell r="O58" t="str">
            <v>NULL</v>
          </cell>
          <cell r="P58" t="str">
            <v>NULL</v>
          </cell>
          <cell r="Q58" t="str">
            <v>NULL</v>
          </cell>
          <cell r="R58" t="str">
            <v>NULL</v>
          </cell>
          <cell r="S58" t="str">
            <v>NULL</v>
          </cell>
          <cell r="T58" t="str">
            <v>NULL</v>
          </cell>
        </row>
        <row r="59">
          <cell r="B59" t="str">
            <v>2010/201161</v>
          </cell>
          <cell r="C59">
            <v>6</v>
          </cell>
          <cell r="D59">
            <v>1</v>
          </cell>
          <cell r="E59">
            <v>8292.875</v>
          </cell>
          <cell r="F59">
            <v>14596</v>
          </cell>
          <cell r="G59">
            <v>20961.5</v>
          </cell>
          <cell r="H59">
            <v>5776</v>
          </cell>
          <cell r="I59">
            <v>12207.625</v>
          </cell>
          <cell r="J59">
            <v>19969.2359550562</v>
          </cell>
          <cell r="K59">
            <v>26705</v>
          </cell>
          <cell r="L59">
            <v>7178</v>
          </cell>
          <cell r="M59" t="str">
            <v>NULL</v>
          </cell>
          <cell r="N59" t="str">
            <v>NULL</v>
          </cell>
          <cell r="O59" t="str">
            <v>NULL</v>
          </cell>
          <cell r="P59" t="str">
            <v>NULL</v>
          </cell>
          <cell r="Q59" t="str">
            <v>NULL</v>
          </cell>
          <cell r="R59" t="str">
            <v>NULL</v>
          </cell>
          <cell r="S59" t="str">
            <v>NULL</v>
          </cell>
          <cell r="T59" t="str">
            <v>NULL</v>
          </cell>
        </row>
        <row r="60">
          <cell r="B60" t="str">
            <v>2011/201261</v>
          </cell>
          <cell r="C60">
            <v>6</v>
          </cell>
          <cell r="D60">
            <v>1</v>
          </cell>
          <cell r="E60">
            <v>8732.5</v>
          </cell>
          <cell r="F60">
            <v>14892</v>
          </cell>
          <cell r="G60">
            <v>21229</v>
          </cell>
          <cell r="H60">
            <v>6445</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cell r="T60" t="str">
            <v>NULL</v>
          </cell>
        </row>
        <row r="61">
          <cell r="B61" t="str">
            <v>2012/201361</v>
          </cell>
          <cell r="C61">
            <v>6</v>
          </cell>
          <cell r="D61">
            <v>1</v>
          </cell>
          <cell r="E61">
            <v>9279.7075000000004</v>
          </cell>
          <cell r="F61">
            <v>15719.43</v>
          </cell>
          <cell r="G61">
            <v>21799.5</v>
          </cell>
          <cell r="H61">
            <v>6962</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cell r="T61" t="str">
            <v>NULL</v>
          </cell>
        </row>
        <row r="62">
          <cell r="B62" t="str">
            <v>2003/200471</v>
          </cell>
          <cell r="C62">
            <v>7</v>
          </cell>
          <cell r="D62">
            <v>1</v>
          </cell>
          <cell r="E62">
            <v>7411.5</v>
          </cell>
          <cell r="F62">
            <v>11662.5</v>
          </cell>
          <cell r="G62">
            <v>18345.980293447301</v>
          </cell>
          <cell r="H62">
            <v>2543</v>
          </cell>
          <cell r="I62">
            <v>11381.5</v>
          </cell>
          <cell r="J62">
            <v>18218.955549999999</v>
          </cell>
          <cell r="K62">
            <v>27451.75</v>
          </cell>
          <cell r="L62">
            <v>3020</v>
          </cell>
          <cell r="M62">
            <v>13734.75</v>
          </cell>
          <cell r="N62">
            <v>21806</v>
          </cell>
          <cell r="O62">
            <v>33179</v>
          </cell>
          <cell r="P62">
            <v>3292</v>
          </cell>
          <cell r="Q62">
            <v>15480.1504297994</v>
          </cell>
          <cell r="R62">
            <v>28645.5</v>
          </cell>
          <cell r="S62">
            <v>45675.34375</v>
          </cell>
          <cell r="T62">
            <v>3518</v>
          </cell>
        </row>
        <row r="63">
          <cell r="B63" t="str">
            <v>2004/200571</v>
          </cell>
          <cell r="C63">
            <v>7</v>
          </cell>
          <cell r="D63">
            <v>1</v>
          </cell>
          <cell r="E63">
            <v>7982.5349999999999</v>
          </cell>
          <cell r="F63">
            <v>12874</v>
          </cell>
          <cell r="G63">
            <v>19765</v>
          </cell>
          <cell r="H63">
            <v>2333</v>
          </cell>
          <cell r="I63">
            <v>11606</v>
          </cell>
          <cell r="J63">
            <v>17838.2051282051</v>
          </cell>
          <cell r="K63">
            <v>27119</v>
          </cell>
          <cell r="L63">
            <v>2805</v>
          </cell>
          <cell r="M63">
            <v>13730.25</v>
          </cell>
          <cell r="N63">
            <v>22456</v>
          </cell>
          <cell r="O63">
            <v>33723.3582089552</v>
          </cell>
          <cell r="P63">
            <v>3099</v>
          </cell>
          <cell r="Q63" t="str">
            <v>NULL</v>
          </cell>
          <cell r="R63" t="str">
            <v>NULL</v>
          </cell>
          <cell r="S63" t="str">
            <v>NULL</v>
          </cell>
          <cell r="T63" t="str">
            <v>NULL</v>
          </cell>
        </row>
        <row r="64">
          <cell r="B64" t="str">
            <v>2005/200671</v>
          </cell>
          <cell r="C64">
            <v>7</v>
          </cell>
          <cell r="D64">
            <v>1</v>
          </cell>
          <cell r="E64">
            <v>8747.3019111570193</v>
          </cell>
          <cell r="F64">
            <v>13809.958565991899</v>
          </cell>
          <cell r="G64">
            <v>21678.127850162899</v>
          </cell>
          <cell r="H64">
            <v>2258</v>
          </cell>
          <cell r="I64">
            <v>11923.2342562432</v>
          </cell>
          <cell r="J64">
            <v>18992.282899999998</v>
          </cell>
          <cell r="K64">
            <v>28319</v>
          </cell>
          <cell r="L64">
            <v>2911</v>
          </cell>
          <cell r="M64">
            <v>14288.589198453599</v>
          </cell>
          <cell r="N64">
            <v>23583.5</v>
          </cell>
          <cell r="O64">
            <v>34978.5</v>
          </cell>
          <cell r="P64">
            <v>3160</v>
          </cell>
          <cell r="Q64" t="str">
            <v>NULL</v>
          </cell>
          <cell r="R64" t="str">
            <v>NULL</v>
          </cell>
          <cell r="S64" t="str">
            <v>NULL</v>
          </cell>
          <cell r="T64" t="str">
            <v>NULL</v>
          </cell>
        </row>
        <row r="65">
          <cell r="B65" t="str">
            <v>2006/200771</v>
          </cell>
          <cell r="C65">
            <v>7</v>
          </cell>
          <cell r="D65">
            <v>1</v>
          </cell>
          <cell r="E65">
            <v>9585.5</v>
          </cell>
          <cell r="F65">
            <v>14880.3623188406</v>
          </cell>
          <cell r="G65">
            <v>22749</v>
          </cell>
          <cell r="H65">
            <v>2329</v>
          </cell>
          <cell r="I65">
            <v>12313.30296875</v>
          </cell>
          <cell r="J65">
            <v>20362</v>
          </cell>
          <cell r="K65">
            <v>29355.5</v>
          </cell>
          <cell r="L65">
            <v>3051</v>
          </cell>
          <cell r="M65">
            <v>14874</v>
          </cell>
          <cell r="N65">
            <v>24856</v>
          </cell>
          <cell r="O65">
            <v>36575</v>
          </cell>
          <cell r="P65">
            <v>3249</v>
          </cell>
          <cell r="Q65" t="str">
            <v>NULL</v>
          </cell>
          <cell r="R65" t="str">
            <v>NULL</v>
          </cell>
          <cell r="S65" t="str">
            <v>NULL</v>
          </cell>
          <cell r="T65" t="str">
            <v>NULL</v>
          </cell>
        </row>
        <row r="66">
          <cell r="B66" t="str">
            <v>2007/200871</v>
          </cell>
          <cell r="C66">
            <v>7</v>
          </cell>
          <cell r="D66">
            <v>1</v>
          </cell>
          <cell r="E66">
            <v>9063.1200000000008</v>
          </cell>
          <cell r="F66">
            <v>14089.8066298343</v>
          </cell>
          <cell r="G66">
            <v>22000</v>
          </cell>
          <cell r="H66">
            <v>2437</v>
          </cell>
          <cell r="I66">
            <v>12256.25</v>
          </cell>
          <cell r="J66">
            <v>19610</v>
          </cell>
          <cell r="K66">
            <v>29164</v>
          </cell>
          <cell r="L66">
            <v>3166</v>
          </cell>
          <cell r="M66">
            <v>14555</v>
          </cell>
          <cell r="N66">
            <v>24030.27</v>
          </cell>
          <cell r="O66">
            <v>35853</v>
          </cell>
          <cell r="P66">
            <v>3305</v>
          </cell>
          <cell r="Q66" t="str">
            <v>NULL</v>
          </cell>
          <cell r="R66" t="str">
            <v>NULL</v>
          </cell>
          <cell r="S66" t="str">
            <v>NULL</v>
          </cell>
          <cell r="T66" t="str">
            <v>NULL</v>
          </cell>
        </row>
        <row r="67">
          <cell r="B67" t="str">
            <v>2008/200971</v>
          </cell>
          <cell r="C67">
            <v>7</v>
          </cell>
          <cell r="D67">
            <v>1</v>
          </cell>
          <cell r="E67">
            <v>9235.58</v>
          </cell>
          <cell r="F67">
            <v>14415.514999999999</v>
          </cell>
          <cell r="G67">
            <v>22505.5</v>
          </cell>
          <cell r="H67">
            <v>2508</v>
          </cell>
          <cell r="I67">
            <v>13078.44</v>
          </cell>
          <cell r="J67">
            <v>20931.75</v>
          </cell>
          <cell r="K67">
            <v>29935</v>
          </cell>
          <cell r="L67">
            <v>3329</v>
          </cell>
          <cell r="M67">
            <v>15541.5</v>
          </cell>
          <cell r="N67">
            <v>25211</v>
          </cell>
          <cell r="O67">
            <v>37569.082840236697</v>
          </cell>
          <cell r="P67">
            <v>3485</v>
          </cell>
          <cell r="Q67" t="str">
            <v>NULL</v>
          </cell>
          <cell r="R67" t="str">
            <v>NULL</v>
          </cell>
          <cell r="S67" t="str">
            <v>NULL</v>
          </cell>
          <cell r="T67" t="str">
            <v>NULL</v>
          </cell>
        </row>
        <row r="68">
          <cell r="B68" t="str">
            <v>2009/201071</v>
          </cell>
          <cell r="C68">
            <v>7</v>
          </cell>
          <cell r="D68">
            <v>1</v>
          </cell>
          <cell r="E68">
            <v>9892.4261127596401</v>
          </cell>
          <cell r="F68">
            <v>15884</v>
          </cell>
          <cell r="G68">
            <v>23352</v>
          </cell>
          <cell r="H68">
            <v>2897</v>
          </cell>
          <cell r="I68">
            <v>13341.375</v>
          </cell>
          <cell r="J68">
            <v>21600.25</v>
          </cell>
          <cell r="K68">
            <v>29715.75</v>
          </cell>
          <cell r="L68">
            <v>3548</v>
          </cell>
          <cell r="M68" t="str">
            <v>NULL</v>
          </cell>
          <cell r="N68" t="str">
            <v>NULL</v>
          </cell>
          <cell r="O68" t="str">
            <v>NULL</v>
          </cell>
          <cell r="P68" t="str">
            <v>NULL</v>
          </cell>
          <cell r="Q68" t="str">
            <v>NULL</v>
          </cell>
          <cell r="R68" t="str">
            <v>NULL</v>
          </cell>
          <cell r="S68" t="str">
            <v>NULL</v>
          </cell>
          <cell r="T68" t="str">
            <v>NULL</v>
          </cell>
        </row>
        <row r="69">
          <cell r="B69" t="str">
            <v>2010/201171</v>
          </cell>
          <cell r="C69">
            <v>7</v>
          </cell>
          <cell r="D69">
            <v>1</v>
          </cell>
          <cell r="E69">
            <v>10621.875</v>
          </cell>
          <cell r="F69">
            <v>16499</v>
          </cell>
          <cell r="G69">
            <v>24228.25</v>
          </cell>
          <cell r="H69">
            <v>3256</v>
          </cell>
          <cell r="I69">
            <v>13766.5</v>
          </cell>
          <cell r="J69">
            <v>21830</v>
          </cell>
          <cell r="K69">
            <v>30599</v>
          </cell>
          <cell r="L69">
            <v>4017</v>
          </cell>
          <cell r="M69" t="str">
            <v>NULL</v>
          </cell>
          <cell r="N69" t="str">
            <v>NULL</v>
          </cell>
          <cell r="O69" t="str">
            <v>NULL</v>
          </cell>
          <cell r="P69" t="str">
            <v>NULL</v>
          </cell>
          <cell r="Q69" t="str">
            <v>NULL</v>
          </cell>
          <cell r="R69" t="str">
            <v>NULL</v>
          </cell>
          <cell r="S69" t="str">
            <v>NULL</v>
          </cell>
          <cell r="T69" t="str">
            <v>NULL</v>
          </cell>
        </row>
        <row r="70">
          <cell r="B70" t="str">
            <v>2011/201271</v>
          </cell>
          <cell r="C70">
            <v>7</v>
          </cell>
          <cell r="D70">
            <v>1</v>
          </cell>
          <cell r="E70">
            <v>10564.5</v>
          </cell>
          <cell r="F70">
            <v>16289</v>
          </cell>
          <cell r="G70">
            <v>24000</v>
          </cell>
          <cell r="H70">
            <v>3583</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cell r="T70" t="str">
            <v>NULL</v>
          </cell>
        </row>
        <row r="71">
          <cell r="B71" t="str">
            <v>2012/201371</v>
          </cell>
          <cell r="C71">
            <v>7</v>
          </cell>
          <cell r="D71">
            <v>1</v>
          </cell>
          <cell r="E71">
            <v>10775.66</v>
          </cell>
          <cell r="F71">
            <v>16500</v>
          </cell>
          <cell r="G71">
            <v>23927.2510526316</v>
          </cell>
          <cell r="H71">
            <v>4019</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cell r="T71" t="str">
            <v>NULL</v>
          </cell>
        </row>
        <row r="72">
          <cell r="B72" t="str">
            <v>2003/200481</v>
          </cell>
          <cell r="C72">
            <v>8</v>
          </cell>
          <cell r="D72">
            <v>1</v>
          </cell>
          <cell r="E72">
            <v>8855.0816473988507</v>
          </cell>
          <cell r="F72">
            <v>14612.1137640449</v>
          </cell>
          <cell r="G72">
            <v>20078.504143646402</v>
          </cell>
          <cell r="H72">
            <v>8326</v>
          </cell>
          <cell r="I72">
            <v>12476.5</v>
          </cell>
          <cell r="J72">
            <v>20065.5</v>
          </cell>
          <cell r="K72">
            <v>27404.564560439601</v>
          </cell>
          <cell r="L72">
            <v>8938</v>
          </cell>
          <cell r="M72">
            <v>14399</v>
          </cell>
          <cell r="N72">
            <v>23470.188679245301</v>
          </cell>
          <cell r="O72">
            <v>32017.5</v>
          </cell>
          <cell r="P72">
            <v>9667</v>
          </cell>
          <cell r="Q72">
            <v>15867</v>
          </cell>
          <cell r="R72">
            <v>28813.721973094202</v>
          </cell>
          <cell r="S72">
            <v>42733.568299999999</v>
          </cell>
          <cell r="T72">
            <v>9951</v>
          </cell>
        </row>
        <row r="73">
          <cell r="B73" t="str">
            <v>2004/200581</v>
          </cell>
          <cell r="C73">
            <v>8</v>
          </cell>
          <cell r="D73">
            <v>1</v>
          </cell>
          <cell r="E73">
            <v>10107.3022666667</v>
          </cell>
          <cell r="F73">
            <v>16163</v>
          </cell>
          <cell r="G73">
            <v>21605.5</v>
          </cell>
          <cell r="H73">
            <v>7868</v>
          </cell>
          <cell r="I73">
            <v>13997.0501</v>
          </cell>
          <cell r="J73">
            <v>21634</v>
          </cell>
          <cell r="K73">
            <v>28616</v>
          </cell>
          <cell r="L73">
            <v>8695</v>
          </cell>
          <cell r="M73">
            <v>15673.854084839</v>
          </cell>
          <cell r="N73">
            <v>24537.5</v>
          </cell>
          <cell r="O73">
            <v>32916.75</v>
          </cell>
          <cell r="P73">
            <v>9478</v>
          </cell>
          <cell r="Q73" t="str">
            <v>NULL</v>
          </cell>
          <cell r="R73" t="str">
            <v>NULL</v>
          </cell>
          <cell r="S73" t="str">
            <v>NULL</v>
          </cell>
          <cell r="T73" t="str">
            <v>NULL</v>
          </cell>
        </row>
        <row r="74">
          <cell r="B74" t="str">
            <v>2005/200681</v>
          </cell>
          <cell r="C74">
            <v>8</v>
          </cell>
          <cell r="D74">
            <v>1</v>
          </cell>
          <cell r="E74">
            <v>10369.879650000001</v>
          </cell>
          <cell r="F74">
            <v>16666</v>
          </cell>
          <cell r="G74">
            <v>22689.5</v>
          </cell>
          <cell r="H74">
            <v>7350</v>
          </cell>
          <cell r="I74">
            <v>13753.5</v>
          </cell>
          <cell r="J74">
            <v>21000</v>
          </cell>
          <cell r="K74">
            <v>28070</v>
          </cell>
          <cell r="L74">
            <v>8449</v>
          </cell>
          <cell r="M74">
            <v>15494.079441666699</v>
          </cell>
          <cell r="N74">
            <v>24427.5</v>
          </cell>
          <cell r="O74">
            <v>33166.75</v>
          </cell>
          <cell r="P74">
            <v>9236</v>
          </cell>
          <cell r="Q74" t="str">
            <v>NULL</v>
          </cell>
          <cell r="R74" t="str">
            <v>NULL</v>
          </cell>
          <cell r="S74" t="str">
            <v>NULL</v>
          </cell>
          <cell r="T74" t="str">
            <v>NULL</v>
          </cell>
        </row>
        <row r="75">
          <cell r="B75" t="str">
            <v>2006/200781</v>
          </cell>
          <cell r="C75">
            <v>8</v>
          </cell>
          <cell r="D75">
            <v>1</v>
          </cell>
          <cell r="E75">
            <v>9620.125</v>
          </cell>
          <cell r="F75">
            <v>15781.723684210499</v>
          </cell>
          <cell r="G75">
            <v>22380.75</v>
          </cell>
          <cell r="H75">
            <v>6560</v>
          </cell>
          <cell r="I75">
            <v>12329.1785714286</v>
          </cell>
          <cell r="J75">
            <v>19441.5</v>
          </cell>
          <cell r="K75">
            <v>26999</v>
          </cell>
          <cell r="L75">
            <v>7838</v>
          </cell>
          <cell r="M75">
            <v>14177.5</v>
          </cell>
          <cell r="N75">
            <v>22637.038567493099</v>
          </cell>
          <cell r="O75">
            <v>31813</v>
          </cell>
          <cell r="P75">
            <v>8041</v>
          </cell>
          <cell r="Q75" t="str">
            <v>NULL</v>
          </cell>
          <cell r="R75" t="str">
            <v>NULL</v>
          </cell>
          <cell r="S75" t="str">
            <v>NULL</v>
          </cell>
          <cell r="T75" t="str">
            <v>NULL</v>
          </cell>
        </row>
        <row r="76">
          <cell r="B76" t="str">
            <v>2007/200881</v>
          </cell>
          <cell r="C76">
            <v>8</v>
          </cell>
          <cell r="D76">
            <v>1</v>
          </cell>
          <cell r="E76">
            <v>9499.0854271356802</v>
          </cell>
          <cell r="F76">
            <v>15261.546511627899</v>
          </cell>
          <cell r="G76">
            <v>21498.018424095899</v>
          </cell>
          <cell r="H76">
            <v>5994</v>
          </cell>
          <cell r="I76">
            <v>12272.5</v>
          </cell>
          <cell r="J76">
            <v>19039</v>
          </cell>
          <cell r="K76">
            <v>26626</v>
          </cell>
          <cell r="L76">
            <v>7221</v>
          </cell>
          <cell r="M76">
            <v>14062.0952380952</v>
          </cell>
          <cell r="N76">
            <v>22475</v>
          </cell>
          <cell r="O76">
            <v>32240</v>
          </cell>
          <cell r="P76">
            <v>7311</v>
          </cell>
          <cell r="Q76" t="str">
            <v>NULL</v>
          </cell>
          <cell r="R76" t="str">
            <v>NULL</v>
          </cell>
          <cell r="S76" t="str">
            <v>NULL</v>
          </cell>
          <cell r="T76" t="str">
            <v>NULL</v>
          </cell>
        </row>
        <row r="77">
          <cell r="B77" t="str">
            <v>2008/200981</v>
          </cell>
          <cell r="C77">
            <v>8</v>
          </cell>
          <cell r="D77">
            <v>1</v>
          </cell>
          <cell r="E77">
            <v>9291.07972136223</v>
          </cell>
          <cell r="F77">
            <v>15500.779816513799</v>
          </cell>
          <cell r="G77">
            <v>21618</v>
          </cell>
          <cell r="H77">
            <v>5575</v>
          </cell>
          <cell r="I77">
            <v>13002</v>
          </cell>
          <cell r="J77">
            <v>20211.5</v>
          </cell>
          <cell r="K77">
            <v>27666</v>
          </cell>
          <cell r="L77">
            <v>6450</v>
          </cell>
          <cell r="M77">
            <v>14925.875387509301</v>
          </cell>
          <cell r="N77">
            <v>23654</v>
          </cell>
          <cell r="O77">
            <v>33081</v>
          </cell>
          <cell r="P77">
            <v>6579</v>
          </cell>
          <cell r="Q77" t="str">
            <v>NULL</v>
          </cell>
          <cell r="R77" t="str">
            <v>NULL</v>
          </cell>
          <cell r="S77" t="str">
            <v>NULL</v>
          </cell>
          <cell r="T77" t="str">
            <v>NULL</v>
          </cell>
        </row>
        <row r="78">
          <cell r="B78" t="str">
            <v>2009/201081</v>
          </cell>
          <cell r="C78">
            <v>8</v>
          </cell>
          <cell r="D78">
            <v>1</v>
          </cell>
          <cell r="E78">
            <v>10539.25</v>
          </cell>
          <cell r="F78">
            <v>16567.9967741935</v>
          </cell>
          <cell r="G78">
            <v>22833</v>
          </cell>
          <cell r="H78">
            <v>5884</v>
          </cell>
          <cell r="I78">
            <v>13734.25</v>
          </cell>
          <cell r="J78">
            <v>21129</v>
          </cell>
          <cell r="K78">
            <v>28642.5</v>
          </cell>
          <cell r="L78">
            <v>6547</v>
          </cell>
          <cell r="M78" t="str">
            <v>NULL</v>
          </cell>
          <cell r="N78" t="str">
            <v>NULL</v>
          </cell>
          <cell r="O78" t="str">
            <v>NULL</v>
          </cell>
          <cell r="P78" t="str">
            <v>NULL</v>
          </cell>
          <cell r="Q78" t="str">
            <v>NULL</v>
          </cell>
          <cell r="R78" t="str">
            <v>NULL</v>
          </cell>
          <cell r="S78" t="str">
            <v>NULL</v>
          </cell>
          <cell r="T78" t="str">
            <v>NULL</v>
          </cell>
        </row>
        <row r="79">
          <cell r="B79" t="str">
            <v>2010/201181</v>
          </cell>
          <cell r="C79">
            <v>8</v>
          </cell>
          <cell r="D79">
            <v>1</v>
          </cell>
          <cell r="E79">
            <v>10716.747499999999</v>
          </cell>
          <cell r="F79">
            <v>16868</v>
          </cell>
          <cell r="G79">
            <v>23069.639164267199</v>
          </cell>
          <cell r="H79">
            <v>5960</v>
          </cell>
          <cell r="I79">
            <v>14083.5</v>
          </cell>
          <cell r="J79">
            <v>21480.396501457701</v>
          </cell>
          <cell r="K79">
            <v>29233.5</v>
          </cell>
          <cell r="L79">
            <v>6530</v>
          </cell>
          <cell r="M79" t="str">
            <v>NULL</v>
          </cell>
          <cell r="N79" t="str">
            <v>NULL</v>
          </cell>
          <cell r="O79" t="str">
            <v>NULL</v>
          </cell>
          <cell r="P79" t="str">
            <v>NULL</v>
          </cell>
          <cell r="Q79" t="str">
            <v>NULL</v>
          </cell>
          <cell r="R79" t="str">
            <v>NULL</v>
          </cell>
          <cell r="S79" t="str">
            <v>NULL</v>
          </cell>
          <cell r="T79" t="str">
            <v>NULL</v>
          </cell>
        </row>
        <row r="80">
          <cell r="B80" t="str">
            <v>2011/201281</v>
          </cell>
          <cell r="C80">
            <v>8</v>
          </cell>
          <cell r="D80">
            <v>1</v>
          </cell>
          <cell r="E80">
            <v>11586.808379120899</v>
          </cell>
          <cell r="F80">
            <v>18351</v>
          </cell>
          <cell r="G80">
            <v>24547.893617021298</v>
          </cell>
          <cell r="H80">
            <v>6518</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cell r="T80" t="str">
            <v>NULL</v>
          </cell>
        </row>
        <row r="81">
          <cell r="B81" t="str">
            <v>2012/201381</v>
          </cell>
          <cell r="C81">
            <v>8</v>
          </cell>
          <cell r="D81">
            <v>1</v>
          </cell>
          <cell r="E81">
            <v>12132.706994459801</v>
          </cell>
          <cell r="F81">
            <v>18369</v>
          </cell>
          <cell r="G81">
            <v>24750</v>
          </cell>
          <cell r="H81">
            <v>6999</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cell r="T81" t="str">
            <v>NULL</v>
          </cell>
        </row>
        <row r="82">
          <cell r="B82" t="str">
            <v>2003/200491</v>
          </cell>
          <cell r="C82">
            <v>9</v>
          </cell>
          <cell r="D82">
            <v>1</v>
          </cell>
          <cell r="E82">
            <v>10770.5332409972</v>
          </cell>
          <cell r="F82">
            <v>17241</v>
          </cell>
          <cell r="G82">
            <v>22340.731085526299</v>
          </cell>
          <cell r="H82">
            <v>6096</v>
          </cell>
          <cell r="I82">
            <v>15702.785099999999</v>
          </cell>
          <cell r="J82">
            <v>23624</v>
          </cell>
          <cell r="K82">
            <v>29788.558011049699</v>
          </cell>
          <cell r="L82">
            <v>6301</v>
          </cell>
          <cell r="M82">
            <v>18081.893650000002</v>
          </cell>
          <cell r="N82">
            <v>27088.5</v>
          </cell>
          <cell r="O82">
            <v>35050.5</v>
          </cell>
          <cell r="P82">
            <v>6864</v>
          </cell>
          <cell r="Q82">
            <v>20583.8475</v>
          </cell>
          <cell r="R82">
            <v>34472</v>
          </cell>
          <cell r="S82">
            <v>47861.5</v>
          </cell>
          <cell r="T82">
            <v>7347</v>
          </cell>
        </row>
        <row r="83">
          <cell r="B83" t="str">
            <v>2004/200591</v>
          </cell>
          <cell r="C83">
            <v>9</v>
          </cell>
          <cell r="D83">
            <v>1</v>
          </cell>
          <cell r="E83">
            <v>11469</v>
          </cell>
          <cell r="F83">
            <v>18432.25</v>
          </cell>
          <cell r="G83">
            <v>23573.514326647601</v>
          </cell>
          <cell r="H83">
            <v>5912</v>
          </cell>
          <cell r="I83">
            <v>15844.3920454545</v>
          </cell>
          <cell r="J83">
            <v>24624.268800000002</v>
          </cell>
          <cell r="K83">
            <v>30949.5</v>
          </cell>
          <cell r="L83">
            <v>6292</v>
          </cell>
          <cell r="M83">
            <v>17746.421348314601</v>
          </cell>
          <cell r="N83">
            <v>27274.5</v>
          </cell>
          <cell r="O83">
            <v>35187</v>
          </cell>
          <cell r="P83">
            <v>6906</v>
          </cell>
          <cell r="Q83" t="str">
            <v>NULL</v>
          </cell>
          <cell r="R83" t="str">
            <v>NULL</v>
          </cell>
          <cell r="S83" t="str">
            <v>NULL</v>
          </cell>
          <cell r="T83" t="str">
            <v>NULL</v>
          </cell>
        </row>
        <row r="84">
          <cell r="B84" t="str">
            <v>2005/200691</v>
          </cell>
          <cell r="C84">
            <v>9</v>
          </cell>
          <cell r="D84">
            <v>1</v>
          </cell>
          <cell r="E84">
            <v>11987.5</v>
          </cell>
          <cell r="F84">
            <v>19640.25</v>
          </cell>
          <cell r="G84">
            <v>24967.936300000001</v>
          </cell>
          <cell r="H84">
            <v>5446</v>
          </cell>
          <cell r="I84">
            <v>15466</v>
          </cell>
          <cell r="J84">
            <v>24034</v>
          </cell>
          <cell r="K84">
            <v>30184.5700636943</v>
          </cell>
          <cell r="L84">
            <v>6189</v>
          </cell>
          <cell r="M84">
            <v>17960</v>
          </cell>
          <cell r="N84">
            <v>27636.155172413801</v>
          </cell>
          <cell r="O84">
            <v>36082</v>
          </cell>
          <cell r="P84">
            <v>6657</v>
          </cell>
          <cell r="Q84" t="str">
            <v>NULL</v>
          </cell>
          <cell r="R84" t="str">
            <v>NULL</v>
          </cell>
          <cell r="S84" t="str">
            <v>NULL</v>
          </cell>
          <cell r="T84" t="str">
            <v>NULL</v>
          </cell>
        </row>
        <row r="85">
          <cell r="B85" t="str">
            <v>2006/200791</v>
          </cell>
          <cell r="C85">
            <v>9</v>
          </cell>
          <cell r="D85">
            <v>1</v>
          </cell>
          <cell r="E85">
            <v>12478</v>
          </cell>
          <cell r="F85">
            <v>20214.522184300298</v>
          </cell>
          <cell r="G85">
            <v>25536.928374655599</v>
          </cell>
          <cell r="H85">
            <v>5777</v>
          </cell>
          <cell r="I85">
            <v>15106.7725988701</v>
          </cell>
          <cell r="J85">
            <v>23961.6483516484</v>
          </cell>
          <cell r="K85">
            <v>30032.5</v>
          </cell>
          <cell r="L85">
            <v>6567</v>
          </cell>
          <cell r="M85">
            <v>17699.484848484801</v>
          </cell>
          <cell r="N85">
            <v>27766</v>
          </cell>
          <cell r="O85">
            <v>36000.5</v>
          </cell>
          <cell r="P85">
            <v>6839</v>
          </cell>
          <cell r="Q85" t="str">
            <v>NULL</v>
          </cell>
          <cell r="R85" t="str">
            <v>NULL</v>
          </cell>
          <cell r="S85" t="str">
            <v>NULL</v>
          </cell>
          <cell r="T85" t="str">
            <v>NULL</v>
          </cell>
        </row>
        <row r="86">
          <cell r="B86" t="str">
            <v>2007/200891</v>
          </cell>
          <cell r="C86">
            <v>9</v>
          </cell>
          <cell r="D86">
            <v>1</v>
          </cell>
          <cell r="E86">
            <v>11500</v>
          </cell>
          <cell r="F86">
            <v>19055.0709219858</v>
          </cell>
          <cell r="G86">
            <v>25038</v>
          </cell>
          <cell r="H86">
            <v>5989</v>
          </cell>
          <cell r="I86">
            <v>15092.75</v>
          </cell>
          <cell r="J86">
            <v>23929.5</v>
          </cell>
          <cell r="K86">
            <v>30273.5</v>
          </cell>
          <cell r="L86">
            <v>6919</v>
          </cell>
          <cell r="M86">
            <v>17862.5</v>
          </cell>
          <cell r="N86">
            <v>28133</v>
          </cell>
          <cell r="O86">
            <v>36776.991596638698</v>
          </cell>
          <cell r="P86">
            <v>7059</v>
          </cell>
          <cell r="Q86" t="str">
            <v>NULL</v>
          </cell>
          <cell r="R86" t="str">
            <v>NULL</v>
          </cell>
          <cell r="S86" t="str">
            <v>NULL</v>
          </cell>
          <cell r="T86" t="str">
            <v>NULL</v>
          </cell>
        </row>
        <row r="87">
          <cell r="B87" t="str">
            <v>2008/200991</v>
          </cell>
          <cell r="C87">
            <v>9</v>
          </cell>
          <cell r="D87">
            <v>1</v>
          </cell>
          <cell r="E87">
            <v>11290.715277777799</v>
          </cell>
          <cell r="F87">
            <v>18389.8002793296</v>
          </cell>
          <cell r="G87">
            <v>25224.5</v>
          </cell>
          <cell r="H87">
            <v>6158</v>
          </cell>
          <cell r="I87">
            <v>15569</v>
          </cell>
          <cell r="J87">
            <v>24184.5</v>
          </cell>
          <cell r="K87">
            <v>30999</v>
          </cell>
          <cell r="L87">
            <v>6965</v>
          </cell>
          <cell r="M87">
            <v>18036.465</v>
          </cell>
          <cell r="N87">
            <v>28385.409722222201</v>
          </cell>
          <cell r="O87">
            <v>37448.703729281799</v>
          </cell>
          <cell r="P87">
            <v>7144</v>
          </cell>
          <cell r="Q87" t="str">
            <v>NULL</v>
          </cell>
          <cell r="R87" t="str">
            <v>NULL</v>
          </cell>
          <cell r="S87" t="str">
            <v>NULL</v>
          </cell>
          <cell r="T87" t="str">
            <v>NULL</v>
          </cell>
        </row>
        <row r="88">
          <cell r="B88" t="str">
            <v>2009/201091</v>
          </cell>
          <cell r="C88">
            <v>9</v>
          </cell>
          <cell r="D88">
            <v>1</v>
          </cell>
          <cell r="E88">
            <v>11937.875</v>
          </cell>
          <cell r="F88">
            <v>19333.2479338843</v>
          </cell>
          <cell r="G88">
            <v>25878.25</v>
          </cell>
          <cell r="H88">
            <v>6896</v>
          </cell>
          <cell r="I88">
            <v>15904.022590361399</v>
          </cell>
          <cell r="J88">
            <v>24862.5</v>
          </cell>
          <cell r="K88">
            <v>32074</v>
          </cell>
          <cell r="L88">
            <v>7472</v>
          </cell>
          <cell r="M88" t="str">
            <v>NULL</v>
          </cell>
          <cell r="N88" t="str">
            <v>NULL</v>
          </cell>
          <cell r="O88" t="str">
            <v>NULL</v>
          </cell>
          <cell r="P88" t="str">
            <v>NULL</v>
          </cell>
          <cell r="Q88" t="str">
            <v>NULL</v>
          </cell>
          <cell r="R88" t="str">
            <v>NULL</v>
          </cell>
          <cell r="S88" t="str">
            <v>NULL</v>
          </cell>
          <cell r="T88" t="str">
            <v>NULL</v>
          </cell>
        </row>
        <row r="89">
          <cell r="B89" t="str">
            <v>2010/201191</v>
          </cell>
          <cell r="C89">
            <v>9</v>
          </cell>
          <cell r="D89">
            <v>1</v>
          </cell>
          <cell r="E89">
            <v>12595.0230414747</v>
          </cell>
          <cell r="F89">
            <v>20697.844036697301</v>
          </cell>
          <cell r="G89">
            <v>26963.231197771602</v>
          </cell>
          <cell r="H89">
            <v>7049</v>
          </cell>
          <cell r="I89">
            <v>16888</v>
          </cell>
          <cell r="J89">
            <v>25972.254901960801</v>
          </cell>
          <cell r="K89">
            <v>33582</v>
          </cell>
          <cell r="L89">
            <v>7705</v>
          </cell>
          <cell r="M89" t="str">
            <v>NULL</v>
          </cell>
          <cell r="N89" t="str">
            <v>NULL</v>
          </cell>
          <cell r="O89" t="str">
            <v>NULL</v>
          </cell>
          <cell r="P89" t="str">
            <v>NULL</v>
          </cell>
          <cell r="Q89" t="str">
            <v>NULL</v>
          </cell>
          <cell r="R89" t="str">
            <v>NULL</v>
          </cell>
          <cell r="S89" t="str">
            <v>NULL</v>
          </cell>
          <cell r="T89" t="str">
            <v>NULL</v>
          </cell>
        </row>
        <row r="90">
          <cell r="B90" t="str">
            <v>2011/201291</v>
          </cell>
          <cell r="C90">
            <v>9</v>
          </cell>
          <cell r="D90">
            <v>1</v>
          </cell>
          <cell r="E90">
            <v>12497.5</v>
          </cell>
          <cell r="F90">
            <v>21265</v>
          </cell>
          <cell r="G90">
            <v>27419.5</v>
          </cell>
          <cell r="H90">
            <v>7567</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cell r="T90" t="str">
            <v>NULL</v>
          </cell>
        </row>
        <row r="91">
          <cell r="B91" t="str">
            <v>2012/201391</v>
          </cell>
          <cell r="C91">
            <v>9</v>
          </cell>
          <cell r="D91">
            <v>1</v>
          </cell>
          <cell r="E91">
            <v>13535</v>
          </cell>
          <cell r="F91">
            <v>21846</v>
          </cell>
          <cell r="G91">
            <v>27501</v>
          </cell>
          <cell r="H91">
            <v>7979</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cell r="T91" t="str">
            <v>NULL</v>
          </cell>
        </row>
        <row r="92">
          <cell r="B92" t="str">
            <v>2003/2004A1</v>
          </cell>
          <cell r="C92" t="str">
            <v>A</v>
          </cell>
          <cell r="D92">
            <v>1</v>
          </cell>
          <cell r="E92">
            <v>13253.945512820501</v>
          </cell>
          <cell r="F92">
            <v>19247</v>
          </cell>
          <cell r="G92">
            <v>22966</v>
          </cell>
          <cell r="H92">
            <v>1307</v>
          </cell>
          <cell r="I92">
            <v>18916</v>
          </cell>
          <cell r="J92">
            <v>25530.304225352102</v>
          </cell>
          <cell r="K92">
            <v>31377</v>
          </cell>
          <cell r="L92">
            <v>1449</v>
          </cell>
          <cell r="M92">
            <v>19809.875</v>
          </cell>
          <cell r="N92">
            <v>26712</v>
          </cell>
          <cell r="O92">
            <v>33041.25</v>
          </cell>
          <cell r="P92">
            <v>1848</v>
          </cell>
          <cell r="Q92">
            <v>22069.2927631579</v>
          </cell>
          <cell r="R92">
            <v>33166</v>
          </cell>
          <cell r="S92">
            <v>43427.005509641902</v>
          </cell>
          <cell r="T92">
            <v>2143</v>
          </cell>
        </row>
        <row r="93">
          <cell r="B93" t="str">
            <v>2004/2005A1</v>
          </cell>
          <cell r="C93" t="str">
            <v>A</v>
          </cell>
          <cell r="D93">
            <v>1</v>
          </cell>
          <cell r="E93">
            <v>14192.088276836201</v>
          </cell>
          <cell r="F93">
            <v>19985.836012861699</v>
          </cell>
          <cell r="G93">
            <v>24385</v>
          </cell>
          <cell r="H93">
            <v>1276</v>
          </cell>
          <cell r="I93">
            <v>18388.3728991803</v>
          </cell>
          <cell r="J93">
            <v>25153.5</v>
          </cell>
          <cell r="K93">
            <v>31007.862215909099</v>
          </cell>
          <cell r="L93">
            <v>1346</v>
          </cell>
          <cell r="M93">
            <v>19095</v>
          </cell>
          <cell r="N93">
            <v>26142</v>
          </cell>
          <cell r="O93">
            <v>32912.5</v>
          </cell>
          <cell r="P93">
            <v>1746</v>
          </cell>
          <cell r="Q93" t="str">
            <v>NULL</v>
          </cell>
          <cell r="R93" t="str">
            <v>NULL</v>
          </cell>
          <cell r="S93" t="str">
            <v>NULL</v>
          </cell>
          <cell r="T93" t="str">
            <v>NULL</v>
          </cell>
        </row>
        <row r="94">
          <cell r="B94" t="str">
            <v>2005/2006A1</v>
          </cell>
          <cell r="C94" t="str">
            <v>A</v>
          </cell>
          <cell r="D94">
            <v>1</v>
          </cell>
          <cell r="E94">
            <v>14901.291038444801</v>
          </cell>
          <cell r="F94">
            <v>21179</v>
          </cell>
          <cell r="G94">
            <v>25499</v>
          </cell>
          <cell r="H94">
            <v>1427</v>
          </cell>
          <cell r="I94">
            <v>16500</v>
          </cell>
          <cell r="J94">
            <v>23818.5</v>
          </cell>
          <cell r="K94">
            <v>29266.75</v>
          </cell>
          <cell r="L94">
            <v>1660</v>
          </cell>
          <cell r="M94">
            <v>17935.355131404998</v>
          </cell>
          <cell r="N94">
            <v>25511</v>
          </cell>
          <cell r="O94">
            <v>32124</v>
          </cell>
          <cell r="P94">
            <v>2187</v>
          </cell>
          <cell r="Q94" t="str">
            <v>NULL</v>
          </cell>
          <cell r="R94" t="str">
            <v>NULL</v>
          </cell>
          <cell r="S94" t="str">
            <v>NULL</v>
          </cell>
          <cell r="T94" t="str">
            <v>NULL</v>
          </cell>
        </row>
        <row r="95">
          <cell r="B95" t="str">
            <v>2006/2007A1</v>
          </cell>
          <cell r="C95" t="str">
            <v>A</v>
          </cell>
          <cell r="D95">
            <v>1</v>
          </cell>
          <cell r="E95">
            <v>13641.25</v>
          </cell>
          <cell r="F95">
            <v>20190.674418604602</v>
          </cell>
          <cell r="G95">
            <v>24964.5</v>
          </cell>
          <cell r="H95">
            <v>1590</v>
          </cell>
          <cell r="I95">
            <v>15011.4841160221</v>
          </cell>
          <cell r="J95">
            <v>22360</v>
          </cell>
          <cell r="K95">
            <v>27999.5</v>
          </cell>
          <cell r="L95">
            <v>1879</v>
          </cell>
          <cell r="M95">
            <v>17873.25</v>
          </cell>
          <cell r="N95">
            <v>25460.524844720501</v>
          </cell>
          <cell r="O95">
            <v>31562.2529193749</v>
          </cell>
          <cell r="P95">
            <v>2378</v>
          </cell>
          <cell r="Q95" t="str">
            <v>NULL</v>
          </cell>
          <cell r="R95" t="str">
            <v>NULL</v>
          </cell>
          <cell r="S95" t="str">
            <v>NULL</v>
          </cell>
          <cell r="T95" t="str">
            <v>NULL</v>
          </cell>
        </row>
        <row r="96">
          <cell r="B96" t="str">
            <v>2007/2008A1</v>
          </cell>
          <cell r="C96" t="str">
            <v>A</v>
          </cell>
          <cell r="D96">
            <v>1</v>
          </cell>
          <cell r="E96">
            <v>11430.953038674001</v>
          </cell>
          <cell r="F96">
            <v>18640.903225806502</v>
          </cell>
          <cell r="G96">
            <v>23958</v>
          </cell>
          <cell r="H96">
            <v>1913</v>
          </cell>
          <cell r="I96">
            <v>15000</v>
          </cell>
          <cell r="J96">
            <v>21999</v>
          </cell>
          <cell r="K96">
            <v>28474</v>
          </cell>
          <cell r="L96">
            <v>2353</v>
          </cell>
          <cell r="M96">
            <v>18000</v>
          </cell>
          <cell r="N96">
            <v>25928</v>
          </cell>
          <cell r="O96">
            <v>33580</v>
          </cell>
          <cell r="P96">
            <v>2826</v>
          </cell>
          <cell r="Q96" t="str">
            <v>NULL</v>
          </cell>
          <cell r="R96" t="str">
            <v>NULL</v>
          </cell>
          <cell r="S96" t="str">
            <v>NULL</v>
          </cell>
          <cell r="T96" t="str">
            <v>NULL</v>
          </cell>
        </row>
        <row r="97">
          <cell r="B97" t="str">
            <v>2008/2009A1</v>
          </cell>
          <cell r="C97" t="str">
            <v>A</v>
          </cell>
          <cell r="D97">
            <v>1</v>
          </cell>
          <cell r="E97">
            <v>11247.1509165473</v>
          </cell>
          <cell r="F97">
            <v>17174.403100775198</v>
          </cell>
          <cell r="G97">
            <v>22398</v>
          </cell>
          <cell r="H97">
            <v>2302</v>
          </cell>
          <cell r="I97">
            <v>14555.25</v>
          </cell>
          <cell r="J97">
            <v>21870.9696969697</v>
          </cell>
          <cell r="K97">
            <v>28001.5</v>
          </cell>
          <cell r="L97">
            <v>2546</v>
          </cell>
          <cell r="M97">
            <v>18223.5</v>
          </cell>
          <cell r="N97">
            <v>26448.626353790602</v>
          </cell>
          <cell r="O97">
            <v>34232.5</v>
          </cell>
          <cell r="P97">
            <v>3002</v>
          </cell>
          <cell r="Q97" t="str">
            <v>NULL</v>
          </cell>
          <cell r="R97" t="str">
            <v>NULL</v>
          </cell>
          <cell r="S97" t="str">
            <v>NULL</v>
          </cell>
          <cell r="T97" t="str">
            <v>NULL</v>
          </cell>
        </row>
        <row r="98">
          <cell r="B98" t="str">
            <v>2009/2010A1</v>
          </cell>
          <cell r="C98" t="str">
            <v>A</v>
          </cell>
          <cell r="D98">
            <v>1</v>
          </cell>
          <cell r="E98">
            <v>12011.085441842901</v>
          </cell>
          <cell r="F98">
            <v>17444</v>
          </cell>
          <cell r="G98">
            <v>22198.75</v>
          </cell>
          <cell r="H98">
            <v>3008</v>
          </cell>
          <cell r="I98">
            <v>15114.1612903226</v>
          </cell>
          <cell r="J98">
            <v>22482.886740331502</v>
          </cell>
          <cell r="K98">
            <v>28778</v>
          </cell>
          <cell r="L98">
            <v>3262</v>
          </cell>
          <cell r="M98" t="str">
            <v>NULL</v>
          </cell>
          <cell r="N98" t="str">
            <v>NULL</v>
          </cell>
          <cell r="O98" t="str">
            <v>NULL</v>
          </cell>
          <cell r="P98" t="str">
            <v>NULL</v>
          </cell>
          <cell r="Q98" t="str">
            <v>NULL</v>
          </cell>
          <cell r="R98" t="str">
            <v>NULL</v>
          </cell>
          <cell r="S98" t="str">
            <v>NULL</v>
          </cell>
          <cell r="T98" t="str">
            <v>NULL</v>
          </cell>
        </row>
        <row r="99">
          <cell r="B99" t="str">
            <v>2010/2011A1</v>
          </cell>
          <cell r="C99" t="str">
            <v>A</v>
          </cell>
          <cell r="D99">
            <v>1</v>
          </cell>
          <cell r="E99">
            <v>12163.0561497326</v>
          </cell>
          <cell r="F99">
            <v>17905</v>
          </cell>
          <cell r="G99">
            <v>22829.5</v>
          </cell>
          <cell r="H99">
            <v>2987</v>
          </cell>
          <cell r="I99">
            <v>16426.25</v>
          </cell>
          <cell r="J99">
            <v>23763</v>
          </cell>
          <cell r="K99">
            <v>30614.308823529402</v>
          </cell>
          <cell r="L99">
            <v>3215</v>
          </cell>
          <cell r="M99" t="str">
            <v>NULL</v>
          </cell>
          <cell r="N99" t="str">
            <v>NULL</v>
          </cell>
          <cell r="O99" t="str">
            <v>NULL</v>
          </cell>
          <cell r="P99" t="str">
            <v>NULL</v>
          </cell>
          <cell r="Q99" t="str">
            <v>NULL</v>
          </cell>
          <cell r="R99" t="str">
            <v>NULL</v>
          </cell>
          <cell r="S99" t="str">
            <v>NULL</v>
          </cell>
          <cell r="T99" t="str">
            <v>NULL</v>
          </cell>
        </row>
        <row r="100">
          <cell r="B100" t="str">
            <v>2011/2012A1</v>
          </cell>
          <cell r="C100" t="str">
            <v>A</v>
          </cell>
          <cell r="D100">
            <v>1</v>
          </cell>
          <cell r="E100">
            <v>12464.408929564201</v>
          </cell>
          <cell r="F100">
            <v>18355.603932584301</v>
          </cell>
          <cell r="G100">
            <v>23482</v>
          </cell>
          <cell r="H100">
            <v>3063</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cell r="T100" t="str">
            <v>NULL</v>
          </cell>
        </row>
        <row r="101">
          <cell r="B101" t="str">
            <v>2012/2013A1</v>
          </cell>
          <cell r="C101" t="str">
            <v>A</v>
          </cell>
          <cell r="D101">
            <v>1</v>
          </cell>
          <cell r="E101">
            <v>14033.0022644377</v>
          </cell>
          <cell r="F101">
            <v>19758</v>
          </cell>
          <cell r="G101">
            <v>24364</v>
          </cell>
          <cell r="H101">
            <v>3055</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cell r="T101" t="str">
            <v>NULL</v>
          </cell>
        </row>
        <row r="102">
          <cell r="B102" t="str">
            <v>2003/2004B1</v>
          </cell>
          <cell r="C102" t="str">
            <v>B</v>
          </cell>
          <cell r="D102">
            <v>1</v>
          </cell>
          <cell r="E102">
            <v>6747.9953703703704</v>
          </cell>
          <cell r="F102">
            <v>11198.677685950401</v>
          </cell>
          <cell r="G102">
            <v>17774.459537754901</v>
          </cell>
          <cell r="H102">
            <v>11206</v>
          </cell>
          <cell r="I102">
            <v>9932.1287128712902</v>
          </cell>
          <cell r="J102">
            <v>16193.9672897196</v>
          </cell>
          <cell r="K102">
            <v>24042.75</v>
          </cell>
          <cell r="L102">
            <v>12400</v>
          </cell>
          <cell r="M102">
            <v>11869.812900000001</v>
          </cell>
          <cell r="N102">
            <v>19539.078265517201</v>
          </cell>
          <cell r="O102">
            <v>28074.5</v>
          </cell>
          <cell r="P102">
            <v>13822</v>
          </cell>
          <cell r="Q102">
            <v>12962</v>
          </cell>
          <cell r="R102">
            <v>22713</v>
          </cell>
          <cell r="S102">
            <v>35813</v>
          </cell>
          <cell r="T102">
            <v>14881</v>
          </cell>
        </row>
        <row r="103">
          <cell r="B103" t="str">
            <v>2004/2005B1</v>
          </cell>
          <cell r="C103" t="str">
            <v>B</v>
          </cell>
          <cell r="D103">
            <v>1</v>
          </cell>
          <cell r="E103">
            <v>6792.5075075075101</v>
          </cell>
          <cell r="F103">
            <v>11424.331819238299</v>
          </cell>
          <cell r="G103">
            <v>18398.25</v>
          </cell>
          <cell r="H103">
            <v>12140</v>
          </cell>
          <cell r="I103">
            <v>10034.333333333299</v>
          </cell>
          <cell r="J103">
            <v>16126.75</v>
          </cell>
          <cell r="K103">
            <v>24562.885875</v>
          </cell>
          <cell r="L103">
            <v>13718</v>
          </cell>
          <cell r="M103">
            <v>11703.5</v>
          </cell>
          <cell r="N103">
            <v>18847.75</v>
          </cell>
          <cell r="O103">
            <v>28238</v>
          </cell>
          <cell r="P103">
            <v>15550</v>
          </cell>
          <cell r="Q103" t="str">
            <v>NULL</v>
          </cell>
          <cell r="R103" t="str">
            <v>NULL</v>
          </cell>
          <cell r="S103" t="str">
            <v>NULL</v>
          </cell>
          <cell r="T103" t="str">
            <v>NULL</v>
          </cell>
        </row>
        <row r="104">
          <cell r="B104" t="str">
            <v>2005/2006B1</v>
          </cell>
          <cell r="C104" t="str">
            <v>B</v>
          </cell>
          <cell r="D104">
            <v>1</v>
          </cell>
          <cell r="E104">
            <v>7304</v>
          </cell>
          <cell r="F104">
            <v>12166.082987551899</v>
          </cell>
          <cell r="G104">
            <v>19552.690607734799</v>
          </cell>
          <cell r="H104">
            <v>12277</v>
          </cell>
          <cell r="I104">
            <v>10044.665625</v>
          </cell>
          <cell r="J104">
            <v>15974.491443548401</v>
          </cell>
          <cell r="K104">
            <v>24572.75</v>
          </cell>
          <cell r="L104">
            <v>14792</v>
          </cell>
          <cell r="M104">
            <v>11574.8424</v>
          </cell>
          <cell r="N104">
            <v>18945</v>
          </cell>
          <cell r="O104">
            <v>28640</v>
          </cell>
          <cell r="P104">
            <v>16449</v>
          </cell>
          <cell r="Q104" t="str">
            <v>NULL</v>
          </cell>
          <cell r="R104" t="str">
            <v>NULL</v>
          </cell>
          <cell r="S104" t="str">
            <v>NULL</v>
          </cell>
          <cell r="T104" t="str">
            <v>NULL</v>
          </cell>
        </row>
        <row r="105">
          <cell r="B105" t="str">
            <v>2006/2007B1</v>
          </cell>
          <cell r="C105" t="str">
            <v>B</v>
          </cell>
          <cell r="D105">
            <v>1</v>
          </cell>
          <cell r="E105">
            <v>7338.5</v>
          </cell>
          <cell r="F105">
            <v>12502.5</v>
          </cell>
          <cell r="G105">
            <v>20354</v>
          </cell>
          <cell r="H105">
            <v>12595</v>
          </cell>
          <cell r="I105">
            <v>9874.875</v>
          </cell>
          <cell r="J105">
            <v>15772.5</v>
          </cell>
          <cell r="K105">
            <v>24500</v>
          </cell>
          <cell r="L105">
            <v>15628</v>
          </cell>
          <cell r="M105">
            <v>11451.4023265449</v>
          </cell>
          <cell r="N105">
            <v>18524.75</v>
          </cell>
          <cell r="O105">
            <v>28417.75</v>
          </cell>
          <cell r="P105">
            <v>16710</v>
          </cell>
          <cell r="Q105" t="str">
            <v>NULL</v>
          </cell>
          <cell r="R105" t="str">
            <v>NULL</v>
          </cell>
          <cell r="S105" t="str">
            <v>NULL</v>
          </cell>
          <cell r="T105" t="str">
            <v>NULL</v>
          </cell>
        </row>
        <row r="106">
          <cell r="B106" t="str">
            <v>2007/2008B1</v>
          </cell>
          <cell r="C106" t="str">
            <v>B</v>
          </cell>
          <cell r="D106">
            <v>1</v>
          </cell>
          <cell r="E106">
            <v>7034</v>
          </cell>
          <cell r="F106">
            <v>12240</v>
          </cell>
          <cell r="G106">
            <v>19902</v>
          </cell>
          <cell r="H106">
            <v>14471</v>
          </cell>
          <cell r="I106">
            <v>9597.7063782991208</v>
          </cell>
          <cell r="J106">
            <v>15737.75</v>
          </cell>
          <cell r="K106">
            <v>24491.224025973999</v>
          </cell>
          <cell r="L106">
            <v>17108</v>
          </cell>
          <cell r="M106">
            <v>11376</v>
          </cell>
          <cell r="N106">
            <v>18640</v>
          </cell>
          <cell r="O106">
            <v>28384.25</v>
          </cell>
          <cell r="P106">
            <v>18236</v>
          </cell>
          <cell r="Q106" t="str">
            <v>NULL</v>
          </cell>
          <cell r="R106" t="str">
            <v>NULL</v>
          </cell>
          <cell r="S106" t="str">
            <v>NULL</v>
          </cell>
          <cell r="T106" t="str">
            <v>NULL</v>
          </cell>
        </row>
        <row r="107">
          <cell r="B107" t="str">
            <v>2008/2009B1</v>
          </cell>
          <cell r="C107" t="str">
            <v>B</v>
          </cell>
          <cell r="D107">
            <v>1</v>
          </cell>
          <cell r="E107">
            <v>7208.76</v>
          </cell>
          <cell r="F107">
            <v>12219.925149700601</v>
          </cell>
          <cell r="G107">
            <v>20114.5</v>
          </cell>
          <cell r="H107">
            <v>14268</v>
          </cell>
          <cell r="I107">
            <v>9833.3174999999992</v>
          </cell>
          <cell r="J107">
            <v>15927.885</v>
          </cell>
          <cell r="K107">
            <v>24555.9602102102</v>
          </cell>
          <cell r="L107">
            <v>16882</v>
          </cell>
          <cell r="M107">
            <v>11800.375</v>
          </cell>
          <cell r="N107">
            <v>18967.796875</v>
          </cell>
          <cell r="O107">
            <v>28633.5</v>
          </cell>
          <cell r="P107">
            <v>17834</v>
          </cell>
          <cell r="Q107" t="str">
            <v>NULL</v>
          </cell>
          <cell r="R107" t="str">
            <v>NULL</v>
          </cell>
          <cell r="S107" t="str">
            <v>NULL</v>
          </cell>
          <cell r="T107" t="str">
            <v>NULL</v>
          </cell>
        </row>
        <row r="108">
          <cell r="B108" t="str">
            <v>2009/2010B1</v>
          </cell>
          <cell r="C108" t="str">
            <v>B</v>
          </cell>
          <cell r="D108">
            <v>1</v>
          </cell>
          <cell r="E108">
            <v>7594.2472527472501</v>
          </cell>
          <cell r="F108">
            <v>12748.8271954674</v>
          </cell>
          <cell r="G108">
            <v>19896.3444108761</v>
          </cell>
          <cell r="H108">
            <v>16023</v>
          </cell>
          <cell r="I108">
            <v>10217.9188829787</v>
          </cell>
          <cell r="J108">
            <v>16645.75</v>
          </cell>
          <cell r="K108">
            <v>25196.25</v>
          </cell>
          <cell r="L108">
            <v>18508</v>
          </cell>
          <cell r="M108" t="str">
            <v>NULL</v>
          </cell>
          <cell r="N108" t="str">
            <v>NULL</v>
          </cell>
          <cell r="O108" t="str">
            <v>NULL</v>
          </cell>
          <cell r="P108" t="str">
            <v>NULL</v>
          </cell>
          <cell r="Q108" t="str">
            <v>NULL</v>
          </cell>
          <cell r="R108" t="str">
            <v>NULL</v>
          </cell>
          <cell r="S108" t="str">
            <v>NULL</v>
          </cell>
          <cell r="T108" t="str">
            <v>NULL</v>
          </cell>
        </row>
        <row r="109">
          <cell r="B109" t="str">
            <v>2010/2011B1</v>
          </cell>
          <cell r="C109" t="str">
            <v>B</v>
          </cell>
          <cell r="D109">
            <v>1</v>
          </cell>
          <cell r="E109">
            <v>7790.375</v>
          </cell>
          <cell r="F109">
            <v>12860.6814516129</v>
          </cell>
          <cell r="G109">
            <v>19870.6570247934</v>
          </cell>
          <cell r="H109">
            <v>16776</v>
          </cell>
          <cell r="I109">
            <v>10535.851108033199</v>
          </cell>
          <cell r="J109">
            <v>16998.566011235998</v>
          </cell>
          <cell r="K109">
            <v>25230.75</v>
          </cell>
          <cell r="L109">
            <v>19564</v>
          </cell>
          <cell r="M109" t="str">
            <v>NULL</v>
          </cell>
          <cell r="N109" t="str">
            <v>NULL</v>
          </cell>
          <cell r="O109" t="str">
            <v>NULL</v>
          </cell>
          <cell r="P109" t="str">
            <v>NULL</v>
          </cell>
          <cell r="Q109" t="str">
            <v>NULL</v>
          </cell>
          <cell r="R109" t="str">
            <v>NULL</v>
          </cell>
          <cell r="S109" t="str">
            <v>NULL</v>
          </cell>
          <cell r="T109" t="str">
            <v>NULL</v>
          </cell>
        </row>
        <row r="110">
          <cell r="B110" t="str">
            <v>2011/2012B1</v>
          </cell>
          <cell r="C110" t="str">
            <v>B</v>
          </cell>
          <cell r="D110">
            <v>1</v>
          </cell>
          <cell r="E110">
            <v>7924.62</v>
          </cell>
          <cell r="F110">
            <v>13180</v>
          </cell>
          <cell r="G110">
            <v>20348.2035928144</v>
          </cell>
          <cell r="H110">
            <v>19017</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cell r="T110" t="str">
            <v>NULL</v>
          </cell>
        </row>
        <row r="111">
          <cell r="B111" t="str">
            <v>2012/2013B1</v>
          </cell>
          <cell r="C111" t="str">
            <v>B</v>
          </cell>
          <cell r="D111">
            <v>1</v>
          </cell>
          <cell r="E111">
            <v>8312</v>
          </cell>
          <cell r="F111">
            <v>13405.728021978</v>
          </cell>
          <cell r="G111">
            <v>20393.087774294701</v>
          </cell>
          <cell r="H111">
            <v>20181</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cell r="T111" t="str">
            <v>NULL</v>
          </cell>
        </row>
        <row r="112">
          <cell r="B112" t="str">
            <v>2003/2004C1</v>
          </cell>
          <cell r="C112" t="str">
            <v>C</v>
          </cell>
          <cell r="D112">
            <v>1</v>
          </cell>
          <cell r="E112">
            <v>6921.7182971014499</v>
          </cell>
          <cell r="F112">
            <v>11632.2023809524</v>
          </cell>
          <cell r="G112">
            <v>16187.1173020528</v>
          </cell>
          <cell r="H112">
            <v>3415</v>
          </cell>
          <cell r="I112">
            <v>12449.334269662901</v>
          </cell>
          <cell r="J112">
            <v>18545</v>
          </cell>
          <cell r="K112">
            <v>26244.5619834711</v>
          </cell>
          <cell r="L112">
            <v>5043</v>
          </cell>
          <cell r="M112">
            <v>14899.75</v>
          </cell>
          <cell r="N112">
            <v>23074.627737226299</v>
          </cell>
          <cell r="O112">
            <v>33069.692528735599</v>
          </cell>
          <cell r="P112">
            <v>5694</v>
          </cell>
          <cell r="Q112">
            <v>16888.875</v>
          </cell>
          <cell r="R112">
            <v>29458.183195592301</v>
          </cell>
          <cell r="S112">
            <v>45492.75</v>
          </cell>
          <cell r="T112">
            <v>5954</v>
          </cell>
        </row>
        <row r="113">
          <cell r="B113" t="str">
            <v>2004/2005C1</v>
          </cell>
          <cell r="C113" t="str">
            <v>C</v>
          </cell>
          <cell r="D113">
            <v>1</v>
          </cell>
          <cell r="E113">
            <v>7067</v>
          </cell>
          <cell r="F113">
            <v>12235.2707777778</v>
          </cell>
          <cell r="G113">
            <v>16914.519317366499</v>
          </cell>
          <cell r="H113">
            <v>3844</v>
          </cell>
          <cell r="I113">
            <v>12440.5</v>
          </cell>
          <cell r="J113">
            <v>18847</v>
          </cell>
          <cell r="K113">
            <v>26095</v>
          </cell>
          <cell r="L113">
            <v>5505</v>
          </cell>
          <cell r="M113">
            <v>14796.5</v>
          </cell>
          <cell r="N113">
            <v>23087.690999999999</v>
          </cell>
          <cell r="O113">
            <v>32456</v>
          </cell>
          <cell r="P113">
            <v>6261</v>
          </cell>
          <cell r="Q113" t="str">
            <v>NULL</v>
          </cell>
          <cell r="R113" t="str">
            <v>NULL</v>
          </cell>
          <cell r="S113" t="str">
            <v>NULL</v>
          </cell>
          <cell r="T113" t="str">
            <v>NULL</v>
          </cell>
        </row>
        <row r="114">
          <cell r="B114" t="str">
            <v>2005/2006C1</v>
          </cell>
          <cell r="C114" t="str">
            <v>C</v>
          </cell>
          <cell r="D114">
            <v>1</v>
          </cell>
          <cell r="E114">
            <v>7469.2335960396003</v>
          </cell>
          <cell r="F114">
            <v>12541.0510204082</v>
          </cell>
          <cell r="G114">
            <v>17966.859504132201</v>
          </cell>
          <cell r="H114">
            <v>4004</v>
          </cell>
          <cell r="I114">
            <v>12643</v>
          </cell>
          <cell r="J114">
            <v>18486</v>
          </cell>
          <cell r="K114">
            <v>25589</v>
          </cell>
          <cell r="L114">
            <v>6141</v>
          </cell>
          <cell r="M114">
            <v>15000</v>
          </cell>
          <cell r="N114">
            <v>23000</v>
          </cell>
          <cell r="O114">
            <v>33299.5</v>
          </cell>
          <cell r="P114">
            <v>6958</v>
          </cell>
          <cell r="Q114" t="str">
            <v>NULL</v>
          </cell>
          <cell r="R114" t="str">
            <v>NULL</v>
          </cell>
          <cell r="S114" t="str">
            <v>NULL</v>
          </cell>
          <cell r="T114" t="str">
            <v>NULL</v>
          </cell>
        </row>
        <row r="115">
          <cell r="B115" t="str">
            <v>2006/2007C1</v>
          </cell>
          <cell r="C115" t="str">
            <v>C</v>
          </cell>
          <cell r="D115">
            <v>1</v>
          </cell>
          <cell r="E115">
            <v>7217</v>
          </cell>
          <cell r="F115">
            <v>12398.1521084337</v>
          </cell>
          <cell r="G115">
            <v>18025.9007782101</v>
          </cell>
          <cell r="H115">
            <v>4374</v>
          </cell>
          <cell r="I115">
            <v>12306</v>
          </cell>
          <cell r="J115">
            <v>18165</v>
          </cell>
          <cell r="K115">
            <v>25413.2506887052</v>
          </cell>
          <cell r="L115">
            <v>6961</v>
          </cell>
          <cell r="M115">
            <v>14860.25</v>
          </cell>
          <cell r="N115">
            <v>22575.5</v>
          </cell>
          <cell r="O115">
            <v>32460.75</v>
          </cell>
          <cell r="P115">
            <v>7336</v>
          </cell>
          <cell r="Q115" t="str">
            <v>NULL</v>
          </cell>
          <cell r="R115" t="str">
            <v>NULL</v>
          </cell>
          <cell r="S115" t="str">
            <v>NULL</v>
          </cell>
          <cell r="T115" t="str">
            <v>NULL</v>
          </cell>
        </row>
        <row r="116">
          <cell r="B116" t="str">
            <v>2007/2008C1</v>
          </cell>
          <cell r="C116" t="str">
            <v>C</v>
          </cell>
          <cell r="D116">
            <v>1</v>
          </cell>
          <cell r="E116">
            <v>6886.7350908647804</v>
          </cell>
          <cell r="F116">
            <v>11822.921686747</v>
          </cell>
          <cell r="G116">
            <v>17164.8662790698</v>
          </cell>
          <cell r="H116">
            <v>4912</v>
          </cell>
          <cell r="I116">
            <v>11961.4221554252</v>
          </cell>
          <cell r="J116">
            <v>17711.801104972401</v>
          </cell>
          <cell r="K116">
            <v>24822</v>
          </cell>
          <cell r="L116">
            <v>7364</v>
          </cell>
          <cell r="M116">
            <v>14619.5</v>
          </cell>
          <cell r="N116">
            <v>22049.5</v>
          </cell>
          <cell r="O116">
            <v>31638.75</v>
          </cell>
          <cell r="P116">
            <v>7580</v>
          </cell>
          <cell r="Q116" t="str">
            <v>NULL</v>
          </cell>
          <cell r="R116" t="str">
            <v>NULL</v>
          </cell>
          <cell r="S116" t="str">
            <v>NULL</v>
          </cell>
          <cell r="T116" t="str">
            <v>NULL</v>
          </cell>
        </row>
        <row r="117">
          <cell r="B117" t="str">
            <v>2008/2009C1</v>
          </cell>
          <cell r="C117" t="str">
            <v>C</v>
          </cell>
          <cell r="D117">
            <v>1</v>
          </cell>
          <cell r="E117">
            <v>7080</v>
          </cell>
          <cell r="F117">
            <v>11866.5</v>
          </cell>
          <cell r="G117">
            <v>16801.8021690233</v>
          </cell>
          <cell r="H117">
            <v>4943</v>
          </cell>
          <cell r="I117">
            <v>12061.5</v>
          </cell>
          <cell r="J117">
            <v>17685.3591160221</v>
          </cell>
          <cell r="K117">
            <v>24363.5</v>
          </cell>
          <cell r="L117">
            <v>6895</v>
          </cell>
          <cell r="M117">
            <v>14525.625</v>
          </cell>
          <cell r="N117">
            <v>21758.9283667622</v>
          </cell>
          <cell r="O117">
            <v>31373.4375</v>
          </cell>
          <cell r="P117">
            <v>7258</v>
          </cell>
          <cell r="Q117" t="str">
            <v>NULL</v>
          </cell>
          <cell r="R117" t="str">
            <v>NULL</v>
          </cell>
          <cell r="S117" t="str">
            <v>NULL</v>
          </cell>
          <cell r="T117" t="str">
            <v>NULL</v>
          </cell>
        </row>
        <row r="118">
          <cell r="B118" t="str">
            <v>2009/2010C1</v>
          </cell>
          <cell r="C118" t="str">
            <v>C</v>
          </cell>
          <cell r="D118">
            <v>1</v>
          </cell>
          <cell r="E118">
            <v>7626.75</v>
          </cell>
          <cell r="F118">
            <v>12448.5</v>
          </cell>
          <cell r="G118">
            <v>17465</v>
          </cell>
          <cell r="H118">
            <v>5831</v>
          </cell>
          <cell r="I118">
            <v>12423.45</v>
          </cell>
          <cell r="J118">
            <v>18270</v>
          </cell>
          <cell r="K118">
            <v>24812</v>
          </cell>
          <cell r="L118">
            <v>7469</v>
          </cell>
          <cell r="M118" t="str">
            <v>NULL</v>
          </cell>
          <cell r="N118" t="str">
            <v>NULL</v>
          </cell>
          <cell r="O118" t="str">
            <v>NULL</v>
          </cell>
          <cell r="P118" t="str">
            <v>NULL</v>
          </cell>
          <cell r="Q118" t="str">
            <v>NULL</v>
          </cell>
          <cell r="R118" t="str">
            <v>NULL</v>
          </cell>
          <cell r="S118" t="str">
            <v>NULL</v>
          </cell>
          <cell r="T118" t="str">
            <v>NULL</v>
          </cell>
        </row>
        <row r="119">
          <cell r="B119" t="str">
            <v>2010/2011C1</v>
          </cell>
          <cell r="C119" t="str">
            <v>C</v>
          </cell>
          <cell r="D119">
            <v>1</v>
          </cell>
          <cell r="E119">
            <v>8154.5</v>
          </cell>
          <cell r="F119">
            <v>13398.708791208801</v>
          </cell>
          <cell r="G119">
            <v>18166.7183098592</v>
          </cell>
          <cell r="H119">
            <v>6029</v>
          </cell>
          <cell r="I119">
            <v>12796.6353619207</v>
          </cell>
          <cell r="J119">
            <v>18647.5</v>
          </cell>
          <cell r="K119">
            <v>25609.75</v>
          </cell>
          <cell r="L119">
            <v>7810</v>
          </cell>
          <cell r="M119" t="str">
            <v>NULL</v>
          </cell>
          <cell r="N119" t="str">
            <v>NULL</v>
          </cell>
          <cell r="O119" t="str">
            <v>NULL</v>
          </cell>
          <cell r="P119" t="str">
            <v>NULL</v>
          </cell>
          <cell r="Q119" t="str">
            <v>NULL</v>
          </cell>
          <cell r="R119" t="str">
            <v>NULL</v>
          </cell>
          <cell r="S119" t="str">
            <v>NULL</v>
          </cell>
          <cell r="T119" t="str">
            <v>NULL</v>
          </cell>
        </row>
        <row r="120">
          <cell r="B120" t="str">
            <v>2011/2012C1</v>
          </cell>
          <cell r="C120" t="str">
            <v>C</v>
          </cell>
          <cell r="D120">
            <v>1</v>
          </cell>
          <cell r="E120">
            <v>8593</v>
          </cell>
          <cell r="F120">
            <v>13671</v>
          </cell>
          <cell r="G120">
            <v>18849.5</v>
          </cell>
          <cell r="H120">
            <v>6639</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cell r="T120" t="str">
            <v>NULL</v>
          </cell>
        </row>
        <row r="121">
          <cell r="B121" t="str">
            <v>2012/2013C1</v>
          </cell>
          <cell r="C121" t="str">
            <v>C</v>
          </cell>
          <cell r="D121">
            <v>1</v>
          </cell>
          <cell r="E121">
            <v>9732.0146718908509</v>
          </cell>
          <cell r="F121">
            <v>14673.601671309199</v>
          </cell>
          <cell r="G121">
            <v>19369.7744745813</v>
          </cell>
          <cell r="H121">
            <v>6786</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cell r="T121" t="str">
            <v>NULL</v>
          </cell>
        </row>
        <row r="122">
          <cell r="B122" t="str">
            <v>2003/2004D1</v>
          </cell>
          <cell r="C122" t="str">
            <v>D</v>
          </cell>
          <cell r="D122">
            <v>1</v>
          </cell>
          <cell r="E122">
            <v>7695</v>
          </cell>
          <cell r="F122">
            <v>12835.75</v>
          </cell>
          <cell r="G122">
            <v>17886</v>
          </cell>
          <cell r="H122">
            <v>16944</v>
          </cell>
          <cell r="I122">
            <v>11028.75</v>
          </cell>
          <cell r="J122">
            <v>17485.543498097199</v>
          </cell>
          <cell r="K122">
            <v>24499</v>
          </cell>
          <cell r="L122">
            <v>17400</v>
          </cell>
          <cell r="M122">
            <v>12792.75</v>
          </cell>
          <cell r="N122">
            <v>20420</v>
          </cell>
          <cell r="O122">
            <v>29101</v>
          </cell>
          <cell r="P122">
            <v>18935</v>
          </cell>
          <cell r="Q122">
            <v>14201.75</v>
          </cell>
          <cell r="R122">
            <v>25003</v>
          </cell>
          <cell r="S122">
            <v>39220.75</v>
          </cell>
          <cell r="T122">
            <v>19406</v>
          </cell>
        </row>
        <row r="123">
          <cell r="B123" t="str">
            <v>2004/2005D1</v>
          </cell>
          <cell r="C123" t="str">
            <v>D</v>
          </cell>
          <cell r="D123">
            <v>1</v>
          </cell>
          <cell r="E123">
            <v>8171.8870500000003</v>
          </cell>
          <cell r="F123">
            <v>13670.5</v>
          </cell>
          <cell r="G123">
            <v>18819.5</v>
          </cell>
          <cell r="H123">
            <v>16586</v>
          </cell>
          <cell r="I123">
            <v>11600.8398</v>
          </cell>
          <cell r="J123">
            <v>18198</v>
          </cell>
          <cell r="K123">
            <v>25333</v>
          </cell>
          <cell r="L123">
            <v>17389</v>
          </cell>
          <cell r="M123">
            <v>13213.5</v>
          </cell>
          <cell r="N123">
            <v>20852.5</v>
          </cell>
          <cell r="O123">
            <v>29729.5</v>
          </cell>
          <cell r="P123">
            <v>19032</v>
          </cell>
          <cell r="Q123" t="str">
            <v>NULL</v>
          </cell>
          <cell r="R123" t="str">
            <v>NULL</v>
          </cell>
          <cell r="S123" t="str">
            <v>NULL</v>
          </cell>
          <cell r="T123" t="str">
            <v>NULL</v>
          </cell>
        </row>
        <row r="124">
          <cell r="B124" t="str">
            <v>2005/2006D1</v>
          </cell>
          <cell r="C124" t="str">
            <v>D</v>
          </cell>
          <cell r="D124">
            <v>1</v>
          </cell>
          <cell r="E124">
            <v>8274.4136999999992</v>
          </cell>
          <cell r="F124">
            <v>13833</v>
          </cell>
          <cell r="G124">
            <v>19500</v>
          </cell>
          <cell r="H124">
            <v>15677</v>
          </cell>
          <cell r="I124">
            <v>10811.875</v>
          </cell>
          <cell r="J124">
            <v>17425</v>
          </cell>
          <cell r="K124">
            <v>24595.8285123967</v>
          </cell>
          <cell r="L124">
            <v>17608</v>
          </cell>
          <cell r="M124">
            <v>12841.833791208801</v>
          </cell>
          <cell r="N124">
            <v>20700</v>
          </cell>
          <cell r="O124">
            <v>29657</v>
          </cell>
          <cell r="P124">
            <v>19007</v>
          </cell>
          <cell r="Q124" t="str">
            <v>NULL</v>
          </cell>
          <cell r="R124" t="str">
            <v>NULL</v>
          </cell>
          <cell r="S124" t="str">
            <v>NULL</v>
          </cell>
          <cell r="T124" t="str">
            <v>NULL</v>
          </cell>
        </row>
        <row r="125">
          <cell r="B125" t="str">
            <v>2006/2007D1</v>
          </cell>
          <cell r="C125" t="str">
            <v>D</v>
          </cell>
          <cell r="D125">
            <v>1</v>
          </cell>
          <cell r="E125">
            <v>8549.5</v>
          </cell>
          <cell r="F125">
            <v>13979.75</v>
          </cell>
          <cell r="G125">
            <v>19833</v>
          </cell>
          <cell r="H125">
            <v>16118</v>
          </cell>
          <cell r="I125">
            <v>10916.704100000001</v>
          </cell>
          <cell r="J125">
            <v>17342</v>
          </cell>
          <cell r="K125">
            <v>24495.5</v>
          </cell>
          <cell r="L125">
            <v>18831</v>
          </cell>
          <cell r="M125">
            <v>12740.2401896676</v>
          </cell>
          <cell r="N125">
            <v>20575.5</v>
          </cell>
          <cell r="O125">
            <v>29536.25</v>
          </cell>
          <cell r="P125">
            <v>19396</v>
          </cell>
          <cell r="Q125" t="str">
            <v>NULL</v>
          </cell>
          <cell r="R125" t="str">
            <v>NULL</v>
          </cell>
          <cell r="S125" t="str">
            <v>NULL</v>
          </cell>
          <cell r="T125" t="str">
            <v>NULL</v>
          </cell>
        </row>
        <row r="126">
          <cell r="B126" t="str">
            <v>2007/2008D1</v>
          </cell>
          <cell r="C126" t="str">
            <v>D</v>
          </cell>
          <cell r="D126">
            <v>1</v>
          </cell>
          <cell r="E126">
            <v>7769.2124999999996</v>
          </cell>
          <cell r="F126">
            <v>12786.1650943396</v>
          </cell>
          <cell r="G126">
            <v>18921.257120346101</v>
          </cell>
          <cell r="H126">
            <v>17582</v>
          </cell>
          <cell r="I126">
            <v>10417.5</v>
          </cell>
          <cell r="J126">
            <v>16809</v>
          </cell>
          <cell r="K126">
            <v>24324</v>
          </cell>
          <cell r="L126">
            <v>20341</v>
          </cell>
          <cell r="M126">
            <v>12288.24</v>
          </cell>
          <cell r="N126">
            <v>19933</v>
          </cell>
          <cell r="O126">
            <v>29373.75</v>
          </cell>
          <cell r="P126">
            <v>20402</v>
          </cell>
          <cell r="Q126" t="str">
            <v>NULL</v>
          </cell>
          <cell r="R126" t="str">
            <v>NULL</v>
          </cell>
          <cell r="S126" t="str">
            <v>NULL</v>
          </cell>
          <cell r="T126" t="str">
            <v>NULL</v>
          </cell>
        </row>
        <row r="127">
          <cell r="B127" t="str">
            <v>2008/2009D1</v>
          </cell>
          <cell r="C127" t="str">
            <v>D</v>
          </cell>
          <cell r="D127">
            <v>1</v>
          </cell>
          <cell r="E127">
            <v>7929</v>
          </cell>
          <cell r="F127">
            <v>13330</v>
          </cell>
          <cell r="G127">
            <v>19115</v>
          </cell>
          <cell r="H127">
            <v>18287</v>
          </cell>
          <cell r="I127">
            <v>10659.125</v>
          </cell>
          <cell r="J127">
            <v>17323.2792397661</v>
          </cell>
          <cell r="K127">
            <v>24690.402234636898</v>
          </cell>
          <cell r="L127">
            <v>20366</v>
          </cell>
          <cell r="M127">
            <v>12668.625</v>
          </cell>
          <cell r="N127">
            <v>20554</v>
          </cell>
          <cell r="O127">
            <v>30120.5</v>
          </cell>
          <cell r="P127">
            <v>20530</v>
          </cell>
          <cell r="Q127" t="str">
            <v>NULL</v>
          </cell>
          <cell r="R127" t="str">
            <v>NULL</v>
          </cell>
          <cell r="S127" t="str">
            <v>NULL</v>
          </cell>
          <cell r="T127" t="str">
            <v>NULL</v>
          </cell>
        </row>
        <row r="128">
          <cell r="B128" t="str">
            <v>2009/2010D1</v>
          </cell>
          <cell r="C128" t="str">
            <v>D</v>
          </cell>
          <cell r="D128">
            <v>1</v>
          </cell>
          <cell r="E128">
            <v>8207.7873809523808</v>
          </cell>
          <cell r="F128">
            <v>13555.5</v>
          </cell>
          <cell r="G128">
            <v>19530</v>
          </cell>
          <cell r="H128">
            <v>21047</v>
          </cell>
          <cell r="I128">
            <v>10630</v>
          </cell>
          <cell r="J128">
            <v>17349</v>
          </cell>
          <cell r="K128">
            <v>25097.819751381201</v>
          </cell>
          <cell r="L128">
            <v>22426</v>
          </cell>
          <cell r="M128" t="str">
            <v>NULL</v>
          </cell>
          <cell r="N128" t="str">
            <v>NULL</v>
          </cell>
          <cell r="O128" t="str">
            <v>NULL</v>
          </cell>
          <cell r="P128" t="str">
            <v>NULL</v>
          </cell>
          <cell r="Q128" t="str">
            <v>NULL</v>
          </cell>
          <cell r="R128" t="str">
            <v>NULL</v>
          </cell>
          <cell r="S128" t="str">
            <v>NULL</v>
          </cell>
          <cell r="T128" t="str">
            <v>NULL</v>
          </cell>
        </row>
        <row r="129">
          <cell r="B129" t="str">
            <v>2010/2011D1</v>
          </cell>
          <cell r="C129" t="str">
            <v>D</v>
          </cell>
          <cell r="D129">
            <v>1</v>
          </cell>
          <cell r="E129">
            <v>8402.8605769230799</v>
          </cell>
          <cell r="F129">
            <v>13707.87</v>
          </cell>
          <cell r="G129">
            <v>19778.2192982456</v>
          </cell>
          <cell r="H129">
            <v>21327</v>
          </cell>
          <cell r="I129">
            <v>10932.555517241401</v>
          </cell>
          <cell r="J129">
            <v>17762.2700879765</v>
          </cell>
          <cell r="K129">
            <v>25277.996537396099</v>
          </cell>
          <cell r="L129">
            <v>23002</v>
          </cell>
          <cell r="M129" t="str">
            <v>NULL</v>
          </cell>
          <cell r="N129" t="str">
            <v>NULL</v>
          </cell>
          <cell r="O129" t="str">
            <v>NULL</v>
          </cell>
          <cell r="P129" t="str">
            <v>NULL</v>
          </cell>
          <cell r="Q129" t="str">
            <v>NULL</v>
          </cell>
          <cell r="R129" t="str">
            <v>NULL</v>
          </cell>
          <cell r="S129" t="str">
            <v>NULL</v>
          </cell>
          <cell r="T129" t="str">
            <v>NULL</v>
          </cell>
        </row>
        <row r="130">
          <cell r="B130" t="str">
            <v>2011/2012D1</v>
          </cell>
          <cell r="C130" t="str">
            <v>D</v>
          </cell>
          <cell r="D130">
            <v>1</v>
          </cell>
          <cell r="E130">
            <v>8477</v>
          </cell>
          <cell r="F130">
            <v>13615.75</v>
          </cell>
          <cell r="G130">
            <v>19778.5</v>
          </cell>
          <cell r="H130">
            <v>24410</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cell r="T130" t="str">
            <v>NULL</v>
          </cell>
        </row>
        <row r="131">
          <cell r="B131" t="str">
            <v>2012/2013D1</v>
          </cell>
          <cell r="C131" t="str">
            <v>D</v>
          </cell>
          <cell r="D131">
            <v>1</v>
          </cell>
          <cell r="E131">
            <v>8535</v>
          </cell>
          <cell r="F131">
            <v>13725</v>
          </cell>
          <cell r="G131">
            <v>20005.2354570637</v>
          </cell>
          <cell r="H131">
            <v>26025</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cell r="T131" t="str">
            <v>NULL</v>
          </cell>
        </row>
        <row r="132">
          <cell r="B132" t="str">
            <v>2003/2004E1</v>
          </cell>
          <cell r="C132" t="str">
            <v>E</v>
          </cell>
          <cell r="D132">
            <v>1</v>
          </cell>
          <cell r="E132">
            <v>6085.0798611111104</v>
          </cell>
          <cell r="F132">
            <v>10186.254650000001</v>
          </cell>
          <cell r="G132">
            <v>15038.599765258199</v>
          </cell>
          <cell r="H132">
            <v>4240</v>
          </cell>
          <cell r="I132">
            <v>8663.8583249999992</v>
          </cell>
          <cell r="J132">
            <v>14463.3891756906</v>
          </cell>
          <cell r="K132">
            <v>20938.5</v>
          </cell>
          <cell r="L132">
            <v>4294</v>
          </cell>
          <cell r="M132">
            <v>10615.4195</v>
          </cell>
          <cell r="N132">
            <v>16681.250400000001</v>
          </cell>
          <cell r="O132">
            <v>24216.8097826087</v>
          </cell>
          <cell r="P132">
            <v>4724</v>
          </cell>
          <cell r="Q132">
            <v>11359.0297029703</v>
          </cell>
          <cell r="R132">
            <v>19912</v>
          </cell>
          <cell r="S132">
            <v>30682</v>
          </cell>
          <cell r="T132">
            <v>4847</v>
          </cell>
        </row>
        <row r="133">
          <cell r="B133" t="str">
            <v>2004/2005E1</v>
          </cell>
          <cell r="C133" t="str">
            <v>E</v>
          </cell>
          <cell r="D133">
            <v>1</v>
          </cell>
          <cell r="E133">
            <v>6258.4545614243298</v>
          </cell>
          <cell r="F133">
            <v>10607.5</v>
          </cell>
          <cell r="G133">
            <v>15767.6151685393</v>
          </cell>
          <cell r="H133">
            <v>4866</v>
          </cell>
          <cell r="I133">
            <v>8821.5</v>
          </cell>
          <cell r="J133">
            <v>14991</v>
          </cell>
          <cell r="K133">
            <v>21418</v>
          </cell>
          <cell r="L133">
            <v>5099</v>
          </cell>
          <cell r="M133">
            <v>10231.060125</v>
          </cell>
          <cell r="N133">
            <v>16703.5</v>
          </cell>
          <cell r="O133">
            <v>24756</v>
          </cell>
          <cell r="P133">
            <v>5610</v>
          </cell>
          <cell r="Q133" t="str">
            <v>NULL</v>
          </cell>
          <cell r="R133" t="str">
            <v>NULL</v>
          </cell>
          <cell r="S133" t="str">
            <v>NULL</v>
          </cell>
          <cell r="T133" t="str">
            <v>NULL</v>
          </cell>
        </row>
        <row r="134">
          <cell r="B134" t="str">
            <v>2005/2006E1</v>
          </cell>
          <cell r="C134" t="str">
            <v>E</v>
          </cell>
          <cell r="D134">
            <v>1</v>
          </cell>
          <cell r="E134">
            <v>6407.5487465181104</v>
          </cell>
          <cell r="F134">
            <v>10803.5</v>
          </cell>
          <cell r="G134">
            <v>16136</v>
          </cell>
          <cell r="H134">
            <v>4909</v>
          </cell>
          <cell r="I134">
            <v>8477</v>
          </cell>
          <cell r="J134">
            <v>13905.3619</v>
          </cell>
          <cell r="K134">
            <v>20386</v>
          </cell>
          <cell r="L134">
            <v>5521</v>
          </cell>
          <cell r="M134">
            <v>10000.0833</v>
          </cell>
          <cell r="N134">
            <v>16357.25</v>
          </cell>
          <cell r="O134">
            <v>24257.75</v>
          </cell>
          <cell r="P134">
            <v>5898</v>
          </cell>
          <cell r="Q134" t="str">
            <v>NULL</v>
          </cell>
          <cell r="R134" t="str">
            <v>NULL</v>
          </cell>
          <cell r="S134" t="str">
            <v>NULL</v>
          </cell>
          <cell r="T134" t="str">
            <v>NULL</v>
          </cell>
        </row>
        <row r="135">
          <cell r="B135" t="str">
            <v>2006/2007E1</v>
          </cell>
          <cell r="C135" t="str">
            <v>E</v>
          </cell>
          <cell r="D135">
            <v>1</v>
          </cell>
          <cell r="E135">
            <v>6436.4913749999996</v>
          </cell>
          <cell r="F135">
            <v>10995.371256030599</v>
          </cell>
          <cell r="G135">
            <v>16454.4836309524</v>
          </cell>
          <cell r="H135">
            <v>4892</v>
          </cell>
          <cell r="I135">
            <v>8360.0080618617194</v>
          </cell>
          <cell r="J135">
            <v>13826.280720339</v>
          </cell>
          <cell r="K135">
            <v>20333</v>
          </cell>
          <cell r="L135">
            <v>5730</v>
          </cell>
          <cell r="M135">
            <v>10013.915175</v>
          </cell>
          <cell r="N135">
            <v>16231.75</v>
          </cell>
          <cell r="O135">
            <v>24358.541666666701</v>
          </cell>
          <cell r="P135">
            <v>5914</v>
          </cell>
          <cell r="Q135" t="str">
            <v>NULL</v>
          </cell>
          <cell r="R135" t="str">
            <v>NULL</v>
          </cell>
          <cell r="S135" t="str">
            <v>NULL</v>
          </cell>
          <cell r="T135" t="str">
            <v>NULL</v>
          </cell>
        </row>
        <row r="136">
          <cell r="B136" t="str">
            <v>2007/2008E1</v>
          </cell>
          <cell r="C136" t="str">
            <v>E</v>
          </cell>
          <cell r="D136">
            <v>1</v>
          </cell>
          <cell r="E136">
            <v>5791</v>
          </cell>
          <cell r="F136">
            <v>9477</v>
          </cell>
          <cell r="G136">
            <v>14978.2785714286</v>
          </cell>
          <cell r="H136">
            <v>5671</v>
          </cell>
          <cell r="I136">
            <v>8390.8595781190397</v>
          </cell>
          <cell r="J136">
            <v>13215.5</v>
          </cell>
          <cell r="K136">
            <v>19813.5</v>
          </cell>
          <cell r="L136">
            <v>6579</v>
          </cell>
          <cell r="M136">
            <v>10034.4834710744</v>
          </cell>
          <cell r="N136">
            <v>16009.5</v>
          </cell>
          <cell r="O136">
            <v>23832</v>
          </cell>
          <cell r="P136">
            <v>6701</v>
          </cell>
          <cell r="Q136" t="str">
            <v>NULL</v>
          </cell>
          <cell r="R136" t="str">
            <v>NULL</v>
          </cell>
          <cell r="S136" t="str">
            <v>NULL</v>
          </cell>
          <cell r="T136" t="str">
            <v>NULL</v>
          </cell>
        </row>
        <row r="137">
          <cell r="B137" t="str">
            <v>2008/2009E1</v>
          </cell>
          <cell r="C137" t="str">
            <v>E</v>
          </cell>
          <cell r="D137">
            <v>1</v>
          </cell>
          <cell r="E137">
            <v>6059</v>
          </cell>
          <cell r="F137">
            <v>9535</v>
          </cell>
          <cell r="G137">
            <v>14924</v>
          </cell>
          <cell r="H137">
            <v>5765</v>
          </cell>
          <cell r="I137">
            <v>8660.5</v>
          </cell>
          <cell r="J137">
            <v>13373.1641791045</v>
          </cell>
          <cell r="K137">
            <v>20157</v>
          </cell>
          <cell r="L137">
            <v>6331</v>
          </cell>
          <cell r="M137">
            <v>10348.5</v>
          </cell>
          <cell r="N137">
            <v>15836</v>
          </cell>
          <cell r="O137">
            <v>23898</v>
          </cell>
          <cell r="P137">
            <v>6401</v>
          </cell>
          <cell r="Q137" t="str">
            <v>NULL</v>
          </cell>
          <cell r="R137" t="str">
            <v>NULL</v>
          </cell>
          <cell r="S137" t="str">
            <v>NULL</v>
          </cell>
          <cell r="T137" t="str">
            <v>NULL</v>
          </cell>
        </row>
        <row r="138">
          <cell r="B138" t="str">
            <v>2009/2010E1</v>
          </cell>
          <cell r="C138" t="str">
            <v>E</v>
          </cell>
          <cell r="D138">
            <v>1</v>
          </cell>
          <cell r="E138">
            <v>6623.8</v>
          </cell>
          <cell r="F138">
            <v>10125.322222222199</v>
          </cell>
          <cell r="G138">
            <v>15499</v>
          </cell>
          <cell r="H138">
            <v>6267</v>
          </cell>
          <cell r="I138">
            <v>8953.25</v>
          </cell>
          <cell r="J138">
            <v>13742.446119402999</v>
          </cell>
          <cell r="K138">
            <v>20225.929752066098</v>
          </cell>
          <cell r="L138">
            <v>6587</v>
          </cell>
          <cell r="M138" t="str">
            <v>NULL</v>
          </cell>
          <cell r="N138" t="str">
            <v>NULL</v>
          </cell>
          <cell r="O138" t="str">
            <v>NULL</v>
          </cell>
          <cell r="P138" t="str">
            <v>NULL</v>
          </cell>
          <cell r="Q138" t="str">
            <v>NULL</v>
          </cell>
          <cell r="R138" t="str">
            <v>NULL</v>
          </cell>
          <cell r="S138" t="str">
            <v>NULL</v>
          </cell>
          <cell r="T138" t="str">
            <v>NULL</v>
          </cell>
        </row>
        <row r="139">
          <cell r="B139" t="str">
            <v>2010/2011E1</v>
          </cell>
          <cell r="C139" t="str">
            <v>E</v>
          </cell>
          <cell r="D139">
            <v>1</v>
          </cell>
          <cell r="E139">
            <v>6642.9750000000004</v>
          </cell>
          <cell r="F139">
            <v>10334</v>
          </cell>
          <cell r="G139">
            <v>16049.75</v>
          </cell>
          <cell r="H139">
            <v>6524</v>
          </cell>
          <cell r="I139">
            <v>9055</v>
          </cell>
          <cell r="J139">
            <v>13755.6016081871</v>
          </cell>
          <cell r="K139">
            <v>20739.25</v>
          </cell>
          <cell r="L139">
            <v>7032</v>
          </cell>
          <cell r="M139" t="str">
            <v>NULL</v>
          </cell>
          <cell r="N139" t="str">
            <v>NULL</v>
          </cell>
          <cell r="O139" t="str">
            <v>NULL</v>
          </cell>
          <cell r="P139" t="str">
            <v>NULL</v>
          </cell>
          <cell r="Q139" t="str">
            <v>NULL</v>
          </cell>
          <cell r="R139" t="str">
            <v>NULL</v>
          </cell>
          <cell r="S139" t="str">
            <v>NULL</v>
          </cell>
          <cell r="T139" t="str">
            <v>NULL</v>
          </cell>
        </row>
        <row r="140">
          <cell r="B140" t="str">
            <v>2011/2012E1</v>
          </cell>
          <cell r="C140" t="str">
            <v>E</v>
          </cell>
          <cell r="D140">
            <v>1</v>
          </cell>
          <cell r="E140">
            <v>6844.375</v>
          </cell>
          <cell r="F140">
            <v>10578.5</v>
          </cell>
          <cell r="G140">
            <v>16330.861082371701</v>
          </cell>
          <cell r="H140">
            <v>7350</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cell r="T140" t="str">
            <v>NULL</v>
          </cell>
        </row>
        <row r="141">
          <cell r="B141" t="str">
            <v>2012/2013E1</v>
          </cell>
          <cell r="C141" t="str">
            <v>E</v>
          </cell>
          <cell r="D141">
            <v>1</v>
          </cell>
          <cell r="E141">
            <v>7072.75</v>
          </cell>
          <cell r="F141">
            <v>10911.303724928401</v>
          </cell>
          <cell r="G141">
            <v>16686.204678362599</v>
          </cell>
          <cell r="H141">
            <v>7315</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cell r="T141" t="str">
            <v>NULL</v>
          </cell>
        </row>
        <row r="142">
          <cell r="B142" t="str">
            <v>2003/2004F1</v>
          </cell>
          <cell r="C142" t="str">
            <v>F</v>
          </cell>
          <cell r="D142">
            <v>1</v>
          </cell>
          <cell r="E142">
            <v>5405.8475783475797</v>
          </cell>
          <cell r="F142">
            <v>8562.5</v>
          </cell>
          <cell r="G142">
            <v>12596.7840375587</v>
          </cell>
          <cell r="H142">
            <v>9220</v>
          </cell>
          <cell r="I142">
            <v>8376.3339914999997</v>
          </cell>
          <cell r="J142">
            <v>11943.3507109005</v>
          </cell>
          <cell r="K142">
            <v>18872.75</v>
          </cell>
          <cell r="L142">
            <v>10672</v>
          </cell>
          <cell r="M142">
            <v>9967.75</v>
          </cell>
          <cell r="N142">
            <v>14476.5</v>
          </cell>
          <cell r="O142">
            <v>23000</v>
          </cell>
          <cell r="P142">
            <v>12202</v>
          </cell>
          <cell r="Q142">
            <v>10669.590214067301</v>
          </cell>
          <cell r="R142">
            <v>17488</v>
          </cell>
          <cell r="S142">
            <v>28415</v>
          </cell>
          <cell r="T142">
            <v>12951</v>
          </cell>
        </row>
        <row r="143">
          <cell r="B143" t="str">
            <v>2004/2005F1</v>
          </cell>
          <cell r="C143" t="str">
            <v>F</v>
          </cell>
          <cell r="D143">
            <v>1</v>
          </cell>
          <cell r="E143">
            <v>5757.0033211711698</v>
          </cell>
          <cell r="F143">
            <v>9127</v>
          </cell>
          <cell r="G143">
            <v>13436.222972973001</v>
          </cell>
          <cell r="H143">
            <v>9215</v>
          </cell>
          <cell r="I143">
            <v>8820.6161931818206</v>
          </cell>
          <cell r="J143">
            <v>12462.75</v>
          </cell>
          <cell r="K143">
            <v>19604.75</v>
          </cell>
          <cell r="L143">
            <v>11270</v>
          </cell>
          <cell r="M143">
            <v>10135.25</v>
          </cell>
          <cell r="N143">
            <v>14790</v>
          </cell>
          <cell r="O143">
            <v>23202.8885041551</v>
          </cell>
          <cell r="P143">
            <v>12663</v>
          </cell>
          <cell r="Q143" t="str">
            <v>NULL</v>
          </cell>
          <cell r="R143" t="str">
            <v>NULL</v>
          </cell>
          <cell r="S143" t="str">
            <v>NULL</v>
          </cell>
          <cell r="T143" t="str">
            <v>NULL</v>
          </cell>
        </row>
        <row r="144">
          <cell r="B144" t="str">
            <v>2005/2006F1</v>
          </cell>
          <cell r="C144" t="str">
            <v>F</v>
          </cell>
          <cell r="D144">
            <v>1</v>
          </cell>
          <cell r="E144">
            <v>6098</v>
          </cell>
          <cell r="F144">
            <v>9606.7353760445694</v>
          </cell>
          <cell r="G144">
            <v>14214</v>
          </cell>
          <cell r="H144">
            <v>8681</v>
          </cell>
          <cell r="I144">
            <v>8752.625</v>
          </cell>
          <cell r="J144">
            <v>12522</v>
          </cell>
          <cell r="K144">
            <v>19353.551267281098</v>
          </cell>
          <cell r="L144">
            <v>11262</v>
          </cell>
          <cell r="M144">
            <v>10463.881868131901</v>
          </cell>
          <cell r="N144">
            <v>15226</v>
          </cell>
          <cell r="O144">
            <v>23408.75</v>
          </cell>
          <cell r="P144">
            <v>12666</v>
          </cell>
          <cell r="Q144" t="str">
            <v>NULL</v>
          </cell>
          <cell r="R144" t="str">
            <v>NULL</v>
          </cell>
          <cell r="S144" t="str">
            <v>NULL</v>
          </cell>
          <cell r="T144" t="str">
            <v>NULL</v>
          </cell>
        </row>
        <row r="145">
          <cell r="B145" t="str">
            <v>2006/2007F1</v>
          </cell>
          <cell r="C145" t="str">
            <v>F</v>
          </cell>
          <cell r="D145">
            <v>1</v>
          </cell>
          <cell r="E145">
            <v>6232.8552</v>
          </cell>
          <cell r="F145">
            <v>9913.2889733840293</v>
          </cell>
          <cell r="G145">
            <v>14557.339285714301</v>
          </cell>
          <cell r="H145">
            <v>8735</v>
          </cell>
          <cell r="I145">
            <v>8890.5</v>
          </cell>
          <cell r="J145">
            <v>12768.8192</v>
          </cell>
          <cell r="K145">
            <v>19993.75</v>
          </cell>
          <cell r="L145">
            <v>11652</v>
          </cell>
          <cell r="M145">
            <v>10501</v>
          </cell>
          <cell r="N145">
            <v>15206</v>
          </cell>
          <cell r="O145">
            <v>23991</v>
          </cell>
          <cell r="P145">
            <v>12441</v>
          </cell>
          <cell r="Q145" t="str">
            <v>NULL</v>
          </cell>
          <cell r="R145" t="str">
            <v>NULL</v>
          </cell>
          <cell r="S145" t="str">
            <v>NULL</v>
          </cell>
          <cell r="T145" t="str">
            <v>NULL</v>
          </cell>
        </row>
        <row r="146">
          <cell r="B146" t="str">
            <v>2007/2008F1</v>
          </cell>
          <cell r="C146" t="str">
            <v>F</v>
          </cell>
          <cell r="D146">
            <v>1</v>
          </cell>
          <cell r="E146">
            <v>5706.8173076923104</v>
          </cell>
          <cell r="F146">
            <v>9227.5280898876408</v>
          </cell>
          <cell r="G146">
            <v>14025</v>
          </cell>
          <cell r="H146">
            <v>9731</v>
          </cell>
          <cell r="I146">
            <v>8599.0575000000008</v>
          </cell>
          <cell r="J146">
            <v>12854.25</v>
          </cell>
          <cell r="K146">
            <v>20064.6708715596</v>
          </cell>
          <cell r="L146">
            <v>12738</v>
          </cell>
          <cell r="M146">
            <v>10270.038167938899</v>
          </cell>
          <cell r="N146">
            <v>15193.4151470588</v>
          </cell>
          <cell r="O146">
            <v>23958.75</v>
          </cell>
          <cell r="P146">
            <v>13726</v>
          </cell>
          <cell r="Q146" t="str">
            <v>NULL</v>
          </cell>
          <cell r="R146" t="str">
            <v>NULL</v>
          </cell>
          <cell r="S146" t="str">
            <v>NULL</v>
          </cell>
          <cell r="T146" t="str">
            <v>NULL</v>
          </cell>
        </row>
        <row r="147">
          <cell r="B147" t="str">
            <v>2008/2009F1</v>
          </cell>
          <cell r="C147" t="str">
            <v>F</v>
          </cell>
          <cell r="D147">
            <v>1</v>
          </cell>
          <cell r="E147">
            <v>5651.9449999999997</v>
          </cell>
          <cell r="F147">
            <v>9099.5</v>
          </cell>
          <cell r="G147">
            <v>13926.25</v>
          </cell>
          <cell r="H147">
            <v>9676</v>
          </cell>
          <cell r="I147">
            <v>8801.625</v>
          </cell>
          <cell r="J147">
            <v>12671.01</v>
          </cell>
          <cell r="K147">
            <v>20006</v>
          </cell>
          <cell r="L147">
            <v>12634</v>
          </cell>
          <cell r="M147">
            <v>10647.5</v>
          </cell>
          <cell r="N147">
            <v>15387.5</v>
          </cell>
          <cell r="O147">
            <v>24215</v>
          </cell>
          <cell r="P147">
            <v>13553</v>
          </cell>
          <cell r="Q147" t="str">
            <v>NULL</v>
          </cell>
          <cell r="R147" t="str">
            <v>NULL</v>
          </cell>
          <cell r="S147" t="str">
            <v>NULL</v>
          </cell>
          <cell r="T147" t="str">
            <v>NULL</v>
          </cell>
        </row>
        <row r="148">
          <cell r="B148" t="str">
            <v>2009/2010F1</v>
          </cell>
          <cell r="C148" t="str">
            <v>F</v>
          </cell>
          <cell r="D148">
            <v>1</v>
          </cell>
          <cell r="E148">
            <v>6171</v>
          </cell>
          <cell r="F148">
            <v>9726</v>
          </cell>
          <cell r="G148">
            <v>14557.4442060086</v>
          </cell>
          <cell r="H148">
            <v>10479</v>
          </cell>
          <cell r="I148">
            <v>9070.7024793388391</v>
          </cell>
          <cell r="J148">
            <v>13164</v>
          </cell>
          <cell r="K148">
            <v>20468.492917847001</v>
          </cell>
          <cell r="L148">
            <v>13251</v>
          </cell>
          <cell r="M148" t="str">
            <v>NULL</v>
          </cell>
          <cell r="N148" t="str">
            <v>NULL</v>
          </cell>
          <cell r="O148" t="str">
            <v>NULL</v>
          </cell>
          <cell r="P148" t="str">
            <v>NULL</v>
          </cell>
          <cell r="Q148" t="str">
            <v>NULL</v>
          </cell>
          <cell r="R148" t="str">
            <v>NULL</v>
          </cell>
          <cell r="S148" t="str">
            <v>NULL</v>
          </cell>
          <cell r="T148" t="str">
            <v>NULL</v>
          </cell>
        </row>
        <row r="149">
          <cell r="B149" t="str">
            <v>2010/2011F1</v>
          </cell>
          <cell r="C149" t="str">
            <v>F</v>
          </cell>
          <cell r="D149">
            <v>1</v>
          </cell>
          <cell r="E149">
            <v>6343.625</v>
          </cell>
          <cell r="F149">
            <v>9791.2574611218697</v>
          </cell>
          <cell r="G149">
            <v>14621.4308137101</v>
          </cell>
          <cell r="H149">
            <v>10848</v>
          </cell>
          <cell r="I149">
            <v>9408.5</v>
          </cell>
          <cell r="J149">
            <v>13393.1791907514</v>
          </cell>
          <cell r="K149">
            <v>20796.110315186201</v>
          </cell>
          <cell r="L149">
            <v>13693</v>
          </cell>
          <cell r="M149" t="str">
            <v>NULL</v>
          </cell>
          <cell r="N149" t="str">
            <v>NULL</v>
          </cell>
          <cell r="O149" t="str">
            <v>NULL</v>
          </cell>
          <cell r="P149" t="str">
            <v>NULL</v>
          </cell>
          <cell r="Q149" t="str">
            <v>NULL</v>
          </cell>
          <cell r="R149" t="str">
            <v>NULL</v>
          </cell>
          <cell r="S149" t="str">
            <v>NULL</v>
          </cell>
          <cell r="T149" t="str">
            <v>NULL</v>
          </cell>
        </row>
        <row r="150">
          <cell r="B150" t="str">
            <v>2011/2012F1</v>
          </cell>
          <cell r="C150" t="str">
            <v>F</v>
          </cell>
          <cell r="D150">
            <v>1</v>
          </cell>
          <cell r="E150">
            <v>6782.9166666666697</v>
          </cell>
          <cell r="F150">
            <v>10215</v>
          </cell>
          <cell r="G150">
            <v>15353.5483870968</v>
          </cell>
          <cell r="H150">
            <v>11935</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cell r="T150" t="str">
            <v>NULL</v>
          </cell>
        </row>
        <row r="151">
          <cell r="B151" t="str">
            <v>2012/2013F1</v>
          </cell>
          <cell r="C151" t="str">
            <v>F</v>
          </cell>
          <cell r="D151">
            <v>1</v>
          </cell>
          <cell r="E151">
            <v>7188.2477598566302</v>
          </cell>
          <cell r="F151">
            <v>10591.5</v>
          </cell>
          <cell r="G151">
            <v>15893.2485673352</v>
          </cell>
          <cell r="H151">
            <v>12156</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cell r="T151" t="str">
            <v>NULL</v>
          </cell>
        </row>
        <row r="152">
          <cell r="B152" t="str">
            <v>2003/2004G1</v>
          </cell>
          <cell r="C152" t="str">
            <v>G</v>
          </cell>
          <cell r="D152">
            <v>1</v>
          </cell>
          <cell r="E152">
            <v>5818.5674012658201</v>
          </cell>
          <cell r="F152">
            <v>9409.5</v>
          </cell>
          <cell r="G152">
            <v>14461.659090909099</v>
          </cell>
          <cell r="H152">
            <v>5362</v>
          </cell>
          <cell r="I152">
            <v>9112.5</v>
          </cell>
          <cell r="J152">
            <v>14246.0938416422</v>
          </cell>
          <cell r="K152">
            <v>21322</v>
          </cell>
          <cell r="L152">
            <v>6671</v>
          </cell>
          <cell r="M152">
            <v>11373.75</v>
          </cell>
          <cell r="N152">
            <v>17327.8947368421</v>
          </cell>
          <cell r="O152">
            <v>25938.5</v>
          </cell>
          <cell r="P152">
            <v>7547</v>
          </cell>
          <cell r="Q152">
            <v>12507</v>
          </cell>
          <cell r="R152">
            <v>20893.5</v>
          </cell>
          <cell r="S152">
            <v>34261</v>
          </cell>
          <cell r="T152">
            <v>8397</v>
          </cell>
        </row>
        <row r="153">
          <cell r="B153" t="str">
            <v>2004/2005G1</v>
          </cell>
          <cell r="C153" t="str">
            <v>G</v>
          </cell>
          <cell r="D153">
            <v>1</v>
          </cell>
          <cell r="E153">
            <v>6042.4929775280898</v>
          </cell>
          <cell r="F153">
            <v>9826.2315270935997</v>
          </cell>
          <cell r="G153">
            <v>15224.15</v>
          </cell>
          <cell r="H153">
            <v>5617</v>
          </cell>
          <cell r="I153">
            <v>9273.8154269972401</v>
          </cell>
          <cell r="J153">
            <v>14513</v>
          </cell>
          <cell r="K153">
            <v>21971</v>
          </cell>
          <cell r="L153">
            <v>7213</v>
          </cell>
          <cell r="M153">
            <v>10921.5371</v>
          </cell>
          <cell r="N153">
            <v>17261.5</v>
          </cell>
          <cell r="O153">
            <v>26239.688200000001</v>
          </cell>
          <cell r="P153">
            <v>8215</v>
          </cell>
          <cell r="Q153" t="str">
            <v>NULL</v>
          </cell>
          <cell r="R153" t="str">
            <v>NULL</v>
          </cell>
          <cell r="S153" t="str">
            <v>NULL</v>
          </cell>
          <cell r="T153" t="str">
            <v>NULL</v>
          </cell>
        </row>
        <row r="154">
          <cell r="B154" t="str">
            <v>2005/2006G1</v>
          </cell>
          <cell r="C154" t="str">
            <v>G</v>
          </cell>
          <cell r="D154">
            <v>1</v>
          </cell>
          <cell r="E154">
            <v>6301.09753521127</v>
          </cell>
          <cell r="F154">
            <v>10366.3733333333</v>
          </cell>
          <cell r="G154">
            <v>15924.8560126582</v>
          </cell>
          <cell r="H154">
            <v>5796</v>
          </cell>
          <cell r="I154">
            <v>9517</v>
          </cell>
          <cell r="J154">
            <v>14632.808988764</v>
          </cell>
          <cell r="K154">
            <v>22144</v>
          </cell>
          <cell r="L154">
            <v>7831</v>
          </cell>
          <cell r="M154">
            <v>11349.5</v>
          </cell>
          <cell r="N154">
            <v>17745.944751381201</v>
          </cell>
          <cell r="O154">
            <v>26687.7520661157</v>
          </cell>
          <cell r="P154">
            <v>8993</v>
          </cell>
          <cell r="Q154" t="str">
            <v>NULL</v>
          </cell>
          <cell r="R154" t="str">
            <v>NULL</v>
          </cell>
          <cell r="S154" t="str">
            <v>NULL</v>
          </cell>
          <cell r="T154" t="str">
            <v>NULL</v>
          </cell>
        </row>
        <row r="155">
          <cell r="B155" t="str">
            <v>2006/2007G1</v>
          </cell>
          <cell r="C155" t="str">
            <v>G</v>
          </cell>
          <cell r="D155">
            <v>1</v>
          </cell>
          <cell r="E155">
            <v>6541</v>
          </cell>
          <cell r="F155">
            <v>10601</v>
          </cell>
          <cell r="G155">
            <v>16397</v>
          </cell>
          <cell r="H155">
            <v>5709</v>
          </cell>
          <cell r="I155">
            <v>9423.9417177914092</v>
          </cell>
          <cell r="J155">
            <v>14707.5</v>
          </cell>
          <cell r="K155">
            <v>22419.120900000002</v>
          </cell>
          <cell r="L155">
            <v>8069</v>
          </cell>
          <cell r="M155">
            <v>11608.5</v>
          </cell>
          <cell r="N155">
            <v>17955.775623268699</v>
          </cell>
          <cell r="O155">
            <v>26838.5</v>
          </cell>
          <cell r="P155">
            <v>8899</v>
          </cell>
          <cell r="Q155" t="str">
            <v>NULL</v>
          </cell>
          <cell r="R155" t="str">
            <v>NULL</v>
          </cell>
          <cell r="S155" t="str">
            <v>NULL</v>
          </cell>
          <cell r="T155" t="str">
            <v>NULL</v>
          </cell>
        </row>
        <row r="156">
          <cell r="B156" t="str">
            <v>2007/2008G1</v>
          </cell>
          <cell r="C156" t="str">
            <v>G</v>
          </cell>
          <cell r="D156">
            <v>1</v>
          </cell>
          <cell r="E156">
            <v>6084.1811846689898</v>
          </cell>
          <cell r="F156">
            <v>10201</v>
          </cell>
          <cell r="G156">
            <v>15488.1305637982</v>
          </cell>
          <cell r="H156">
            <v>6701</v>
          </cell>
          <cell r="I156">
            <v>9347</v>
          </cell>
          <cell r="J156">
            <v>14628</v>
          </cell>
          <cell r="K156">
            <v>22163.5</v>
          </cell>
          <cell r="L156">
            <v>9199</v>
          </cell>
          <cell r="M156">
            <v>11348.2339779006</v>
          </cell>
          <cell r="N156">
            <v>18000</v>
          </cell>
          <cell r="O156">
            <v>27060</v>
          </cell>
          <cell r="P156">
            <v>10086</v>
          </cell>
          <cell r="Q156" t="str">
            <v>NULL</v>
          </cell>
          <cell r="R156" t="str">
            <v>NULL</v>
          </cell>
          <cell r="S156" t="str">
            <v>NULL</v>
          </cell>
          <cell r="T156" t="str">
            <v>NULL</v>
          </cell>
        </row>
        <row r="157">
          <cell r="B157" t="str">
            <v>2008/2009G1</v>
          </cell>
          <cell r="C157" t="str">
            <v>G</v>
          </cell>
          <cell r="D157">
            <v>1</v>
          </cell>
          <cell r="E157">
            <v>5973.9677795031103</v>
          </cell>
          <cell r="F157">
            <v>10009</v>
          </cell>
          <cell r="G157">
            <v>15487.5</v>
          </cell>
          <cell r="H157">
            <v>6360</v>
          </cell>
          <cell r="I157">
            <v>9491.5</v>
          </cell>
          <cell r="J157">
            <v>14702</v>
          </cell>
          <cell r="K157">
            <v>22658.25</v>
          </cell>
          <cell r="L157">
            <v>8692</v>
          </cell>
          <cell r="M157">
            <v>11719</v>
          </cell>
          <cell r="N157">
            <v>18591.5</v>
          </cell>
          <cell r="O157">
            <v>27413</v>
          </cell>
          <cell r="P157">
            <v>9361</v>
          </cell>
          <cell r="Q157" t="str">
            <v>NULL</v>
          </cell>
          <cell r="R157" t="str">
            <v>NULL</v>
          </cell>
          <cell r="S157" t="str">
            <v>NULL</v>
          </cell>
          <cell r="T157" t="str">
            <v>NULL</v>
          </cell>
        </row>
        <row r="158">
          <cell r="B158" t="str">
            <v>2009/2010G1</v>
          </cell>
          <cell r="C158" t="str">
            <v>G</v>
          </cell>
          <cell r="D158">
            <v>1</v>
          </cell>
          <cell r="E158">
            <v>6831.9915254237303</v>
          </cell>
          <cell r="F158">
            <v>10792</v>
          </cell>
          <cell r="G158">
            <v>16678.4165345531</v>
          </cell>
          <cell r="H158">
            <v>6923</v>
          </cell>
          <cell r="I158">
            <v>9918.2886290772203</v>
          </cell>
          <cell r="J158">
            <v>15344</v>
          </cell>
          <cell r="K158">
            <v>22939.176424050602</v>
          </cell>
          <cell r="L158">
            <v>9172</v>
          </cell>
          <cell r="M158" t="str">
            <v>NULL</v>
          </cell>
          <cell r="N158" t="str">
            <v>NULL</v>
          </cell>
          <cell r="O158" t="str">
            <v>NULL</v>
          </cell>
          <cell r="P158" t="str">
            <v>NULL</v>
          </cell>
          <cell r="Q158" t="str">
            <v>NULL</v>
          </cell>
          <cell r="R158" t="str">
            <v>NULL</v>
          </cell>
          <cell r="S158" t="str">
            <v>NULL</v>
          </cell>
          <cell r="T158" t="str">
            <v>NULL</v>
          </cell>
        </row>
        <row r="159">
          <cell r="B159" t="str">
            <v>2010/2011G1</v>
          </cell>
          <cell r="C159" t="str">
            <v>G</v>
          </cell>
          <cell r="D159">
            <v>1</v>
          </cell>
          <cell r="E159">
            <v>7059.2013888888896</v>
          </cell>
          <cell r="F159">
            <v>11170.9210526316</v>
          </cell>
          <cell r="G159">
            <v>17250</v>
          </cell>
          <cell r="H159">
            <v>6925</v>
          </cell>
          <cell r="I159">
            <v>10490</v>
          </cell>
          <cell r="J159">
            <v>16087.1487603306</v>
          </cell>
          <cell r="K159">
            <v>23618</v>
          </cell>
          <cell r="L159">
            <v>9217</v>
          </cell>
          <cell r="M159" t="str">
            <v>NULL</v>
          </cell>
          <cell r="N159" t="str">
            <v>NULL</v>
          </cell>
          <cell r="O159" t="str">
            <v>NULL</v>
          </cell>
          <cell r="P159" t="str">
            <v>NULL</v>
          </cell>
          <cell r="Q159" t="str">
            <v>NULL</v>
          </cell>
          <cell r="R159" t="str">
            <v>NULL</v>
          </cell>
          <cell r="S159" t="str">
            <v>NULL</v>
          </cell>
          <cell r="T159" t="str">
            <v>NULL</v>
          </cell>
        </row>
        <row r="160">
          <cell r="B160" t="str">
            <v>2011/2012G1</v>
          </cell>
          <cell r="C160" t="str">
            <v>G</v>
          </cell>
          <cell r="D160">
            <v>1</v>
          </cell>
          <cell r="E160">
            <v>7148.39</v>
          </cell>
          <cell r="F160">
            <v>11486.9711538462</v>
          </cell>
          <cell r="G160">
            <v>17644.8549848943</v>
          </cell>
          <cell r="H160">
            <v>7899</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cell r="T160" t="str">
            <v>NULL</v>
          </cell>
        </row>
        <row r="161">
          <cell r="B161" t="str">
            <v>2012/2013G1</v>
          </cell>
          <cell r="C161" t="str">
            <v>G</v>
          </cell>
          <cell r="D161">
            <v>1</v>
          </cell>
          <cell r="E161">
            <v>7620.125</v>
          </cell>
          <cell r="F161">
            <v>12015.61</v>
          </cell>
          <cell r="G161">
            <v>18158</v>
          </cell>
          <cell r="H161">
            <v>8034</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cell r="T161" t="str">
            <v>NULL</v>
          </cell>
        </row>
        <row r="162">
          <cell r="B162" t="str">
            <v>2003/2004H1</v>
          </cell>
          <cell r="C162" t="str">
            <v>H</v>
          </cell>
          <cell r="D162">
            <v>1</v>
          </cell>
          <cell r="E162">
            <v>5770.7643504531698</v>
          </cell>
          <cell r="F162">
            <v>10160</v>
          </cell>
          <cell r="G162">
            <v>14811.5812672176</v>
          </cell>
          <cell r="H162">
            <v>11767</v>
          </cell>
          <cell r="I162">
            <v>8685.42721901408</v>
          </cell>
          <cell r="J162">
            <v>14358.637500000001</v>
          </cell>
          <cell r="K162">
            <v>20395.75</v>
          </cell>
          <cell r="L162">
            <v>12523</v>
          </cell>
          <cell r="M162">
            <v>9896.9033232628408</v>
          </cell>
          <cell r="N162">
            <v>16500</v>
          </cell>
          <cell r="O162">
            <v>23840</v>
          </cell>
          <cell r="P162">
            <v>13853</v>
          </cell>
          <cell r="Q162">
            <v>10542</v>
          </cell>
          <cell r="R162">
            <v>19116</v>
          </cell>
          <cell r="S162">
            <v>29952</v>
          </cell>
          <cell r="T162">
            <v>14145</v>
          </cell>
        </row>
        <row r="163">
          <cell r="B163" t="str">
            <v>2004/2005H1</v>
          </cell>
          <cell r="C163" t="str">
            <v>H</v>
          </cell>
          <cell r="D163">
            <v>1</v>
          </cell>
          <cell r="E163">
            <v>6043.0469169230801</v>
          </cell>
          <cell r="F163">
            <v>10639</v>
          </cell>
          <cell r="G163">
            <v>15356</v>
          </cell>
          <cell r="H163">
            <v>12929</v>
          </cell>
          <cell r="I163">
            <v>8693.875</v>
          </cell>
          <cell r="J163">
            <v>14705.6456043956</v>
          </cell>
          <cell r="K163">
            <v>20833</v>
          </cell>
          <cell r="L163">
            <v>14002</v>
          </cell>
          <cell r="M163">
            <v>10123</v>
          </cell>
          <cell r="N163">
            <v>16916</v>
          </cell>
          <cell r="O163">
            <v>24283</v>
          </cell>
          <cell r="P163">
            <v>15417</v>
          </cell>
          <cell r="Q163" t="str">
            <v>NULL</v>
          </cell>
          <cell r="R163" t="str">
            <v>NULL</v>
          </cell>
          <cell r="S163" t="str">
            <v>NULL</v>
          </cell>
          <cell r="T163" t="str">
            <v>NULL</v>
          </cell>
        </row>
        <row r="164">
          <cell r="B164" t="str">
            <v>2005/2006H1</v>
          </cell>
          <cell r="C164" t="str">
            <v>H</v>
          </cell>
          <cell r="D164">
            <v>1</v>
          </cell>
          <cell r="E164">
            <v>6401.125</v>
          </cell>
          <cell r="F164">
            <v>11310.476744186</v>
          </cell>
          <cell r="G164">
            <v>16199.75</v>
          </cell>
          <cell r="H164">
            <v>12934</v>
          </cell>
          <cell r="I164">
            <v>8749.5</v>
          </cell>
          <cell r="J164">
            <v>14796.3504464286</v>
          </cell>
          <cell r="K164">
            <v>20623</v>
          </cell>
          <cell r="L164">
            <v>14919</v>
          </cell>
          <cell r="M164">
            <v>10155.25</v>
          </cell>
          <cell r="N164">
            <v>17147</v>
          </cell>
          <cell r="O164">
            <v>24550.5</v>
          </cell>
          <cell r="P164">
            <v>16311</v>
          </cell>
          <cell r="Q164" t="str">
            <v>NULL</v>
          </cell>
          <cell r="R164" t="str">
            <v>NULL</v>
          </cell>
          <cell r="S164" t="str">
            <v>NULL</v>
          </cell>
          <cell r="T164" t="str">
            <v>NULL</v>
          </cell>
        </row>
        <row r="165">
          <cell r="B165" t="str">
            <v>2006/2007H1</v>
          </cell>
          <cell r="C165" t="str">
            <v>H</v>
          </cell>
          <cell r="D165">
            <v>1</v>
          </cell>
          <cell r="E165">
            <v>6343.3494000000001</v>
          </cell>
          <cell r="F165">
            <v>11261</v>
          </cell>
          <cell r="G165">
            <v>16479</v>
          </cell>
          <cell r="H165">
            <v>13755</v>
          </cell>
          <cell r="I165">
            <v>8632</v>
          </cell>
          <cell r="J165">
            <v>14482.4386503067</v>
          </cell>
          <cell r="K165">
            <v>20552</v>
          </cell>
          <cell r="L165">
            <v>16309</v>
          </cell>
          <cell r="M165">
            <v>10184.665948275901</v>
          </cell>
          <cell r="N165">
            <v>16980.129629629599</v>
          </cell>
          <cell r="O165">
            <v>24395.0209266169</v>
          </cell>
          <cell r="P165">
            <v>16696</v>
          </cell>
          <cell r="Q165" t="str">
            <v>NULL</v>
          </cell>
          <cell r="R165" t="str">
            <v>NULL</v>
          </cell>
          <cell r="S165" t="str">
            <v>NULL</v>
          </cell>
          <cell r="T165" t="str">
            <v>NULL</v>
          </cell>
        </row>
        <row r="166">
          <cell r="B166" t="str">
            <v>2007/2008H1</v>
          </cell>
          <cell r="C166" t="str">
            <v>H</v>
          </cell>
          <cell r="D166">
            <v>1</v>
          </cell>
          <cell r="E166">
            <v>5918.8666336035903</v>
          </cell>
          <cell r="F166">
            <v>10441.5</v>
          </cell>
          <cell r="G166">
            <v>15202.416899441299</v>
          </cell>
          <cell r="H166">
            <v>15934</v>
          </cell>
          <cell r="I166">
            <v>8486.25</v>
          </cell>
          <cell r="J166">
            <v>14400.337251769</v>
          </cell>
          <cell r="K166">
            <v>20485.5</v>
          </cell>
          <cell r="L166">
            <v>18662</v>
          </cell>
          <cell r="M166">
            <v>10084</v>
          </cell>
          <cell r="N166">
            <v>16983</v>
          </cell>
          <cell r="O166">
            <v>24548</v>
          </cell>
          <cell r="P166">
            <v>19069</v>
          </cell>
          <cell r="Q166" t="str">
            <v>NULL</v>
          </cell>
          <cell r="R166" t="str">
            <v>NULL</v>
          </cell>
          <cell r="S166" t="str">
            <v>NULL</v>
          </cell>
          <cell r="T166" t="str">
            <v>NULL</v>
          </cell>
        </row>
        <row r="167">
          <cell r="B167" t="str">
            <v>2008/2009H1</v>
          </cell>
          <cell r="C167" t="str">
            <v>H</v>
          </cell>
          <cell r="D167">
            <v>1</v>
          </cell>
          <cell r="E167">
            <v>6023.5798816568004</v>
          </cell>
          <cell r="F167">
            <v>10473</v>
          </cell>
          <cell r="G167">
            <v>15133.2997118156</v>
          </cell>
          <cell r="H167">
            <v>16373</v>
          </cell>
          <cell r="I167">
            <v>8546.5</v>
          </cell>
          <cell r="J167">
            <v>14290.6357142857</v>
          </cell>
          <cell r="K167">
            <v>20475.5</v>
          </cell>
          <cell r="L167">
            <v>18102</v>
          </cell>
          <cell r="M167">
            <v>10176</v>
          </cell>
          <cell r="N167">
            <v>17038</v>
          </cell>
          <cell r="O167">
            <v>24564.25</v>
          </cell>
          <cell r="P167">
            <v>18432</v>
          </cell>
          <cell r="Q167" t="str">
            <v>NULL</v>
          </cell>
          <cell r="R167" t="str">
            <v>NULL</v>
          </cell>
          <cell r="S167" t="str">
            <v>NULL</v>
          </cell>
          <cell r="T167" t="str">
            <v>NULL</v>
          </cell>
        </row>
        <row r="168">
          <cell r="B168" t="str">
            <v>2009/2010H1</v>
          </cell>
          <cell r="C168" t="str">
            <v>H</v>
          </cell>
          <cell r="D168">
            <v>1</v>
          </cell>
          <cell r="E168">
            <v>6831.75</v>
          </cell>
          <cell r="F168">
            <v>11178</v>
          </cell>
          <cell r="G168">
            <v>16001.521428571399</v>
          </cell>
          <cell r="H168">
            <v>18227</v>
          </cell>
          <cell r="I168">
            <v>9144.5</v>
          </cell>
          <cell r="J168">
            <v>15050</v>
          </cell>
          <cell r="K168">
            <v>21129</v>
          </cell>
          <cell r="L168">
            <v>19489</v>
          </cell>
          <cell r="M168" t="str">
            <v>NULL</v>
          </cell>
          <cell r="N168" t="str">
            <v>NULL</v>
          </cell>
          <cell r="O168" t="str">
            <v>NULL</v>
          </cell>
          <cell r="P168" t="str">
            <v>NULL</v>
          </cell>
          <cell r="Q168" t="str">
            <v>NULL</v>
          </cell>
          <cell r="R168" t="str">
            <v>NULL</v>
          </cell>
          <cell r="S168" t="str">
            <v>NULL</v>
          </cell>
          <cell r="T168" t="str">
            <v>NULL</v>
          </cell>
        </row>
        <row r="169">
          <cell r="B169" t="str">
            <v>2010/2011H1</v>
          </cell>
          <cell r="C169" t="str">
            <v>H</v>
          </cell>
          <cell r="D169">
            <v>1</v>
          </cell>
          <cell r="E169">
            <v>6805.0682819383301</v>
          </cell>
          <cell r="F169">
            <v>11200</v>
          </cell>
          <cell r="G169">
            <v>16095.2419354839</v>
          </cell>
          <cell r="H169">
            <v>18646</v>
          </cell>
          <cell r="I169">
            <v>9564.5225840336097</v>
          </cell>
          <cell r="J169">
            <v>15404</v>
          </cell>
          <cell r="K169">
            <v>21522.75</v>
          </cell>
          <cell r="L169">
            <v>20066</v>
          </cell>
          <cell r="M169" t="str">
            <v>NULL</v>
          </cell>
          <cell r="N169" t="str">
            <v>NULL</v>
          </cell>
          <cell r="O169" t="str">
            <v>NULL</v>
          </cell>
          <cell r="P169" t="str">
            <v>NULL</v>
          </cell>
          <cell r="Q169" t="str">
            <v>NULL</v>
          </cell>
          <cell r="R169" t="str">
            <v>NULL</v>
          </cell>
          <cell r="S169" t="str">
            <v>NULL</v>
          </cell>
          <cell r="T169" t="str">
            <v>NULL</v>
          </cell>
        </row>
        <row r="170">
          <cell r="B170" t="str">
            <v>2011/2012H1</v>
          </cell>
          <cell r="C170" t="str">
            <v>H</v>
          </cell>
          <cell r="D170">
            <v>1</v>
          </cell>
          <cell r="E170">
            <v>7204.7826086956502</v>
          </cell>
          <cell r="F170">
            <v>11730</v>
          </cell>
          <cell r="G170">
            <v>16640</v>
          </cell>
          <cell r="H170">
            <v>21017</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cell r="T170" t="str">
            <v>NULL</v>
          </cell>
        </row>
        <row r="171">
          <cell r="B171" t="str">
            <v>2012/2013H1</v>
          </cell>
          <cell r="C171" t="str">
            <v>H</v>
          </cell>
          <cell r="D171">
            <v>1</v>
          </cell>
          <cell r="E171">
            <v>7682.5</v>
          </cell>
          <cell r="F171">
            <v>12207</v>
          </cell>
          <cell r="G171">
            <v>17068.5</v>
          </cell>
          <cell r="H171">
            <v>21267</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cell r="T171" t="str">
            <v>NULL</v>
          </cell>
        </row>
        <row r="172">
          <cell r="B172" t="str">
            <v>2003/2004I1</v>
          </cell>
          <cell r="C172" t="str">
            <v>I</v>
          </cell>
          <cell r="D172">
            <v>1</v>
          </cell>
          <cell r="E172">
            <v>7369.5</v>
          </cell>
          <cell r="F172">
            <v>9409.5</v>
          </cell>
          <cell r="G172">
            <v>10330.7624</v>
          </cell>
          <cell r="H172">
            <v>5602</v>
          </cell>
          <cell r="I172">
            <v>9710.5</v>
          </cell>
          <cell r="J172">
            <v>11381.5</v>
          </cell>
          <cell r="K172">
            <v>13101</v>
          </cell>
          <cell r="L172">
            <v>6153</v>
          </cell>
          <cell r="M172">
            <v>10518</v>
          </cell>
          <cell r="N172">
            <v>13883</v>
          </cell>
          <cell r="O172">
            <v>16198.875</v>
          </cell>
          <cell r="P172">
            <v>6764</v>
          </cell>
          <cell r="Q172">
            <v>9601.25</v>
          </cell>
          <cell r="R172">
            <v>15599.5</v>
          </cell>
          <cell r="S172">
            <v>19074.5</v>
          </cell>
          <cell r="T172">
            <v>6943</v>
          </cell>
        </row>
        <row r="173">
          <cell r="B173" t="str">
            <v>2004/2005I1</v>
          </cell>
          <cell r="C173" t="str">
            <v>I</v>
          </cell>
          <cell r="D173">
            <v>1</v>
          </cell>
          <cell r="E173">
            <v>7560.625</v>
          </cell>
          <cell r="F173">
            <v>9568</v>
          </cell>
          <cell r="G173">
            <v>12093</v>
          </cell>
          <cell r="H173">
            <v>5394</v>
          </cell>
          <cell r="I173">
            <v>9712.2132352941208</v>
          </cell>
          <cell r="J173">
            <v>11725</v>
          </cell>
          <cell r="K173">
            <v>16063.804965384599</v>
          </cell>
          <cell r="L173">
            <v>6308</v>
          </cell>
          <cell r="M173">
            <v>10515.9086538462</v>
          </cell>
          <cell r="N173">
            <v>14378.5</v>
          </cell>
          <cell r="O173">
            <v>18879.75</v>
          </cell>
          <cell r="P173">
            <v>6759</v>
          </cell>
          <cell r="Q173" t="str">
            <v>NULL</v>
          </cell>
          <cell r="R173" t="str">
            <v>NULL</v>
          </cell>
          <cell r="S173" t="str">
            <v>NULL</v>
          </cell>
          <cell r="T173" t="str">
            <v>NULL</v>
          </cell>
        </row>
        <row r="174">
          <cell r="B174" t="str">
            <v>2005/2006I1</v>
          </cell>
          <cell r="C174" t="str">
            <v>I</v>
          </cell>
          <cell r="D174">
            <v>1</v>
          </cell>
          <cell r="E174">
            <v>7711.5783582089598</v>
          </cell>
          <cell r="F174">
            <v>10162</v>
          </cell>
          <cell r="G174">
            <v>16815.0550847458</v>
          </cell>
          <cell r="H174">
            <v>5734</v>
          </cell>
          <cell r="I174">
            <v>10254</v>
          </cell>
          <cell r="J174">
            <v>12868.5</v>
          </cell>
          <cell r="K174">
            <v>21700.25</v>
          </cell>
          <cell r="L174">
            <v>7015</v>
          </cell>
          <cell r="M174">
            <v>10565.5</v>
          </cell>
          <cell r="N174">
            <v>15021</v>
          </cell>
          <cell r="O174">
            <v>24045</v>
          </cell>
          <cell r="P174">
            <v>7401</v>
          </cell>
          <cell r="Q174" t="str">
            <v>NULL</v>
          </cell>
          <cell r="R174" t="str">
            <v>NULL</v>
          </cell>
          <cell r="S174" t="str">
            <v>NULL</v>
          </cell>
          <cell r="T174" t="str">
            <v>NULL</v>
          </cell>
        </row>
        <row r="175">
          <cell r="B175" t="str">
            <v>2006/2007I1</v>
          </cell>
          <cell r="C175" t="str">
            <v>I</v>
          </cell>
          <cell r="D175">
            <v>1</v>
          </cell>
          <cell r="E175">
            <v>7969.4861516034998</v>
          </cell>
          <cell r="F175">
            <v>10675.9603174603</v>
          </cell>
          <cell r="G175">
            <v>19127</v>
          </cell>
          <cell r="H175">
            <v>6211</v>
          </cell>
          <cell r="I175">
            <v>10029</v>
          </cell>
          <cell r="J175">
            <v>13043.5</v>
          </cell>
          <cell r="K175">
            <v>22653</v>
          </cell>
          <cell r="L175">
            <v>7585</v>
          </cell>
          <cell r="M175">
            <v>10424.778471694201</v>
          </cell>
          <cell r="N175">
            <v>14833</v>
          </cell>
          <cell r="O175">
            <v>24409.25</v>
          </cell>
          <cell r="P175">
            <v>7976</v>
          </cell>
          <cell r="Q175" t="str">
            <v>NULL</v>
          </cell>
          <cell r="R175" t="str">
            <v>NULL</v>
          </cell>
          <cell r="S175" t="str">
            <v>NULL</v>
          </cell>
          <cell r="T175" t="str">
            <v>NULL</v>
          </cell>
        </row>
        <row r="176">
          <cell r="B176" t="str">
            <v>2007/2008I1</v>
          </cell>
          <cell r="C176" t="str">
            <v>I</v>
          </cell>
          <cell r="D176">
            <v>1</v>
          </cell>
          <cell r="E176">
            <v>8625.75</v>
          </cell>
          <cell r="F176">
            <v>11547.381901840499</v>
          </cell>
          <cell r="G176">
            <v>20507.75</v>
          </cell>
          <cell r="H176">
            <v>6598</v>
          </cell>
          <cell r="I176">
            <v>10527</v>
          </cell>
          <cell r="J176">
            <v>13931</v>
          </cell>
          <cell r="K176">
            <v>23962</v>
          </cell>
          <cell r="L176">
            <v>8061</v>
          </cell>
          <cell r="M176">
            <v>11408.5</v>
          </cell>
          <cell r="N176">
            <v>15776.5</v>
          </cell>
          <cell r="O176">
            <v>26267</v>
          </cell>
          <cell r="P176">
            <v>8397</v>
          </cell>
          <cell r="Q176" t="str">
            <v>NULL</v>
          </cell>
          <cell r="R176" t="str">
            <v>NULL</v>
          </cell>
          <cell r="S176" t="str">
            <v>NULL</v>
          </cell>
          <cell r="T176" t="str">
            <v>NULL</v>
          </cell>
        </row>
        <row r="177">
          <cell r="B177" t="str">
            <v>2008/2009I1</v>
          </cell>
          <cell r="C177" t="str">
            <v>I</v>
          </cell>
          <cell r="D177">
            <v>1</v>
          </cell>
          <cell r="E177">
            <v>7982.5</v>
          </cell>
          <cell r="F177">
            <v>11517.5</v>
          </cell>
          <cell r="G177">
            <v>20791.061977715901</v>
          </cell>
          <cell r="H177">
            <v>7292</v>
          </cell>
          <cell r="I177">
            <v>10516.25</v>
          </cell>
          <cell r="J177">
            <v>14166</v>
          </cell>
          <cell r="K177">
            <v>23504</v>
          </cell>
          <cell r="L177">
            <v>8579</v>
          </cell>
          <cell r="M177">
            <v>11640</v>
          </cell>
          <cell r="N177">
            <v>16172.4240331492</v>
          </cell>
          <cell r="O177">
            <v>26347</v>
          </cell>
          <cell r="P177">
            <v>8689</v>
          </cell>
          <cell r="Q177" t="str">
            <v>NULL</v>
          </cell>
          <cell r="R177" t="str">
            <v>NULL</v>
          </cell>
          <cell r="S177" t="str">
            <v>NULL</v>
          </cell>
          <cell r="T177" t="str">
            <v>NULL</v>
          </cell>
        </row>
        <row r="178">
          <cell r="B178" t="str">
            <v>2009/2010I1</v>
          </cell>
          <cell r="C178" t="str">
            <v>I</v>
          </cell>
          <cell r="D178">
            <v>1</v>
          </cell>
          <cell r="E178">
            <v>8465.2977941176505</v>
          </cell>
          <cell r="F178">
            <v>12131.5</v>
          </cell>
          <cell r="G178">
            <v>20777.852071005898</v>
          </cell>
          <cell r="H178">
            <v>8115</v>
          </cell>
          <cell r="I178">
            <v>10610.050143266501</v>
          </cell>
          <cell r="J178">
            <v>14567</v>
          </cell>
          <cell r="K178">
            <v>23314.476265822799</v>
          </cell>
          <cell r="L178">
            <v>8971</v>
          </cell>
          <cell r="M178" t="str">
            <v>NULL</v>
          </cell>
          <cell r="N178" t="str">
            <v>NULL</v>
          </cell>
          <cell r="O178" t="str">
            <v>NULL</v>
          </cell>
          <cell r="P178" t="str">
            <v>NULL</v>
          </cell>
          <cell r="Q178" t="str">
            <v>NULL</v>
          </cell>
          <cell r="R178" t="str">
            <v>NULL</v>
          </cell>
          <cell r="S178" t="str">
            <v>NULL</v>
          </cell>
          <cell r="T178" t="str">
            <v>NULL</v>
          </cell>
        </row>
        <row r="179">
          <cell r="B179" t="str">
            <v>2010/2011I1</v>
          </cell>
          <cell r="C179" t="str">
            <v>I</v>
          </cell>
          <cell r="D179">
            <v>1</v>
          </cell>
          <cell r="E179">
            <v>8348</v>
          </cell>
          <cell r="F179">
            <v>12210</v>
          </cell>
          <cell r="G179">
            <v>20785.519662921401</v>
          </cell>
          <cell r="H179">
            <v>8769</v>
          </cell>
          <cell r="I179">
            <v>10647.5</v>
          </cell>
          <cell r="J179">
            <v>15099</v>
          </cell>
          <cell r="K179">
            <v>23531.234890109899</v>
          </cell>
          <cell r="L179">
            <v>9435</v>
          </cell>
          <cell r="M179" t="str">
            <v>NULL</v>
          </cell>
          <cell r="N179" t="str">
            <v>NULL</v>
          </cell>
          <cell r="O179" t="str">
            <v>NULL</v>
          </cell>
          <cell r="P179" t="str">
            <v>NULL</v>
          </cell>
          <cell r="Q179" t="str">
            <v>NULL</v>
          </cell>
          <cell r="R179" t="str">
            <v>NULL</v>
          </cell>
          <cell r="S179" t="str">
            <v>NULL</v>
          </cell>
          <cell r="T179" t="str">
            <v>NULL</v>
          </cell>
        </row>
        <row r="180">
          <cell r="B180" t="str">
            <v>2011/2012I1</v>
          </cell>
          <cell r="C180" t="str">
            <v>I</v>
          </cell>
          <cell r="D180">
            <v>1</v>
          </cell>
          <cell r="E180">
            <v>9161.125</v>
          </cell>
          <cell r="F180">
            <v>13155</v>
          </cell>
          <cell r="G180">
            <v>21069</v>
          </cell>
          <cell r="H180">
            <v>9534</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cell r="T180" t="str">
            <v>NULL</v>
          </cell>
        </row>
        <row r="181">
          <cell r="B181" t="str">
            <v>2012/2013I1</v>
          </cell>
          <cell r="C181" t="str">
            <v>I</v>
          </cell>
          <cell r="D181">
            <v>1</v>
          </cell>
          <cell r="E181">
            <v>9806</v>
          </cell>
          <cell r="F181">
            <v>13616</v>
          </cell>
          <cell r="G181">
            <v>21239</v>
          </cell>
          <cell r="H181">
            <v>9557</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cell r="T181" t="str">
            <v>NULL</v>
          </cell>
        </row>
        <row r="182">
          <cell r="B182" t="str">
            <v>2003/2004J1</v>
          </cell>
          <cell r="C182" t="str">
            <v>J</v>
          </cell>
          <cell r="D182">
            <v>1</v>
          </cell>
          <cell r="E182">
            <v>7345.4755552996603</v>
          </cell>
          <cell r="F182">
            <v>9732.4451951951996</v>
          </cell>
          <cell r="G182">
            <v>14547.75</v>
          </cell>
          <cell r="H182">
            <v>864</v>
          </cell>
          <cell r="I182">
            <v>10381</v>
          </cell>
          <cell r="J182">
            <v>12994.5</v>
          </cell>
          <cell r="K182">
            <v>19952.5</v>
          </cell>
          <cell r="L182">
            <v>951</v>
          </cell>
          <cell r="M182">
            <v>12548.5</v>
          </cell>
          <cell r="N182">
            <v>16107</v>
          </cell>
          <cell r="O182">
            <v>24250.75</v>
          </cell>
          <cell r="P182">
            <v>1060</v>
          </cell>
          <cell r="Q182">
            <v>12910.5</v>
          </cell>
          <cell r="R182">
            <v>19177.5</v>
          </cell>
          <cell r="S182">
            <v>31438.5</v>
          </cell>
          <cell r="T182">
            <v>1123</v>
          </cell>
        </row>
        <row r="183">
          <cell r="B183" t="str">
            <v>2004/2005J1</v>
          </cell>
          <cell r="C183" t="str">
            <v>J</v>
          </cell>
          <cell r="D183">
            <v>1</v>
          </cell>
          <cell r="E183">
            <v>7210.0838249999997</v>
          </cell>
          <cell r="F183">
            <v>11506.835570469801</v>
          </cell>
          <cell r="G183">
            <v>16748.436452514001</v>
          </cell>
          <cell r="H183">
            <v>572</v>
          </cell>
          <cell r="I183">
            <v>11392.845410628001</v>
          </cell>
          <cell r="J183">
            <v>16567.6764</v>
          </cell>
          <cell r="K183">
            <v>22630</v>
          </cell>
          <cell r="L183">
            <v>619</v>
          </cell>
          <cell r="M183">
            <v>12366.25</v>
          </cell>
          <cell r="N183">
            <v>18732</v>
          </cell>
          <cell r="O183">
            <v>26286</v>
          </cell>
          <cell r="P183">
            <v>683</v>
          </cell>
          <cell r="Q183" t="str">
            <v>NULL</v>
          </cell>
          <cell r="R183" t="str">
            <v>NULL</v>
          </cell>
          <cell r="S183" t="str">
            <v>NULL</v>
          </cell>
          <cell r="T183" t="str">
            <v>NULL</v>
          </cell>
        </row>
        <row r="184">
          <cell r="B184" t="str">
            <v>2005/2006J1</v>
          </cell>
          <cell r="C184" t="str">
            <v>J</v>
          </cell>
          <cell r="D184">
            <v>1</v>
          </cell>
          <cell r="E184">
            <v>6734.1632499999996</v>
          </cell>
          <cell r="F184">
            <v>11034</v>
          </cell>
          <cell r="G184">
            <v>15808</v>
          </cell>
          <cell r="H184">
            <v>547</v>
          </cell>
          <cell r="I184">
            <v>10479</v>
          </cell>
          <cell r="J184">
            <v>15785.5931952663</v>
          </cell>
          <cell r="K184">
            <v>21637</v>
          </cell>
          <cell r="L184">
            <v>646</v>
          </cell>
          <cell r="M184">
            <v>11645</v>
          </cell>
          <cell r="N184">
            <v>18210</v>
          </cell>
          <cell r="O184">
            <v>25001</v>
          </cell>
          <cell r="P184">
            <v>709</v>
          </cell>
          <cell r="Q184" t="str">
            <v>NULL</v>
          </cell>
          <cell r="R184" t="str">
            <v>NULL</v>
          </cell>
          <cell r="S184" t="str">
            <v>NULL</v>
          </cell>
          <cell r="T184" t="str">
            <v>NULL</v>
          </cell>
        </row>
        <row r="185">
          <cell r="B185" t="str">
            <v>2006/2007J1</v>
          </cell>
          <cell r="C185" t="str">
            <v>J</v>
          </cell>
          <cell r="D185">
            <v>1</v>
          </cell>
          <cell r="E185">
            <v>8428.1171961325999</v>
          </cell>
          <cell r="F185">
            <v>13029</v>
          </cell>
          <cell r="G185">
            <v>17158.75</v>
          </cell>
          <cell r="H185">
            <v>546</v>
          </cell>
          <cell r="I185">
            <v>11236</v>
          </cell>
          <cell r="J185">
            <v>16800</v>
          </cell>
          <cell r="K185">
            <v>22289.0584958217</v>
          </cell>
          <cell r="L185">
            <v>635</v>
          </cell>
          <cell r="M185">
            <v>13093.005300000001</v>
          </cell>
          <cell r="N185">
            <v>19456.5</v>
          </cell>
          <cell r="O185">
            <v>27312</v>
          </cell>
          <cell r="P185">
            <v>682</v>
          </cell>
          <cell r="Q185" t="str">
            <v>NULL</v>
          </cell>
          <cell r="R185" t="str">
            <v>NULL</v>
          </cell>
          <cell r="S185" t="str">
            <v>NULL</v>
          </cell>
          <cell r="T185" t="str">
            <v>NULL</v>
          </cell>
        </row>
        <row r="186">
          <cell r="B186" t="str">
            <v>2007/2008J1</v>
          </cell>
          <cell r="C186" t="str">
            <v>J</v>
          </cell>
          <cell r="D186">
            <v>1</v>
          </cell>
          <cell r="E186">
            <v>8135.3285714285703</v>
          </cell>
          <cell r="F186">
            <v>13267</v>
          </cell>
          <cell r="G186">
            <v>18237</v>
          </cell>
          <cell r="H186">
            <v>393</v>
          </cell>
          <cell r="I186">
            <v>12808.5</v>
          </cell>
          <cell r="J186">
            <v>18518</v>
          </cell>
          <cell r="K186">
            <v>23829</v>
          </cell>
          <cell r="L186">
            <v>509</v>
          </cell>
          <cell r="M186">
            <v>14929.6594488189</v>
          </cell>
          <cell r="N186">
            <v>21415</v>
          </cell>
          <cell r="O186">
            <v>28466.5</v>
          </cell>
          <cell r="P186">
            <v>551</v>
          </cell>
          <cell r="Q186" t="str">
            <v>NULL</v>
          </cell>
          <cell r="R186" t="str">
            <v>NULL</v>
          </cell>
          <cell r="S186" t="str">
            <v>NULL</v>
          </cell>
          <cell r="T186" t="str">
            <v>NULL</v>
          </cell>
        </row>
        <row r="187">
          <cell r="B187" t="str">
            <v>2008/2009J1</v>
          </cell>
          <cell r="C187" t="str">
            <v>J</v>
          </cell>
          <cell r="D187">
            <v>1</v>
          </cell>
          <cell r="E187">
            <v>7885.5561926605496</v>
          </cell>
          <cell r="F187">
            <v>13015.5</v>
          </cell>
          <cell r="G187">
            <v>17840.0480769231</v>
          </cell>
          <cell r="H187">
            <v>356</v>
          </cell>
          <cell r="I187">
            <v>12204.5</v>
          </cell>
          <cell r="J187">
            <v>18334.5</v>
          </cell>
          <cell r="K187">
            <v>24328</v>
          </cell>
          <cell r="L187">
            <v>442</v>
          </cell>
          <cell r="M187">
            <v>13312.5898328691</v>
          </cell>
          <cell r="N187">
            <v>21491.5</v>
          </cell>
          <cell r="O187">
            <v>30003</v>
          </cell>
          <cell r="P187">
            <v>478</v>
          </cell>
          <cell r="Q187" t="str">
            <v>NULL</v>
          </cell>
          <cell r="R187" t="str">
            <v>NULL</v>
          </cell>
          <cell r="S187" t="str">
            <v>NULL</v>
          </cell>
          <cell r="T187" t="str">
            <v>NULL</v>
          </cell>
        </row>
        <row r="188">
          <cell r="B188" t="str">
            <v>2009/2010J1</v>
          </cell>
          <cell r="C188" t="str">
            <v>J</v>
          </cell>
          <cell r="D188">
            <v>1</v>
          </cell>
          <cell r="E188">
            <v>8667.2898606811104</v>
          </cell>
          <cell r="F188">
            <v>11854.75</v>
          </cell>
          <cell r="G188">
            <v>17282.5274566474</v>
          </cell>
          <cell r="H188">
            <v>504</v>
          </cell>
          <cell r="I188">
            <v>12012.5</v>
          </cell>
          <cell r="J188">
            <v>18079.0873015873</v>
          </cell>
          <cell r="K188">
            <v>24610</v>
          </cell>
          <cell r="L188">
            <v>609</v>
          </cell>
          <cell r="M188" t="str">
            <v>NULL</v>
          </cell>
          <cell r="N188" t="str">
            <v>NULL</v>
          </cell>
          <cell r="O188" t="str">
            <v>NULL</v>
          </cell>
          <cell r="P188" t="str">
            <v>NULL</v>
          </cell>
          <cell r="Q188" t="str">
            <v>NULL</v>
          </cell>
          <cell r="R188" t="str">
            <v>NULL</v>
          </cell>
          <cell r="S188" t="str">
            <v>NULL</v>
          </cell>
          <cell r="T188" t="str">
            <v>NULL</v>
          </cell>
        </row>
        <row r="189">
          <cell r="B189" t="str">
            <v>2010/2011J1</v>
          </cell>
          <cell r="C189" t="str">
            <v>J</v>
          </cell>
          <cell r="D189">
            <v>1</v>
          </cell>
          <cell r="E189">
            <v>7591.75</v>
          </cell>
          <cell r="F189">
            <v>12980</v>
          </cell>
          <cell r="G189">
            <v>18745.3402061856</v>
          </cell>
          <cell r="H189">
            <v>422</v>
          </cell>
          <cell r="I189">
            <v>11780.5</v>
          </cell>
          <cell r="J189">
            <v>19002</v>
          </cell>
          <cell r="K189">
            <v>24812.638528138501</v>
          </cell>
          <cell r="L189">
            <v>487</v>
          </cell>
          <cell r="M189" t="str">
            <v>NULL</v>
          </cell>
          <cell r="N189" t="str">
            <v>NULL</v>
          </cell>
          <cell r="O189" t="str">
            <v>NULL</v>
          </cell>
          <cell r="P189" t="str">
            <v>NULL</v>
          </cell>
          <cell r="Q189" t="str">
            <v>NULL</v>
          </cell>
          <cell r="R189" t="str">
            <v>NULL</v>
          </cell>
          <cell r="S189" t="str">
            <v>NULL</v>
          </cell>
          <cell r="T189" t="str">
            <v>NULL</v>
          </cell>
        </row>
        <row r="190">
          <cell r="B190" t="str">
            <v>2011/2012J1</v>
          </cell>
          <cell r="C190" t="str">
            <v>J</v>
          </cell>
          <cell r="D190">
            <v>1</v>
          </cell>
          <cell r="E190">
            <v>7764</v>
          </cell>
          <cell r="F190">
            <v>13900.8450704225</v>
          </cell>
          <cell r="G190">
            <v>19624</v>
          </cell>
          <cell r="H190">
            <v>645</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cell r="T190" t="str">
            <v>NULL</v>
          </cell>
        </row>
        <row r="191">
          <cell r="B191" t="str">
            <v>2012/2013J1</v>
          </cell>
          <cell r="C191" t="str">
            <v>J</v>
          </cell>
          <cell r="D191">
            <v>1</v>
          </cell>
          <cell r="E191">
            <v>9399.75</v>
          </cell>
          <cell r="F191">
            <v>16351</v>
          </cell>
          <cell r="G191">
            <v>21980.6648351648</v>
          </cell>
          <cell r="H191">
            <v>540</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cell r="T191" t="str">
            <v>NULL</v>
          </cell>
        </row>
        <row r="192">
          <cell r="B192" t="str">
            <v>2003/200412</v>
          </cell>
          <cell r="C192">
            <v>1</v>
          </cell>
          <cell r="D192">
            <v>2</v>
          </cell>
          <cell r="E192">
            <v>31681</v>
          </cell>
          <cell r="F192">
            <v>39417.0325203252</v>
          </cell>
          <cell r="G192">
            <v>46959</v>
          </cell>
          <cell r="H192">
            <v>13</v>
          </cell>
          <cell r="I192">
            <v>37691.094776119397</v>
          </cell>
          <cell r="J192">
            <v>47092.5</v>
          </cell>
          <cell r="K192">
            <v>51324.133056876402</v>
          </cell>
          <cell r="L192">
            <v>10</v>
          </cell>
          <cell r="M192">
            <v>24704.4207988981</v>
          </cell>
          <cell r="N192">
            <v>38062.879834254098</v>
          </cell>
          <cell r="O192">
            <v>45672.556451612902</v>
          </cell>
          <cell r="P192">
            <v>8</v>
          </cell>
          <cell r="Q192">
            <v>40121.75</v>
          </cell>
          <cell r="R192">
            <v>49861.5</v>
          </cell>
          <cell r="S192">
            <v>62541.25</v>
          </cell>
          <cell r="T192">
            <v>6</v>
          </cell>
        </row>
        <row r="193">
          <cell r="B193" t="str">
            <v>2004/200512</v>
          </cell>
          <cell r="C193">
            <v>1</v>
          </cell>
          <cell r="D193">
            <v>2</v>
          </cell>
          <cell r="E193">
            <v>30848</v>
          </cell>
          <cell r="F193">
            <v>37454</v>
          </cell>
          <cell r="G193">
            <v>37899.4360795455</v>
          </cell>
          <cell r="H193">
            <v>11</v>
          </cell>
          <cell r="I193">
            <v>36736.5</v>
          </cell>
          <cell r="J193">
            <v>43135</v>
          </cell>
          <cell r="K193">
            <v>44597.5</v>
          </cell>
          <cell r="L193">
            <v>15</v>
          </cell>
          <cell r="M193">
            <v>46867.25</v>
          </cell>
          <cell r="N193">
            <v>52397.657894736803</v>
          </cell>
          <cell r="O193">
            <v>89222.984411421901</v>
          </cell>
          <cell r="P193">
            <v>12</v>
          </cell>
          <cell r="Q193" t="str">
            <v>NULL</v>
          </cell>
          <cell r="R193" t="str">
            <v>NULL</v>
          </cell>
          <cell r="S193" t="str">
            <v>NULL</v>
          </cell>
          <cell r="T193" t="str">
            <v>NULL</v>
          </cell>
        </row>
        <row r="194">
          <cell r="B194" t="str">
            <v>2005/200612</v>
          </cell>
          <cell r="C194">
            <v>1</v>
          </cell>
          <cell r="D194">
            <v>2</v>
          </cell>
          <cell r="E194">
            <v>21886.093406593402</v>
          </cell>
          <cell r="F194">
            <v>33517</v>
          </cell>
          <cell r="G194">
            <v>37202.75</v>
          </cell>
          <cell r="H194">
            <v>12</v>
          </cell>
          <cell r="I194">
            <v>21239</v>
          </cell>
          <cell r="J194">
            <v>41023</v>
          </cell>
          <cell r="K194">
            <v>43477</v>
          </cell>
          <cell r="L194">
            <v>9</v>
          </cell>
          <cell r="M194">
            <v>21870</v>
          </cell>
          <cell r="N194">
            <v>42908.472527472499</v>
          </cell>
          <cell r="O194">
            <v>50456</v>
          </cell>
          <cell r="P194">
            <v>9</v>
          </cell>
          <cell r="Q194" t="str">
            <v>NULL</v>
          </cell>
          <cell r="R194" t="str">
            <v>NULL</v>
          </cell>
          <cell r="S194" t="str">
            <v>NULL</v>
          </cell>
          <cell r="T194" t="str">
            <v>NULL</v>
          </cell>
        </row>
        <row r="195">
          <cell r="B195" t="str">
            <v>2006/200712</v>
          </cell>
          <cell r="C195">
            <v>1</v>
          </cell>
          <cell r="D195">
            <v>2</v>
          </cell>
          <cell r="E195">
            <v>32517.75</v>
          </cell>
          <cell r="F195">
            <v>34129.5</v>
          </cell>
          <cell r="G195">
            <v>37006.25</v>
          </cell>
          <cell r="H195">
            <v>10</v>
          </cell>
          <cell r="I195">
            <v>29271.75</v>
          </cell>
          <cell r="J195">
            <v>36970.5</v>
          </cell>
          <cell r="K195">
            <v>41308.650735294097</v>
          </cell>
          <cell r="L195">
            <v>14</v>
          </cell>
          <cell r="M195">
            <v>39429.5</v>
          </cell>
          <cell r="N195">
            <v>45340</v>
          </cell>
          <cell r="O195">
            <v>47032.854166666701</v>
          </cell>
          <cell r="P195">
            <v>11</v>
          </cell>
          <cell r="Q195" t="str">
            <v>NULL</v>
          </cell>
          <cell r="R195" t="str">
            <v>NULL</v>
          </cell>
          <cell r="S195" t="str">
            <v>NULL</v>
          </cell>
          <cell r="T195" t="str">
            <v>NULL</v>
          </cell>
        </row>
        <row r="196">
          <cell r="B196" t="str">
            <v>2007/200812</v>
          </cell>
          <cell r="C196">
            <v>1</v>
          </cell>
          <cell r="D196">
            <v>2</v>
          </cell>
          <cell r="E196">
            <v>32791.75</v>
          </cell>
          <cell r="F196">
            <v>33563.5</v>
          </cell>
          <cell r="G196">
            <v>35691</v>
          </cell>
          <cell r="H196">
            <v>12</v>
          </cell>
          <cell r="I196">
            <v>41221.5</v>
          </cell>
          <cell r="J196">
            <v>43872.238866396801</v>
          </cell>
          <cell r="K196">
            <v>46425.75</v>
          </cell>
          <cell r="L196">
            <v>12</v>
          </cell>
          <cell r="M196">
            <v>40071.75</v>
          </cell>
          <cell r="N196">
            <v>48704</v>
          </cell>
          <cell r="O196">
            <v>52888.924791086298</v>
          </cell>
          <cell r="P196">
            <v>12</v>
          </cell>
          <cell r="Q196" t="str">
            <v>NULL</v>
          </cell>
          <cell r="R196" t="str">
            <v>NULL</v>
          </cell>
          <cell r="S196" t="str">
            <v>NULL</v>
          </cell>
          <cell r="T196" t="str">
            <v>NULL</v>
          </cell>
        </row>
        <row r="197">
          <cell r="B197" t="str">
            <v>2008/200912</v>
          </cell>
          <cell r="C197">
            <v>1</v>
          </cell>
          <cell r="D197">
            <v>2</v>
          </cell>
          <cell r="E197">
            <v>28418</v>
          </cell>
          <cell r="F197">
            <v>34377.5</v>
          </cell>
          <cell r="G197">
            <v>39370.25</v>
          </cell>
          <cell r="H197">
            <v>16</v>
          </cell>
          <cell r="I197">
            <v>34949</v>
          </cell>
          <cell r="J197">
            <v>42018</v>
          </cell>
          <cell r="K197">
            <v>45364</v>
          </cell>
          <cell r="L197">
            <v>13</v>
          </cell>
          <cell r="M197">
            <v>19073</v>
          </cell>
          <cell r="N197">
            <v>41623</v>
          </cell>
          <cell r="O197">
            <v>47699.334033613399</v>
          </cell>
          <cell r="P197">
            <v>14</v>
          </cell>
          <cell r="Q197" t="str">
            <v>NULL</v>
          </cell>
          <cell r="R197" t="str">
            <v>NULL</v>
          </cell>
          <cell r="S197" t="str">
            <v>NULL</v>
          </cell>
          <cell r="T197" t="str">
            <v>NULL</v>
          </cell>
        </row>
        <row r="198">
          <cell r="B198" t="str">
            <v>2009/201012</v>
          </cell>
          <cell r="C198">
            <v>1</v>
          </cell>
          <cell r="D198">
            <v>2</v>
          </cell>
          <cell r="E198">
            <v>35684</v>
          </cell>
          <cell r="F198">
            <v>36903</v>
          </cell>
          <cell r="G198">
            <v>38550</v>
          </cell>
          <cell r="H198">
            <v>17</v>
          </cell>
          <cell r="I198">
            <v>36791</v>
          </cell>
          <cell r="J198">
            <v>43494</v>
          </cell>
          <cell r="K198">
            <v>44508</v>
          </cell>
          <cell r="L198">
            <v>17</v>
          </cell>
          <cell r="M198" t="str">
            <v>NULL</v>
          </cell>
          <cell r="N198" t="str">
            <v>NULL</v>
          </cell>
          <cell r="O198" t="str">
            <v>NULL</v>
          </cell>
          <cell r="P198" t="str">
            <v>NULL</v>
          </cell>
          <cell r="Q198" t="str">
            <v>NULL</v>
          </cell>
          <cell r="R198" t="str">
            <v>NULL</v>
          </cell>
          <cell r="S198" t="str">
            <v>NULL</v>
          </cell>
          <cell r="T198" t="str">
            <v>NULL</v>
          </cell>
        </row>
        <row r="199">
          <cell r="B199" t="str">
            <v>2010/201112</v>
          </cell>
          <cell r="C199">
            <v>1</v>
          </cell>
          <cell r="D199">
            <v>2</v>
          </cell>
          <cell r="E199">
            <v>31328.5</v>
          </cell>
          <cell r="F199">
            <v>35331</v>
          </cell>
          <cell r="G199">
            <v>53931.5</v>
          </cell>
          <cell r="H199">
            <v>19</v>
          </cell>
          <cell r="I199">
            <v>33854.75</v>
          </cell>
          <cell r="J199">
            <v>40786</v>
          </cell>
          <cell r="K199">
            <v>43135</v>
          </cell>
          <cell r="L199">
            <v>16</v>
          </cell>
          <cell r="M199" t="str">
            <v>NULL</v>
          </cell>
          <cell r="N199" t="str">
            <v>NULL</v>
          </cell>
          <cell r="O199" t="str">
            <v>NULL</v>
          </cell>
          <cell r="P199" t="str">
            <v>NULL</v>
          </cell>
          <cell r="Q199" t="str">
            <v>NULL</v>
          </cell>
          <cell r="R199" t="str">
            <v>NULL</v>
          </cell>
          <cell r="S199" t="str">
            <v>NULL</v>
          </cell>
          <cell r="T199" t="str">
            <v>NULL</v>
          </cell>
        </row>
        <row r="200">
          <cell r="B200" t="str">
            <v>2011/201212</v>
          </cell>
          <cell r="C200">
            <v>1</v>
          </cell>
          <cell r="D200">
            <v>2</v>
          </cell>
          <cell r="E200">
            <v>14321.6101694915</v>
          </cell>
          <cell r="F200">
            <v>20760</v>
          </cell>
          <cell r="G200">
            <v>35746</v>
          </cell>
          <cell r="H200">
            <v>25</v>
          </cell>
          <cell r="I200" t="str">
            <v>NULL</v>
          </cell>
          <cell r="J200" t="str">
            <v>NULL</v>
          </cell>
          <cell r="K200" t="str">
            <v>NULL</v>
          </cell>
          <cell r="L200" t="str">
            <v>NULL</v>
          </cell>
          <cell r="M200" t="str">
            <v>NULL</v>
          </cell>
          <cell r="N200" t="str">
            <v>NULL</v>
          </cell>
          <cell r="O200" t="str">
            <v>NULL</v>
          </cell>
          <cell r="P200" t="str">
            <v>NULL</v>
          </cell>
          <cell r="Q200" t="str">
            <v>NULL</v>
          </cell>
          <cell r="R200" t="str">
            <v>NULL</v>
          </cell>
          <cell r="S200" t="str">
            <v>NULL</v>
          </cell>
          <cell r="T200" t="str">
            <v>NULL</v>
          </cell>
        </row>
        <row r="201">
          <cell r="B201" t="str">
            <v>2012/201312</v>
          </cell>
          <cell r="C201">
            <v>1</v>
          </cell>
          <cell r="D201">
            <v>2</v>
          </cell>
          <cell r="E201">
            <v>17870.25</v>
          </cell>
          <cell r="F201">
            <v>36611.5</v>
          </cell>
          <cell r="G201">
            <v>43485.5</v>
          </cell>
          <cell r="H201">
            <v>6</v>
          </cell>
          <cell r="I201" t="str">
            <v>NULL</v>
          </cell>
          <cell r="J201" t="str">
            <v>NULL</v>
          </cell>
          <cell r="K201" t="str">
            <v>NULL</v>
          </cell>
          <cell r="L201" t="str">
            <v>NULL</v>
          </cell>
          <cell r="M201" t="str">
            <v>NULL</v>
          </cell>
          <cell r="N201" t="str">
            <v>NULL</v>
          </cell>
          <cell r="O201" t="str">
            <v>NULL</v>
          </cell>
          <cell r="P201" t="str">
            <v>NULL</v>
          </cell>
          <cell r="Q201" t="str">
            <v>NULL</v>
          </cell>
          <cell r="R201" t="str">
            <v>NULL</v>
          </cell>
          <cell r="S201" t="str">
            <v>NULL</v>
          </cell>
          <cell r="T201" t="str">
            <v>NULL</v>
          </cell>
        </row>
        <row r="202">
          <cell r="B202" t="str">
            <v>2003/200422</v>
          </cell>
          <cell r="C202">
            <v>2</v>
          </cell>
          <cell r="D202">
            <v>2</v>
          </cell>
          <cell r="E202">
            <v>19351.25</v>
          </cell>
          <cell r="F202">
            <v>25251.5</v>
          </cell>
          <cell r="G202">
            <v>29840</v>
          </cell>
          <cell r="H202">
            <v>1898</v>
          </cell>
          <cell r="I202">
            <v>20538.25</v>
          </cell>
          <cell r="J202">
            <v>27728.5</v>
          </cell>
          <cell r="K202">
            <v>33190.5</v>
          </cell>
          <cell r="L202">
            <v>1920</v>
          </cell>
          <cell r="M202">
            <v>22193</v>
          </cell>
          <cell r="N202">
            <v>30418</v>
          </cell>
          <cell r="O202">
            <v>36954</v>
          </cell>
          <cell r="P202">
            <v>2181</v>
          </cell>
          <cell r="Q202">
            <v>21514.75</v>
          </cell>
          <cell r="R202">
            <v>31520</v>
          </cell>
          <cell r="S202">
            <v>38577.75</v>
          </cell>
          <cell r="T202">
            <v>2494</v>
          </cell>
        </row>
        <row r="203">
          <cell r="B203" t="str">
            <v>2004/200522</v>
          </cell>
          <cell r="C203">
            <v>2</v>
          </cell>
          <cell r="D203">
            <v>2</v>
          </cell>
          <cell r="E203">
            <v>18802</v>
          </cell>
          <cell r="F203">
            <v>25401</v>
          </cell>
          <cell r="G203">
            <v>30643.5</v>
          </cell>
          <cell r="H203">
            <v>2098</v>
          </cell>
          <cell r="I203">
            <v>20599</v>
          </cell>
          <cell r="J203">
            <v>28037</v>
          </cell>
          <cell r="K203">
            <v>34148</v>
          </cell>
          <cell r="L203">
            <v>2129</v>
          </cell>
          <cell r="M203">
            <v>23395.5</v>
          </cell>
          <cell r="N203">
            <v>31349</v>
          </cell>
          <cell r="O203">
            <v>37662.5</v>
          </cell>
          <cell r="P203">
            <v>2335</v>
          </cell>
          <cell r="Q203" t="str">
            <v>NULL</v>
          </cell>
          <cell r="R203" t="str">
            <v>NULL</v>
          </cell>
          <cell r="S203" t="str">
            <v>NULL</v>
          </cell>
          <cell r="T203" t="str">
            <v>NULL</v>
          </cell>
        </row>
        <row r="204">
          <cell r="B204" t="str">
            <v>2005/200622</v>
          </cell>
          <cell r="C204">
            <v>2</v>
          </cell>
          <cell r="D204">
            <v>2</v>
          </cell>
          <cell r="E204">
            <v>19768</v>
          </cell>
          <cell r="F204">
            <v>25938</v>
          </cell>
          <cell r="G204">
            <v>31257</v>
          </cell>
          <cell r="H204">
            <v>2457</v>
          </cell>
          <cell r="I204">
            <v>21797.25</v>
          </cell>
          <cell r="J204">
            <v>29124</v>
          </cell>
          <cell r="K204">
            <v>35777</v>
          </cell>
          <cell r="L204">
            <v>2588</v>
          </cell>
          <cell r="M204">
            <v>23088.75</v>
          </cell>
          <cell r="N204">
            <v>30932</v>
          </cell>
          <cell r="O204">
            <v>37546</v>
          </cell>
          <cell r="P204">
            <v>2824</v>
          </cell>
          <cell r="Q204" t="str">
            <v>NULL</v>
          </cell>
          <cell r="R204" t="str">
            <v>NULL</v>
          </cell>
          <cell r="S204" t="str">
            <v>NULL</v>
          </cell>
          <cell r="T204" t="str">
            <v>NULL</v>
          </cell>
        </row>
        <row r="205">
          <cell r="B205" t="str">
            <v>2006/200722</v>
          </cell>
          <cell r="C205">
            <v>2</v>
          </cell>
          <cell r="D205">
            <v>2</v>
          </cell>
          <cell r="E205">
            <v>19645.75</v>
          </cell>
          <cell r="F205">
            <v>26399</v>
          </cell>
          <cell r="G205">
            <v>32401.652892562</v>
          </cell>
          <cell r="H205">
            <v>2572</v>
          </cell>
          <cell r="I205">
            <v>21146.983425414401</v>
          </cell>
          <cell r="J205">
            <v>28997</v>
          </cell>
          <cell r="K205">
            <v>36070</v>
          </cell>
          <cell r="L205">
            <v>2639</v>
          </cell>
          <cell r="M205">
            <v>20834.321329639901</v>
          </cell>
          <cell r="N205">
            <v>29734</v>
          </cell>
          <cell r="O205">
            <v>36690</v>
          </cell>
          <cell r="P205">
            <v>2877</v>
          </cell>
          <cell r="Q205" t="str">
            <v>NULL</v>
          </cell>
          <cell r="R205" t="str">
            <v>NULL</v>
          </cell>
          <cell r="S205" t="str">
            <v>NULL</v>
          </cell>
          <cell r="T205" t="str">
            <v>NULL</v>
          </cell>
        </row>
        <row r="206">
          <cell r="B206" t="str">
            <v>2007/200822</v>
          </cell>
          <cell r="C206">
            <v>2</v>
          </cell>
          <cell r="D206">
            <v>2</v>
          </cell>
          <cell r="E206">
            <v>20065.25</v>
          </cell>
          <cell r="F206">
            <v>26790.5</v>
          </cell>
          <cell r="G206">
            <v>33473.5</v>
          </cell>
          <cell r="H206">
            <v>2862</v>
          </cell>
          <cell r="I206">
            <v>20905.918956043999</v>
          </cell>
          <cell r="J206">
            <v>28708.5</v>
          </cell>
          <cell r="K206">
            <v>35519</v>
          </cell>
          <cell r="L206">
            <v>3030</v>
          </cell>
          <cell r="M206">
            <v>21007</v>
          </cell>
          <cell r="N206">
            <v>29134</v>
          </cell>
          <cell r="O206">
            <v>36438</v>
          </cell>
          <cell r="P206">
            <v>3203</v>
          </cell>
          <cell r="Q206" t="str">
            <v>NULL</v>
          </cell>
          <cell r="R206" t="str">
            <v>NULL</v>
          </cell>
          <cell r="S206" t="str">
            <v>NULL</v>
          </cell>
          <cell r="T206" t="str">
            <v>NULL</v>
          </cell>
        </row>
        <row r="207">
          <cell r="B207" t="str">
            <v>2008/200922</v>
          </cell>
          <cell r="C207">
            <v>2</v>
          </cell>
          <cell r="D207">
            <v>2</v>
          </cell>
          <cell r="E207">
            <v>20340</v>
          </cell>
          <cell r="F207">
            <v>26999</v>
          </cell>
          <cell r="G207">
            <v>33644</v>
          </cell>
          <cell r="H207">
            <v>2749</v>
          </cell>
          <cell r="I207">
            <v>20846</v>
          </cell>
          <cell r="J207">
            <v>28432</v>
          </cell>
          <cell r="K207">
            <v>35048</v>
          </cell>
          <cell r="L207">
            <v>2829</v>
          </cell>
          <cell r="M207">
            <v>21572.75</v>
          </cell>
          <cell r="N207">
            <v>29470</v>
          </cell>
          <cell r="O207">
            <v>36330.25</v>
          </cell>
          <cell r="P207">
            <v>2926</v>
          </cell>
          <cell r="Q207" t="str">
            <v>NULL</v>
          </cell>
          <cell r="R207" t="str">
            <v>NULL</v>
          </cell>
          <cell r="S207" t="str">
            <v>NULL</v>
          </cell>
          <cell r="T207" t="str">
            <v>NULL</v>
          </cell>
        </row>
        <row r="208">
          <cell r="B208" t="str">
            <v>2009/201022</v>
          </cell>
          <cell r="C208">
            <v>2</v>
          </cell>
          <cell r="D208">
            <v>2</v>
          </cell>
          <cell r="E208">
            <v>20375</v>
          </cell>
          <cell r="F208">
            <v>27110</v>
          </cell>
          <cell r="G208">
            <v>33681</v>
          </cell>
          <cell r="H208">
            <v>3001</v>
          </cell>
          <cell r="I208">
            <v>20914</v>
          </cell>
          <cell r="J208">
            <v>28379</v>
          </cell>
          <cell r="K208">
            <v>35091</v>
          </cell>
          <cell r="L208">
            <v>3053</v>
          </cell>
          <cell r="M208" t="str">
            <v>NULL</v>
          </cell>
          <cell r="N208" t="str">
            <v>NULL</v>
          </cell>
          <cell r="O208" t="str">
            <v>NULL</v>
          </cell>
          <cell r="P208" t="str">
            <v>NULL</v>
          </cell>
          <cell r="Q208" t="str">
            <v>NULL</v>
          </cell>
          <cell r="R208" t="str">
            <v>NULL</v>
          </cell>
          <cell r="S208" t="str">
            <v>NULL</v>
          </cell>
          <cell r="T208" t="str">
            <v>NULL</v>
          </cell>
        </row>
        <row r="209">
          <cell r="B209" t="str">
            <v>2010/201122</v>
          </cell>
          <cell r="C209">
            <v>2</v>
          </cell>
          <cell r="D209">
            <v>2</v>
          </cell>
          <cell r="E209">
            <v>19694</v>
          </cell>
          <cell r="F209">
            <v>27558</v>
          </cell>
          <cell r="G209">
            <v>34062</v>
          </cell>
          <cell r="H209">
            <v>2913</v>
          </cell>
          <cell r="I209">
            <v>20245.5</v>
          </cell>
          <cell r="J209">
            <v>28020.5</v>
          </cell>
          <cell r="K209">
            <v>34736.75</v>
          </cell>
          <cell r="L209">
            <v>2996</v>
          </cell>
          <cell r="M209" t="str">
            <v>NULL</v>
          </cell>
          <cell r="N209" t="str">
            <v>NULL</v>
          </cell>
          <cell r="O209" t="str">
            <v>NULL</v>
          </cell>
          <cell r="P209" t="str">
            <v>NULL</v>
          </cell>
          <cell r="Q209" t="str">
            <v>NULL</v>
          </cell>
          <cell r="R209" t="str">
            <v>NULL</v>
          </cell>
          <cell r="S209" t="str">
            <v>NULL</v>
          </cell>
          <cell r="T209" t="str">
            <v>NULL</v>
          </cell>
        </row>
        <row r="210">
          <cell r="B210" t="str">
            <v>2011/201222</v>
          </cell>
          <cell r="C210">
            <v>2</v>
          </cell>
          <cell r="D210">
            <v>2</v>
          </cell>
          <cell r="E210">
            <v>20882.5</v>
          </cell>
          <cell r="F210">
            <v>28314</v>
          </cell>
          <cell r="G210">
            <v>34333.5</v>
          </cell>
          <cell r="H210">
            <v>3599</v>
          </cell>
          <cell r="I210" t="str">
            <v>NULL</v>
          </cell>
          <cell r="J210" t="str">
            <v>NULL</v>
          </cell>
          <cell r="K210" t="str">
            <v>NULL</v>
          </cell>
          <cell r="L210" t="str">
            <v>NULL</v>
          </cell>
          <cell r="M210" t="str">
            <v>NULL</v>
          </cell>
          <cell r="N210" t="str">
            <v>NULL</v>
          </cell>
          <cell r="O210" t="str">
            <v>NULL</v>
          </cell>
          <cell r="P210" t="str">
            <v>NULL</v>
          </cell>
          <cell r="Q210" t="str">
            <v>NULL</v>
          </cell>
          <cell r="R210" t="str">
            <v>NULL</v>
          </cell>
          <cell r="S210" t="str">
            <v>NULL</v>
          </cell>
          <cell r="T210" t="str">
            <v>NULL</v>
          </cell>
        </row>
        <row r="211">
          <cell r="B211" t="str">
            <v>2012/201322</v>
          </cell>
          <cell r="C211">
            <v>2</v>
          </cell>
          <cell r="D211">
            <v>2</v>
          </cell>
          <cell r="E211">
            <v>20448</v>
          </cell>
          <cell r="F211">
            <v>27785</v>
          </cell>
          <cell r="G211">
            <v>34563</v>
          </cell>
          <cell r="H211">
            <v>3441</v>
          </cell>
          <cell r="I211" t="str">
            <v>NULL</v>
          </cell>
          <cell r="J211" t="str">
            <v>NULL</v>
          </cell>
          <cell r="K211" t="str">
            <v>NULL</v>
          </cell>
          <cell r="L211" t="str">
            <v>NULL</v>
          </cell>
          <cell r="M211" t="str">
            <v>NULL</v>
          </cell>
          <cell r="N211" t="str">
            <v>NULL</v>
          </cell>
          <cell r="O211" t="str">
            <v>NULL</v>
          </cell>
          <cell r="P211" t="str">
            <v>NULL</v>
          </cell>
          <cell r="Q211" t="str">
            <v>NULL</v>
          </cell>
          <cell r="R211" t="str">
            <v>NULL</v>
          </cell>
          <cell r="S211" t="str">
            <v>NULL</v>
          </cell>
          <cell r="T211" t="str">
            <v>NULL</v>
          </cell>
        </row>
        <row r="212">
          <cell r="B212" t="str">
            <v>2003/200432</v>
          </cell>
          <cell r="C212">
            <v>3</v>
          </cell>
          <cell r="D212">
            <v>2</v>
          </cell>
          <cell r="E212">
            <v>8903</v>
          </cell>
          <cell r="F212">
            <v>15861</v>
          </cell>
          <cell r="G212">
            <v>23643.5</v>
          </cell>
          <cell r="H212">
            <v>743</v>
          </cell>
          <cell r="I212">
            <v>11269.513931888499</v>
          </cell>
          <cell r="J212">
            <v>19270.254847645399</v>
          </cell>
          <cell r="K212">
            <v>28001</v>
          </cell>
          <cell r="L212">
            <v>817</v>
          </cell>
          <cell r="M212">
            <v>11584</v>
          </cell>
          <cell r="N212">
            <v>21608</v>
          </cell>
          <cell r="O212">
            <v>30909</v>
          </cell>
          <cell r="P212">
            <v>947</v>
          </cell>
          <cell r="Q212">
            <v>13336.5</v>
          </cell>
          <cell r="R212">
            <v>24725.5</v>
          </cell>
          <cell r="S212">
            <v>35203.585798816603</v>
          </cell>
          <cell r="T212">
            <v>1046</v>
          </cell>
        </row>
        <row r="213">
          <cell r="B213" t="str">
            <v>2004/200532</v>
          </cell>
          <cell r="C213">
            <v>3</v>
          </cell>
          <cell r="D213">
            <v>2</v>
          </cell>
          <cell r="E213">
            <v>7638.5173501577301</v>
          </cell>
          <cell r="F213">
            <v>14778</v>
          </cell>
          <cell r="G213">
            <v>22607.827102803702</v>
          </cell>
          <cell r="H213">
            <v>665</v>
          </cell>
          <cell r="I213">
            <v>9510.7860999999994</v>
          </cell>
          <cell r="J213">
            <v>17778.039170506901</v>
          </cell>
          <cell r="K213">
            <v>26250.25</v>
          </cell>
          <cell r="L213">
            <v>732</v>
          </cell>
          <cell r="M213">
            <v>11270.75</v>
          </cell>
          <cell r="N213">
            <v>19762.5</v>
          </cell>
          <cell r="O213">
            <v>28394.5</v>
          </cell>
          <cell r="P213">
            <v>848</v>
          </cell>
          <cell r="Q213" t="str">
            <v>NULL</v>
          </cell>
          <cell r="R213" t="str">
            <v>NULL</v>
          </cell>
          <cell r="S213" t="str">
            <v>NULL</v>
          </cell>
          <cell r="T213" t="str">
            <v>NULL</v>
          </cell>
        </row>
        <row r="214">
          <cell r="B214" t="str">
            <v>2005/200632</v>
          </cell>
          <cell r="C214">
            <v>3</v>
          </cell>
          <cell r="D214">
            <v>2</v>
          </cell>
          <cell r="E214">
            <v>9259.5</v>
          </cell>
          <cell r="F214">
            <v>15596.4335180055</v>
          </cell>
          <cell r="G214">
            <v>24916.625348189398</v>
          </cell>
          <cell r="H214">
            <v>692</v>
          </cell>
          <cell r="I214">
            <v>10882.5</v>
          </cell>
          <cell r="J214">
            <v>19409</v>
          </cell>
          <cell r="K214">
            <v>27749</v>
          </cell>
          <cell r="L214">
            <v>789</v>
          </cell>
          <cell r="M214">
            <v>12179.273504347801</v>
          </cell>
          <cell r="N214">
            <v>21196</v>
          </cell>
          <cell r="O214">
            <v>30280.062282438001</v>
          </cell>
          <cell r="P214">
            <v>928</v>
          </cell>
          <cell r="Q214" t="str">
            <v>NULL</v>
          </cell>
          <cell r="R214" t="str">
            <v>NULL</v>
          </cell>
          <cell r="S214" t="str">
            <v>NULL</v>
          </cell>
          <cell r="T214" t="str">
            <v>NULL</v>
          </cell>
        </row>
        <row r="215">
          <cell r="B215" t="str">
            <v>2006/200732</v>
          </cell>
          <cell r="C215">
            <v>3</v>
          </cell>
          <cell r="D215">
            <v>2</v>
          </cell>
          <cell r="E215">
            <v>8747.3272250000009</v>
          </cell>
          <cell r="F215">
            <v>15437.633152173899</v>
          </cell>
          <cell r="G215">
            <v>23461.25</v>
          </cell>
          <cell r="H215">
            <v>914</v>
          </cell>
          <cell r="I215">
            <v>10394.5</v>
          </cell>
          <cell r="J215">
            <v>17551</v>
          </cell>
          <cell r="K215">
            <v>25722</v>
          </cell>
          <cell r="L215">
            <v>1067</v>
          </cell>
          <cell r="M215">
            <v>11155.625</v>
          </cell>
          <cell r="N215">
            <v>18990.5</v>
          </cell>
          <cell r="O215">
            <v>28102</v>
          </cell>
          <cell r="P215">
            <v>1202</v>
          </cell>
          <cell r="Q215" t="str">
            <v>NULL</v>
          </cell>
          <cell r="R215" t="str">
            <v>NULL</v>
          </cell>
          <cell r="S215" t="str">
            <v>NULL</v>
          </cell>
          <cell r="T215" t="str">
            <v>NULL</v>
          </cell>
        </row>
        <row r="216">
          <cell r="B216" t="str">
            <v>2007/200832</v>
          </cell>
          <cell r="C216">
            <v>3</v>
          </cell>
          <cell r="D216">
            <v>2</v>
          </cell>
          <cell r="E216">
            <v>9099</v>
          </cell>
          <cell r="F216">
            <v>16009.5</v>
          </cell>
          <cell r="G216">
            <v>24377.906682027598</v>
          </cell>
          <cell r="H216">
            <v>990</v>
          </cell>
          <cell r="I216">
            <v>10223.625</v>
          </cell>
          <cell r="J216">
            <v>17931.5</v>
          </cell>
          <cell r="K216">
            <v>26558.5</v>
          </cell>
          <cell r="L216">
            <v>1080</v>
          </cell>
          <cell r="M216">
            <v>10528.125</v>
          </cell>
          <cell r="N216">
            <v>19763.75</v>
          </cell>
          <cell r="O216">
            <v>28825.092499999999</v>
          </cell>
          <cell r="P216">
            <v>1210</v>
          </cell>
          <cell r="Q216" t="str">
            <v>NULL</v>
          </cell>
          <cell r="R216" t="str">
            <v>NULL</v>
          </cell>
          <cell r="S216" t="str">
            <v>NULL</v>
          </cell>
          <cell r="T216" t="str">
            <v>NULL</v>
          </cell>
        </row>
        <row r="217">
          <cell r="B217" t="str">
            <v>2008/200932</v>
          </cell>
          <cell r="C217">
            <v>3</v>
          </cell>
          <cell r="D217">
            <v>2</v>
          </cell>
          <cell r="E217">
            <v>8722</v>
          </cell>
          <cell r="F217">
            <v>15470.5</v>
          </cell>
          <cell r="G217">
            <v>22994</v>
          </cell>
          <cell r="H217">
            <v>961</v>
          </cell>
          <cell r="I217">
            <v>10453</v>
          </cell>
          <cell r="J217">
            <v>17969</v>
          </cell>
          <cell r="K217">
            <v>25335</v>
          </cell>
          <cell r="L217">
            <v>999</v>
          </cell>
          <cell r="M217">
            <v>11669.395</v>
          </cell>
          <cell r="N217">
            <v>19885</v>
          </cell>
          <cell r="O217">
            <v>27636</v>
          </cell>
          <cell r="P217">
            <v>1103</v>
          </cell>
          <cell r="Q217" t="str">
            <v>NULL</v>
          </cell>
          <cell r="R217" t="str">
            <v>NULL</v>
          </cell>
          <cell r="S217" t="str">
            <v>NULL</v>
          </cell>
          <cell r="T217" t="str">
            <v>NULL</v>
          </cell>
        </row>
        <row r="218">
          <cell r="B218" t="str">
            <v>2009/201032</v>
          </cell>
          <cell r="C218">
            <v>3</v>
          </cell>
          <cell r="D218">
            <v>2</v>
          </cell>
          <cell r="E218">
            <v>8071.9049999999997</v>
          </cell>
          <cell r="F218">
            <v>14906</v>
          </cell>
          <cell r="G218">
            <v>22298.668956043999</v>
          </cell>
          <cell r="H218">
            <v>1123</v>
          </cell>
          <cell r="I218">
            <v>9984.5</v>
          </cell>
          <cell r="J218">
            <v>17298</v>
          </cell>
          <cell r="K218">
            <v>25491</v>
          </cell>
          <cell r="L218">
            <v>1217</v>
          </cell>
          <cell r="M218" t="str">
            <v>NULL</v>
          </cell>
          <cell r="N218" t="str">
            <v>NULL</v>
          </cell>
          <cell r="O218" t="str">
            <v>NULL</v>
          </cell>
          <cell r="P218" t="str">
            <v>NULL</v>
          </cell>
          <cell r="Q218" t="str">
            <v>NULL</v>
          </cell>
          <cell r="R218" t="str">
            <v>NULL</v>
          </cell>
          <cell r="S218" t="str">
            <v>NULL</v>
          </cell>
          <cell r="T218" t="str">
            <v>NULL</v>
          </cell>
        </row>
        <row r="219">
          <cell r="B219" t="str">
            <v>2010/201132</v>
          </cell>
          <cell r="C219">
            <v>3</v>
          </cell>
          <cell r="D219">
            <v>2</v>
          </cell>
          <cell r="E219">
            <v>7988</v>
          </cell>
          <cell r="F219">
            <v>14983</v>
          </cell>
          <cell r="G219">
            <v>22695</v>
          </cell>
          <cell r="H219">
            <v>1065</v>
          </cell>
          <cell r="I219">
            <v>9975.125</v>
          </cell>
          <cell r="J219">
            <v>17506</v>
          </cell>
          <cell r="K219">
            <v>25819.75</v>
          </cell>
          <cell r="L219">
            <v>1170</v>
          </cell>
          <cell r="M219" t="str">
            <v>NULL</v>
          </cell>
          <cell r="N219" t="str">
            <v>NULL</v>
          </cell>
          <cell r="O219" t="str">
            <v>NULL</v>
          </cell>
          <cell r="P219" t="str">
            <v>NULL</v>
          </cell>
          <cell r="Q219" t="str">
            <v>NULL</v>
          </cell>
          <cell r="R219" t="str">
            <v>NULL</v>
          </cell>
          <cell r="S219" t="str">
            <v>NULL</v>
          </cell>
          <cell r="T219" t="str">
            <v>NULL</v>
          </cell>
        </row>
        <row r="220">
          <cell r="B220" t="str">
            <v>2011/201232</v>
          </cell>
          <cell r="C220">
            <v>3</v>
          </cell>
          <cell r="D220">
            <v>2</v>
          </cell>
          <cell r="E220">
            <v>8485</v>
          </cell>
          <cell r="F220">
            <v>14383</v>
          </cell>
          <cell r="G220">
            <v>22126.5</v>
          </cell>
          <cell r="H220">
            <v>1203</v>
          </cell>
          <cell r="I220" t="str">
            <v>NULL</v>
          </cell>
          <cell r="J220" t="str">
            <v>NULL</v>
          </cell>
          <cell r="K220" t="str">
            <v>NULL</v>
          </cell>
          <cell r="L220" t="str">
            <v>NULL</v>
          </cell>
          <cell r="M220" t="str">
            <v>NULL</v>
          </cell>
          <cell r="N220" t="str">
            <v>NULL</v>
          </cell>
          <cell r="O220" t="str">
            <v>NULL</v>
          </cell>
          <cell r="P220" t="str">
            <v>NULL</v>
          </cell>
          <cell r="Q220" t="str">
            <v>NULL</v>
          </cell>
          <cell r="R220" t="str">
            <v>NULL</v>
          </cell>
          <cell r="S220" t="str">
            <v>NULL</v>
          </cell>
          <cell r="T220" t="str">
            <v>NULL</v>
          </cell>
        </row>
        <row r="221">
          <cell r="B221" t="str">
            <v>2012/201332</v>
          </cell>
          <cell r="C221">
            <v>3</v>
          </cell>
          <cell r="D221">
            <v>2</v>
          </cell>
          <cell r="E221">
            <v>8559.3593906093902</v>
          </cell>
          <cell r="F221">
            <v>15077</v>
          </cell>
          <cell r="G221">
            <v>21913.017064846401</v>
          </cell>
          <cell r="H221">
            <v>1299</v>
          </cell>
          <cell r="I221" t="str">
            <v>NULL</v>
          </cell>
          <cell r="J221" t="str">
            <v>NULL</v>
          </cell>
          <cell r="K221" t="str">
            <v>NULL</v>
          </cell>
          <cell r="L221" t="str">
            <v>NULL</v>
          </cell>
          <cell r="M221" t="str">
            <v>NULL</v>
          </cell>
          <cell r="N221" t="str">
            <v>NULL</v>
          </cell>
          <cell r="O221" t="str">
            <v>NULL</v>
          </cell>
          <cell r="P221" t="str">
            <v>NULL</v>
          </cell>
          <cell r="Q221" t="str">
            <v>NULL</v>
          </cell>
          <cell r="R221" t="str">
            <v>NULL</v>
          </cell>
          <cell r="S221" t="str">
            <v>NULL</v>
          </cell>
          <cell r="T221" t="str">
            <v>NULL</v>
          </cell>
        </row>
        <row r="222">
          <cell r="B222" t="str">
            <v>2005/200642</v>
          </cell>
          <cell r="C222">
            <v>4</v>
          </cell>
          <cell r="D222">
            <v>2</v>
          </cell>
          <cell r="E222">
            <v>2358.5039999999999</v>
          </cell>
          <cell r="F222">
            <v>2358.5039999999999</v>
          </cell>
          <cell r="G222">
            <v>2358.5039999999999</v>
          </cell>
          <cell r="H222">
            <v>1</v>
          </cell>
          <cell r="I222">
            <v>19162</v>
          </cell>
          <cell r="J222">
            <v>19162</v>
          </cell>
          <cell r="K222">
            <v>19162</v>
          </cell>
          <cell r="L222">
            <v>1</v>
          </cell>
          <cell r="M222">
            <v>22797.440443213301</v>
          </cell>
          <cell r="N222">
            <v>22797.440443213301</v>
          </cell>
          <cell r="O222">
            <v>22797.440443213301</v>
          </cell>
          <cell r="P222">
            <v>1</v>
          </cell>
          <cell r="Q222" t="str">
            <v>NULL</v>
          </cell>
          <cell r="R222" t="str">
            <v>NULL</v>
          </cell>
          <cell r="S222" t="str">
            <v>NULL</v>
          </cell>
          <cell r="T222" t="str">
            <v>NULL</v>
          </cell>
        </row>
        <row r="223">
          <cell r="B223" t="str">
            <v>2007/200842</v>
          </cell>
          <cell r="C223">
            <v>4</v>
          </cell>
          <cell r="D223">
            <v>2</v>
          </cell>
          <cell r="E223">
            <v>15315</v>
          </cell>
          <cell r="F223">
            <v>15315</v>
          </cell>
          <cell r="G223">
            <v>15315</v>
          </cell>
          <cell r="H223">
            <v>1</v>
          </cell>
          <cell r="I223">
            <v>2236</v>
          </cell>
          <cell r="J223">
            <v>2236</v>
          </cell>
          <cell r="K223">
            <v>2236</v>
          </cell>
          <cell r="L223">
            <v>1</v>
          </cell>
          <cell r="M223">
            <v>20105</v>
          </cell>
          <cell r="N223">
            <v>20105</v>
          </cell>
          <cell r="O223">
            <v>20105</v>
          </cell>
          <cell r="P223">
            <v>1</v>
          </cell>
          <cell r="Q223" t="str">
            <v>NULL</v>
          </cell>
          <cell r="R223" t="str">
            <v>NULL</v>
          </cell>
          <cell r="S223" t="str">
            <v>NULL</v>
          </cell>
          <cell r="T223" t="str">
            <v>NULL</v>
          </cell>
        </row>
        <row r="224">
          <cell r="B224" t="str">
            <v>2010/201142</v>
          </cell>
          <cell r="C224">
            <v>4</v>
          </cell>
          <cell r="D224">
            <v>2</v>
          </cell>
          <cell r="E224">
            <v>16910</v>
          </cell>
          <cell r="F224">
            <v>24220</v>
          </cell>
          <cell r="G224">
            <v>29295.165289256202</v>
          </cell>
          <cell r="H224">
            <v>3</v>
          </cell>
          <cell r="I224">
            <v>17059.110169491501</v>
          </cell>
          <cell r="J224">
            <v>26400</v>
          </cell>
          <cell r="K224">
            <v>33308.620129870098</v>
          </cell>
          <cell r="L224">
            <v>5</v>
          </cell>
          <cell r="M224" t="str">
            <v>NULL</v>
          </cell>
          <cell r="N224" t="str">
            <v>NULL</v>
          </cell>
          <cell r="O224" t="str">
            <v>NULL</v>
          </cell>
          <cell r="P224" t="str">
            <v>NULL</v>
          </cell>
          <cell r="Q224" t="str">
            <v>NULL</v>
          </cell>
          <cell r="R224" t="str">
            <v>NULL</v>
          </cell>
          <cell r="S224" t="str">
            <v>NULL</v>
          </cell>
          <cell r="T224" t="str">
            <v>NULL</v>
          </cell>
        </row>
        <row r="225">
          <cell r="B225" t="str">
            <v>2011/201242</v>
          </cell>
          <cell r="C225">
            <v>4</v>
          </cell>
          <cell r="D225">
            <v>2</v>
          </cell>
          <cell r="E225">
            <v>21897</v>
          </cell>
          <cell r="F225">
            <v>21897</v>
          </cell>
          <cell r="G225">
            <v>21897</v>
          </cell>
          <cell r="H225">
            <v>1</v>
          </cell>
          <cell r="I225" t="str">
            <v>NULL</v>
          </cell>
          <cell r="J225" t="str">
            <v>NULL</v>
          </cell>
          <cell r="K225" t="str">
            <v>NULL</v>
          </cell>
          <cell r="L225" t="str">
            <v>NULL</v>
          </cell>
          <cell r="M225" t="str">
            <v>NULL</v>
          </cell>
          <cell r="N225" t="str">
            <v>NULL</v>
          </cell>
          <cell r="O225" t="str">
            <v>NULL</v>
          </cell>
          <cell r="P225" t="str">
            <v>NULL</v>
          </cell>
          <cell r="Q225" t="str">
            <v>NULL</v>
          </cell>
          <cell r="R225" t="str">
            <v>NULL</v>
          </cell>
          <cell r="S225" t="str">
            <v>NULL</v>
          </cell>
          <cell r="T225" t="str">
            <v>NULL</v>
          </cell>
        </row>
        <row r="226">
          <cell r="B226" t="str">
            <v>2012/201342</v>
          </cell>
          <cell r="C226">
            <v>4</v>
          </cell>
          <cell r="D226">
            <v>2</v>
          </cell>
          <cell r="E226">
            <v>18349.75</v>
          </cell>
          <cell r="F226">
            <v>18578.5</v>
          </cell>
          <cell r="G226">
            <v>18807.25</v>
          </cell>
          <cell r="H226">
            <v>2</v>
          </cell>
          <cell r="I226" t="str">
            <v>NULL</v>
          </cell>
          <cell r="J226" t="str">
            <v>NULL</v>
          </cell>
          <cell r="K226" t="str">
            <v>NULL</v>
          </cell>
          <cell r="L226" t="str">
            <v>NULL</v>
          </cell>
          <cell r="M226" t="str">
            <v>NULL</v>
          </cell>
          <cell r="N226" t="str">
            <v>NULL</v>
          </cell>
          <cell r="O226" t="str">
            <v>NULL</v>
          </cell>
          <cell r="P226" t="str">
            <v>NULL</v>
          </cell>
          <cell r="Q226" t="str">
            <v>NULL</v>
          </cell>
          <cell r="R226" t="str">
            <v>NULL</v>
          </cell>
          <cell r="S226" t="str">
            <v>NULL</v>
          </cell>
          <cell r="T226" t="str">
            <v>NULL</v>
          </cell>
        </row>
        <row r="227">
          <cell r="B227" t="str">
            <v>2003/200452</v>
          </cell>
          <cell r="C227">
            <v>5</v>
          </cell>
          <cell r="D227">
            <v>2</v>
          </cell>
          <cell r="E227">
            <v>13429.5</v>
          </cell>
          <cell r="F227">
            <v>19031.5</v>
          </cell>
          <cell r="G227">
            <v>25316.5</v>
          </cell>
          <cell r="H227">
            <v>56</v>
          </cell>
          <cell r="I227">
            <v>13625.75</v>
          </cell>
          <cell r="J227">
            <v>22764</v>
          </cell>
          <cell r="K227">
            <v>28373.539823008901</v>
          </cell>
          <cell r="L227">
            <v>54</v>
          </cell>
          <cell r="M227">
            <v>17305</v>
          </cell>
          <cell r="N227">
            <v>26666</v>
          </cell>
          <cell r="O227">
            <v>34926.444444444402</v>
          </cell>
          <cell r="P227">
            <v>65</v>
          </cell>
          <cell r="Q227">
            <v>16883.975961538501</v>
          </cell>
          <cell r="R227">
            <v>26165.353868194801</v>
          </cell>
          <cell r="S227">
            <v>36165.806818181802</v>
          </cell>
          <cell r="T227">
            <v>64</v>
          </cell>
        </row>
        <row r="228">
          <cell r="B228" t="str">
            <v>2004/200552</v>
          </cell>
          <cell r="C228">
            <v>5</v>
          </cell>
          <cell r="D228">
            <v>2</v>
          </cell>
          <cell r="E228">
            <v>10682</v>
          </cell>
          <cell r="F228">
            <v>16635</v>
          </cell>
          <cell r="G228">
            <v>24999</v>
          </cell>
          <cell r="H228">
            <v>53</v>
          </cell>
          <cell r="I228">
            <v>13534.25</v>
          </cell>
          <cell r="J228">
            <v>20808.608635097498</v>
          </cell>
          <cell r="K228">
            <v>26686.378787878799</v>
          </cell>
          <cell r="L228">
            <v>48</v>
          </cell>
          <cell r="M228">
            <v>15317</v>
          </cell>
          <cell r="N228">
            <v>22066.413373860199</v>
          </cell>
          <cell r="O228">
            <v>32286</v>
          </cell>
          <cell r="P228">
            <v>55</v>
          </cell>
          <cell r="Q228" t="str">
            <v>NULL</v>
          </cell>
          <cell r="R228" t="str">
            <v>NULL</v>
          </cell>
          <cell r="S228" t="str">
            <v>NULL</v>
          </cell>
          <cell r="T228" t="str">
            <v>NULL</v>
          </cell>
        </row>
        <row r="229">
          <cell r="B229" t="str">
            <v>2005/200652</v>
          </cell>
          <cell r="C229">
            <v>5</v>
          </cell>
          <cell r="D229">
            <v>2</v>
          </cell>
          <cell r="E229">
            <v>10926.5</v>
          </cell>
          <cell r="F229">
            <v>17314.445783132502</v>
          </cell>
          <cell r="G229">
            <v>21474</v>
          </cell>
          <cell r="H229">
            <v>41</v>
          </cell>
          <cell r="I229">
            <v>7310.7769886363603</v>
          </cell>
          <cell r="J229">
            <v>21477.699724517901</v>
          </cell>
          <cell r="K229">
            <v>27001.5</v>
          </cell>
          <cell r="L229">
            <v>52</v>
          </cell>
          <cell r="M229">
            <v>13870</v>
          </cell>
          <cell r="N229">
            <v>24434</v>
          </cell>
          <cell r="O229">
            <v>28885</v>
          </cell>
          <cell r="P229">
            <v>49</v>
          </cell>
          <cell r="Q229" t="str">
            <v>NULL</v>
          </cell>
          <cell r="R229" t="str">
            <v>NULL</v>
          </cell>
          <cell r="S229" t="str">
            <v>NULL</v>
          </cell>
          <cell r="T229" t="str">
            <v>NULL</v>
          </cell>
        </row>
        <row r="230">
          <cell r="B230" t="str">
            <v>2006/200752</v>
          </cell>
          <cell r="C230">
            <v>5</v>
          </cell>
          <cell r="D230">
            <v>2</v>
          </cell>
          <cell r="E230">
            <v>10761.016799999999</v>
          </cell>
          <cell r="F230">
            <v>17450.6900826446</v>
          </cell>
          <cell r="G230">
            <v>25110</v>
          </cell>
          <cell r="H230">
            <v>70</v>
          </cell>
          <cell r="I230">
            <v>11990.8516483516</v>
          </cell>
          <cell r="J230">
            <v>17312</v>
          </cell>
          <cell r="K230">
            <v>25108</v>
          </cell>
          <cell r="L230">
            <v>77</v>
          </cell>
          <cell r="M230">
            <v>13856.5</v>
          </cell>
          <cell r="N230">
            <v>19846</v>
          </cell>
          <cell r="O230">
            <v>26645.8884297521</v>
          </cell>
          <cell r="P230">
            <v>71</v>
          </cell>
          <cell r="Q230" t="str">
            <v>NULL</v>
          </cell>
          <cell r="R230" t="str">
            <v>NULL</v>
          </cell>
          <cell r="S230" t="str">
            <v>NULL</v>
          </cell>
          <cell r="T230" t="str">
            <v>NULL</v>
          </cell>
        </row>
        <row r="231">
          <cell r="B231" t="str">
            <v>2007/200852</v>
          </cell>
          <cell r="C231">
            <v>5</v>
          </cell>
          <cell r="D231">
            <v>2</v>
          </cell>
          <cell r="E231">
            <v>8347.6310386816604</v>
          </cell>
          <cell r="F231">
            <v>13016</v>
          </cell>
          <cell r="G231">
            <v>19875.5</v>
          </cell>
          <cell r="H231">
            <v>51</v>
          </cell>
          <cell r="I231">
            <v>12135.5</v>
          </cell>
          <cell r="J231">
            <v>16163</v>
          </cell>
          <cell r="K231">
            <v>21025.5</v>
          </cell>
          <cell r="L231">
            <v>60</v>
          </cell>
          <cell r="M231">
            <v>13346.5</v>
          </cell>
          <cell r="N231">
            <v>17820</v>
          </cell>
          <cell r="O231">
            <v>23863</v>
          </cell>
          <cell r="P231">
            <v>62</v>
          </cell>
          <cell r="Q231" t="str">
            <v>NULL</v>
          </cell>
          <cell r="R231" t="str">
            <v>NULL</v>
          </cell>
          <cell r="S231" t="str">
            <v>NULL</v>
          </cell>
          <cell r="T231" t="str">
            <v>NULL</v>
          </cell>
        </row>
        <row r="232">
          <cell r="B232" t="str">
            <v>2008/200952</v>
          </cell>
          <cell r="C232">
            <v>5</v>
          </cell>
          <cell r="D232">
            <v>2</v>
          </cell>
          <cell r="E232">
            <v>11948</v>
          </cell>
          <cell r="F232">
            <v>17229</v>
          </cell>
          <cell r="G232">
            <v>23550</v>
          </cell>
          <cell r="H232">
            <v>57</v>
          </cell>
          <cell r="I232">
            <v>11866</v>
          </cell>
          <cell r="J232">
            <v>18572</v>
          </cell>
          <cell r="K232">
            <v>25096.5</v>
          </cell>
          <cell r="L232">
            <v>67</v>
          </cell>
          <cell r="M232">
            <v>13542.5</v>
          </cell>
          <cell r="N232">
            <v>19893</v>
          </cell>
          <cell r="O232">
            <v>25628</v>
          </cell>
          <cell r="P232">
            <v>63</v>
          </cell>
          <cell r="Q232" t="str">
            <v>NULL</v>
          </cell>
          <cell r="R232" t="str">
            <v>NULL</v>
          </cell>
          <cell r="S232" t="str">
            <v>NULL</v>
          </cell>
          <cell r="T232" t="str">
            <v>NULL</v>
          </cell>
        </row>
        <row r="233">
          <cell r="B233" t="str">
            <v>2009/201052</v>
          </cell>
          <cell r="C233">
            <v>5</v>
          </cell>
          <cell r="D233">
            <v>2</v>
          </cell>
          <cell r="E233">
            <v>9113.8449999999993</v>
          </cell>
          <cell r="F233">
            <v>13399.6080691643</v>
          </cell>
          <cell r="G233">
            <v>19716.5</v>
          </cell>
          <cell r="H233">
            <v>63</v>
          </cell>
          <cell r="I233">
            <v>10660.75</v>
          </cell>
          <cell r="J233">
            <v>16143.021067415701</v>
          </cell>
          <cell r="K233">
            <v>24170.5</v>
          </cell>
          <cell r="L233">
            <v>68</v>
          </cell>
          <cell r="M233" t="str">
            <v>NULL</v>
          </cell>
          <cell r="N233" t="str">
            <v>NULL</v>
          </cell>
          <cell r="O233" t="str">
            <v>NULL</v>
          </cell>
          <cell r="P233" t="str">
            <v>NULL</v>
          </cell>
          <cell r="Q233" t="str">
            <v>NULL</v>
          </cell>
          <cell r="R233" t="str">
            <v>NULL</v>
          </cell>
          <cell r="S233" t="str">
            <v>NULL</v>
          </cell>
          <cell r="T233" t="str">
            <v>NULL</v>
          </cell>
        </row>
        <row r="234">
          <cell r="B234" t="str">
            <v>2010/201152</v>
          </cell>
          <cell r="C234">
            <v>5</v>
          </cell>
          <cell r="D234">
            <v>2</v>
          </cell>
          <cell r="E234">
            <v>8631.3531249999996</v>
          </cell>
          <cell r="F234">
            <v>15567.098885793899</v>
          </cell>
          <cell r="G234">
            <v>23107.75</v>
          </cell>
          <cell r="H234">
            <v>62</v>
          </cell>
          <cell r="I234">
            <v>10311.5</v>
          </cell>
          <cell r="J234">
            <v>17613.5</v>
          </cell>
          <cell r="K234">
            <v>26370.5</v>
          </cell>
          <cell r="L234">
            <v>68</v>
          </cell>
          <cell r="M234" t="str">
            <v>NULL</v>
          </cell>
          <cell r="N234" t="str">
            <v>NULL</v>
          </cell>
          <cell r="O234" t="str">
            <v>NULL</v>
          </cell>
          <cell r="P234" t="str">
            <v>NULL</v>
          </cell>
          <cell r="Q234" t="str">
            <v>NULL</v>
          </cell>
          <cell r="R234" t="str">
            <v>NULL</v>
          </cell>
          <cell r="S234" t="str">
            <v>NULL</v>
          </cell>
          <cell r="T234" t="str">
            <v>NULL</v>
          </cell>
        </row>
        <row r="235">
          <cell r="B235" t="str">
            <v>2011/201252</v>
          </cell>
          <cell r="C235">
            <v>5</v>
          </cell>
          <cell r="D235">
            <v>2</v>
          </cell>
          <cell r="E235">
            <v>11106.9976193776</v>
          </cell>
          <cell r="F235">
            <v>17292.5</v>
          </cell>
          <cell r="G235">
            <v>26044.75</v>
          </cell>
          <cell r="H235">
            <v>64</v>
          </cell>
          <cell r="I235" t="str">
            <v>NULL</v>
          </cell>
          <cell r="J235" t="str">
            <v>NULL</v>
          </cell>
          <cell r="K235" t="str">
            <v>NULL</v>
          </cell>
          <cell r="L235" t="str">
            <v>NULL</v>
          </cell>
          <cell r="M235" t="str">
            <v>NULL</v>
          </cell>
          <cell r="N235" t="str">
            <v>NULL</v>
          </cell>
          <cell r="O235" t="str">
            <v>NULL</v>
          </cell>
          <cell r="P235" t="str">
            <v>NULL</v>
          </cell>
          <cell r="Q235" t="str">
            <v>NULL</v>
          </cell>
          <cell r="R235" t="str">
            <v>NULL</v>
          </cell>
          <cell r="S235" t="str">
            <v>NULL</v>
          </cell>
          <cell r="T235" t="str">
            <v>NULL</v>
          </cell>
        </row>
        <row r="236">
          <cell r="B236" t="str">
            <v>2012/201352</v>
          </cell>
          <cell r="C236">
            <v>5</v>
          </cell>
          <cell r="D236">
            <v>2</v>
          </cell>
          <cell r="E236">
            <v>12887.25</v>
          </cell>
          <cell r="F236">
            <v>20630.5</v>
          </cell>
          <cell r="G236">
            <v>27339.9737569061</v>
          </cell>
          <cell r="H236">
            <v>72</v>
          </cell>
          <cell r="I236" t="str">
            <v>NULL</v>
          </cell>
          <cell r="J236" t="str">
            <v>NULL</v>
          </cell>
          <cell r="K236" t="str">
            <v>NULL</v>
          </cell>
          <cell r="L236" t="str">
            <v>NULL</v>
          </cell>
          <cell r="M236" t="str">
            <v>NULL</v>
          </cell>
          <cell r="N236" t="str">
            <v>NULL</v>
          </cell>
          <cell r="O236" t="str">
            <v>NULL</v>
          </cell>
          <cell r="P236" t="str">
            <v>NULL</v>
          </cell>
          <cell r="Q236" t="str">
            <v>NULL</v>
          </cell>
          <cell r="R236" t="str">
            <v>NULL</v>
          </cell>
          <cell r="S236" t="str">
            <v>NULL</v>
          </cell>
          <cell r="T236" t="str">
            <v>NULL</v>
          </cell>
        </row>
        <row r="237">
          <cell r="B237" t="str">
            <v>2003/200462</v>
          </cell>
          <cell r="C237">
            <v>6</v>
          </cell>
          <cell r="D237">
            <v>2</v>
          </cell>
          <cell r="E237">
            <v>10200.632958055599</v>
          </cell>
          <cell r="F237">
            <v>15316.6713483146</v>
          </cell>
          <cell r="G237">
            <v>24196</v>
          </cell>
          <cell r="H237">
            <v>159</v>
          </cell>
          <cell r="I237">
            <v>11048</v>
          </cell>
          <cell r="J237">
            <v>17230.541284403698</v>
          </cell>
          <cell r="K237">
            <v>26010</v>
          </cell>
          <cell r="L237">
            <v>165</v>
          </cell>
          <cell r="M237">
            <v>12543.25</v>
          </cell>
          <cell r="N237">
            <v>20579.532608695699</v>
          </cell>
          <cell r="O237">
            <v>29390.5</v>
          </cell>
          <cell r="P237">
            <v>190</v>
          </cell>
          <cell r="Q237">
            <v>14767.390375000001</v>
          </cell>
          <cell r="R237">
            <v>25361</v>
          </cell>
          <cell r="S237">
            <v>35909.5</v>
          </cell>
          <cell r="T237">
            <v>212</v>
          </cell>
        </row>
        <row r="238">
          <cell r="B238" t="str">
            <v>2004/200562</v>
          </cell>
          <cell r="C238">
            <v>6</v>
          </cell>
          <cell r="D238">
            <v>2</v>
          </cell>
          <cell r="E238">
            <v>12000</v>
          </cell>
          <cell r="F238">
            <v>19698</v>
          </cell>
          <cell r="G238">
            <v>27033</v>
          </cell>
          <cell r="H238">
            <v>317</v>
          </cell>
          <cell r="I238">
            <v>14571.5</v>
          </cell>
          <cell r="J238">
            <v>23106</v>
          </cell>
          <cell r="K238">
            <v>30298.5</v>
          </cell>
          <cell r="L238">
            <v>343</v>
          </cell>
          <cell r="M238">
            <v>14535.608</v>
          </cell>
          <cell r="N238">
            <v>25140.122950819699</v>
          </cell>
          <cell r="O238">
            <v>33589.960069444402</v>
          </cell>
          <cell r="P238">
            <v>383</v>
          </cell>
          <cell r="Q238" t="str">
            <v>NULL</v>
          </cell>
          <cell r="R238" t="str">
            <v>NULL</v>
          </cell>
          <cell r="S238" t="str">
            <v>NULL</v>
          </cell>
          <cell r="T238" t="str">
            <v>NULL</v>
          </cell>
        </row>
        <row r="239">
          <cell r="B239" t="str">
            <v>2005/200662</v>
          </cell>
          <cell r="C239">
            <v>6</v>
          </cell>
          <cell r="D239">
            <v>2</v>
          </cell>
          <cell r="E239">
            <v>12332.5</v>
          </cell>
          <cell r="F239">
            <v>19934</v>
          </cell>
          <cell r="G239">
            <v>28864.583333333299</v>
          </cell>
          <cell r="H239">
            <v>303</v>
          </cell>
          <cell r="I239">
            <v>13247.517413157901</v>
          </cell>
          <cell r="J239">
            <v>22428</v>
          </cell>
          <cell r="K239">
            <v>29629.5</v>
          </cell>
          <cell r="L239">
            <v>331</v>
          </cell>
          <cell r="M239">
            <v>13345</v>
          </cell>
          <cell r="N239">
            <v>24071</v>
          </cell>
          <cell r="O239">
            <v>33002</v>
          </cell>
          <cell r="P239">
            <v>381</v>
          </cell>
          <cell r="Q239" t="str">
            <v>NULL</v>
          </cell>
          <cell r="R239" t="str">
            <v>NULL</v>
          </cell>
          <cell r="S239" t="str">
            <v>NULL</v>
          </cell>
          <cell r="T239" t="str">
            <v>NULL</v>
          </cell>
        </row>
        <row r="240">
          <cell r="B240" t="str">
            <v>2006/200762</v>
          </cell>
          <cell r="C240">
            <v>6</v>
          </cell>
          <cell r="D240">
            <v>2</v>
          </cell>
          <cell r="E240">
            <v>7906</v>
          </cell>
          <cell r="F240">
            <v>14542</v>
          </cell>
          <cell r="G240">
            <v>25818</v>
          </cell>
          <cell r="H240">
            <v>297</v>
          </cell>
          <cell r="I240">
            <v>9193.6204500000003</v>
          </cell>
          <cell r="J240">
            <v>14928.5</v>
          </cell>
          <cell r="K240">
            <v>26782.897382920099</v>
          </cell>
          <cell r="L240">
            <v>351</v>
          </cell>
          <cell r="M240">
            <v>9880.0865250000006</v>
          </cell>
          <cell r="N240">
            <v>16433.327799999999</v>
          </cell>
          <cell r="O240">
            <v>27227</v>
          </cell>
          <cell r="P240">
            <v>376</v>
          </cell>
          <cell r="Q240" t="str">
            <v>NULL</v>
          </cell>
          <cell r="R240" t="str">
            <v>NULL</v>
          </cell>
          <cell r="S240" t="str">
            <v>NULL</v>
          </cell>
          <cell r="T240" t="str">
            <v>NULL</v>
          </cell>
        </row>
        <row r="241">
          <cell r="B241" t="str">
            <v>2007/200862</v>
          </cell>
          <cell r="C241">
            <v>6</v>
          </cell>
          <cell r="D241">
            <v>2</v>
          </cell>
          <cell r="E241">
            <v>10297.25</v>
          </cell>
          <cell r="F241">
            <v>16200.031446540899</v>
          </cell>
          <cell r="G241">
            <v>23535</v>
          </cell>
          <cell r="H241">
            <v>235</v>
          </cell>
          <cell r="I241">
            <v>11651</v>
          </cell>
          <cell r="J241">
            <v>19085</v>
          </cell>
          <cell r="K241">
            <v>27873</v>
          </cell>
          <cell r="L241">
            <v>285</v>
          </cell>
          <cell r="M241">
            <v>12110.5</v>
          </cell>
          <cell r="N241">
            <v>21598.668079096002</v>
          </cell>
          <cell r="O241">
            <v>30731.656593406598</v>
          </cell>
          <cell r="P241">
            <v>322</v>
          </cell>
          <cell r="Q241" t="str">
            <v>NULL</v>
          </cell>
          <cell r="R241" t="str">
            <v>NULL</v>
          </cell>
          <cell r="S241" t="str">
            <v>NULL</v>
          </cell>
          <cell r="T241" t="str">
            <v>NULL</v>
          </cell>
        </row>
        <row r="242">
          <cell r="B242" t="str">
            <v>2008/200962</v>
          </cell>
          <cell r="C242">
            <v>6</v>
          </cell>
          <cell r="D242">
            <v>2</v>
          </cell>
          <cell r="E242">
            <v>10474.1775</v>
          </cell>
          <cell r="F242">
            <v>17200.5</v>
          </cell>
          <cell r="G242">
            <v>29426.25</v>
          </cell>
          <cell r="H242">
            <v>316</v>
          </cell>
          <cell r="I242">
            <v>10888</v>
          </cell>
          <cell r="J242">
            <v>18780</v>
          </cell>
          <cell r="K242">
            <v>27764</v>
          </cell>
          <cell r="L242">
            <v>371</v>
          </cell>
          <cell r="M242">
            <v>12032</v>
          </cell>
          <cell r="N242">
            <v>21686</v>
          </cell>
          <cell r="O242">
            <v>31331.1404494382</v>
          </cell>
          <cell r="P242">
            <v>410</v>
          </cell>
          <cell r="Q242" t="str">
            <v>NULL</v>
          </cell>
          <cell r="R242" t="str">
            <v>NULL</v>
          </cell>
          <cell r="S242" t="str">
            <v>NULL</v>
          </cell>
          <cell r="T242" t="str">
            <v>NULL</v>
          </cell>
        </row>
        <row r="243">
          <cell r="B243" t="str">
            <v>2009/201062</v>
          </cell>
          <cell r="C243">
            <v>6</v>
          </cell>
          <cell r="D243">
            <v>2</v>
          </cell>
          <cell r="E243">
            <v>8989.25</v>
          </cell>
          <cell r="F243">
            <v>16853</v>
          </cell>
          <cell r="G243">
            <v>26887.357142857101</v>
          </cell>
          <cell r="H243">
            <v>344</v>
          </cell>
          <cell r="I243">
            <v>8981.5</v>
          </cell>
          <cell r="J243">
            <v>18418.810606060601</v>
          </cell>
          <cell r="K243">
            <v>28970.75</v>
          </cell>
          <cell r="L243">
            <v>400</v>
          </cell>
          <cell r="M243" t="str">
            <v>NULL</v>
          </cell>
          <cell r="N243" t="str">
            <v>NULL</v>
          </cell>
          <cell r="O243" t="str">
            <v>NULL</v>
          </cell>
          <cell r="P243" t="str">
            <v>NULL</v>
          </cell>
          <cell r="Q243" t="str">
            <v>NULL</v>
          </cell>
          <cell r="R243" t="str">
            <v>NULL</v>
          </cell>
          <cell r="S243" t="str">
            <v>NULL</v>
          </cell>
          <cell r="T243" t="str">
            <v>NULL</v>
          </cell>
        </row>
        <row r="244">
          <cell r="B244" t="str">
            <v>2010/201162</v>
          </cell>
          <cell r="C244">
            <v>6</v>
          </cell>
          <cell r="D244">
            <v>2</v>
          </cell>
          <cell r="E244">
            <v>9709</v>
          </cell>
          <cell r="F244">
            <v>15940.5</v>
          </cell>
          <cell r="G244">
            <v>26926</v>
          </cell>
          <cell r="H244">
            <v>345</v>
          </cell>
          <cell r="I244">
            <v>10364</v>
          </cell>
          <cell r="J244">
            <v>18174.5</v>
          </cell>
          <cell r="K244">
            <v>26299.5</v>
          </cell>
          <cell r="L244">
            <v>423</v>
          </cell>
          <cell r="M244" t="str">
            <v>NULL</v>
          </cell>
          <cell r="N244" t="str">
            <v>NULL</v>
          </cell>
          <cell r="O244" t="str">
            <v>NULL</v>
          </cell>
          <cell r="P244" t="str">
            <v>NULL</v>
          </cell>
          <cell r="Q244" t="str">
            <v>NULL</v>
          </cell>
          <cell r="R244" t="str">
            <v>NULL</v>
          </cell>
          <cell r="S244" t="str">
            <v>NULL</v>
          </cell>
          <cell r="T244" t="str">
            <v>NULL</v>
          </cell>
        </row>
        <row r="245">
          <cell r="B245" t="str">
            <v>2011/201262</v>
          </cell>
          <cell r="C245">
            <v>6</v>
          </cell>
          <cell r="D245">
            <v>2</v>
          </cell>
          <cell r="E245">
            <v>11024.75</v>
          </cell>
          <cell r="F245">
            <v>17600.55</v>
          </cell>
          <cell r="G245">
            <v>28913.511019283698</v>
          </cell>
          <cell r="H245">
            <v>423</v>
          </cell>
          <cell r="I245" t="str">
            <v>NULL</v>
          </cell>
          <cell r="J245" t="str">
            <v>NULL</v>
          </cell>
          <cell r="K245" t="str">
            <v>NULL</v>
          </cell>
          <cell r="L245" t="str">
            <v>NULL</v>
          </cell>
          <cell r="M245" t="str">
            <v>NULL</v>
          </cell>
          <cell r="N245" t="str">
            <v>NULL</v>
          </cell>
          <cell r="O245" t="str">
            <v>NULL</v>
          </cell>
          <cell r="P245" t="str">
            <v>NULL</v>
          </cell>
          <cell r="Q245" t="str">
            <v>NULL</v>
          </cell>
          <cell r="R245" t="str">
            <v>NULL</v>
          </cell>
          <cell r="S245" t="str">
            <v>NULL</v>
          </cell>
          <cell r="T245" t="str">
            <v>NULL</v>
          </cell>
        </row>
        <row r="246">
          <cell r="B246" t="str">
            <v>2012/201362</v>
          </cell>
          <cell r="C246">
            <v>6</v>
          </cell>
          <cell r="D246">
            <v>2</v>
          </cell>
          <cell r="E246">
            <v>10456.3129699248</v>
          </cell>
          <cell r="F246">
            <v>17940.945592286502</v>
          </cell>
          <cell r="G246">
            <v>29565.0454545455</v>
          </cell>
          <cell r="H246">
            <v>446</v>
          </cell>
          <cell r="I246" t="str">
            <v>NULL</v>
          </cell>
          <cell r="J246" t="str">
            <v>NULL</v>
          </cell>
          <cell r="K246" t="str">
            <v>NULL</v>
          </cell>
          <cell r="L246" t="str">
            <v>NULL</v>
          </cell>
          <cell r="M246" t="str">
            <v>NULL</v>
          </cell>
          <cell r="N246" t="str">
            <v>NULL</v>
          </cell>
          <cell r="O246" t="str">
            <v>NULL</v>
          </cell>
          <cell r="P246" t="str">
            <v>NULL</v>
          </cell>
          <cell r="Q246" t="str">
            <v>NULL</v>
          </cell>
          <cell r="R246" t="str">
            <v>NULL</v>
          </cell>
          <cell r="S246" t="str">
            <v>NULL</v>
          </cell>
          <cell r="T246" t="str">
            <v>NULL</v>
          </cell>
        </row>
        <row r="247">
          <cell r="B247" t="str">
            <v>2003/200472</v>
          </cell>
          <cell r="C247">
            <v>7</v>
          </cell>
          <cell r="D247">
            <v>2</v>
          </cell>
          <cell r="E247">
            <v>8260.0383287292807</v>
          </cell>
          <cell r="F247">
            <v>15167.0662026053</v>
          </cell>
          <cell r="G247">
            <v>26798.2635327635</v>
          </cell>
          <cell r="H247">
            <v>96</v>
          </cell>
          <cell r="I247">
            <v>9835.3067867036007</v>
          </cell>
          <cell r="J247">
            <v>19393.5</v>
          </cell>
          <cell r="K247">
            <v>29244</v>
          </cell>
          <cell r="L247">
            <v>130</v>
          </cell>
          <cell r="M247">
            <v>12562.4613259669</v>
          </cell>
          <cell r="N247">
            <v>25656.5</v>
          </cell>
          <cell r="O247">
            <v>34049.75</v>
          </cell>
          <cell r="P247">
            <v>144</v>
          </cell>
          <cell r="Q247">
            <v>13776.5</v>
          </cell>
          <cell r="R247">
            <v>27175.358700000001</v>
          </cell>
          <cell r="S247">
            <v>41439.111111111102</v>
          </cell>
          <cell r="T247">
            <v>167</v>
          </cell>
        </row>
        <row r="248">
          <cell r="B248" t="str">
            <v>2004/200572</v>
          </cell>
          <cell r="C248">
            <v>7</v>
          </cell>
          <cell r="D248">
            <v>2</v>
          </cell>
          <cell r="E248">
            <v>8570.8973999999998</v>
          </cell>
          <cell r="F248">
            <v>15907</v>
          </cell>
          <cell r="G248">
            <v>31150</v>
          </cell>
          <cell r="H248">
            <v>119</v>
          </cell>
          <cell r="I248">
            <v>15720</v>
          </cell>
          <cell r="J248">
            <v>27965</v>
          </cell>
          <cell r="K248">
            <v>36927</v>
          </cell>
          <cell r="L248">
            <v>147</v>
          </cell>
          <cell r="M248">
            <v>13845.162721893499</v>
          </cell>
          <cell r="N248">
            <v>27370</v>
          </cell>
          <cell r="O248">
            <v>35720</v>
          </cell>
          <cell r="P248">
            <v>165</v>
          </cell>
          <cell r="Q248" t="str">
            <v>NULL</v>
          </cell>
          <cell r="R248" t="str">
            <v>NULL</v>
          </cell>
          <cell r="S248" t="str">
            <v>NULL</v>
          </cell>
          <cell r="T248" t="str">
            <v>NULL</v>
          </cell>
        </row>
        <row r="249">
          <cell r="B249" t="str">
            <v>2005/200672</v>
          </cell>
          <cell r="C249">
            <v>7</v>
          </cell>
          <cell r="D249">
            <v>2</v>
          </cell>
          <cell r="E249">
            <v>9864.4121943038008</v>
          </cell>
          <cell r="F249">
            <v>17723.831932773101</v>
          </cell>
          <cell r="G249">
            <v>27687</v>
          </cell>
          <cell r="H249">
            <v>133</v>
          </cell>
          <cell r="I249">
            <v>12674.299499999999</v>
          </cell>
          <cell r="J249">
            <v>22612</v>
          </cell>
          <cell r="K249">
            <v>33617.5</v>
          </cell>
          <cell r="L249">
            <v>146</v>
          </cell>
          <cell r="M249">
            <v>14624.75</v>
          </cell>
          <cell r="N249">
            <v>24879.5</v>
          </cell>
          <cell r="O249">
            <v>36851.387499999997</v>
          </cell>
          <cell r="P249">
            <v>178</v>
          </cell>
          <cell r="Q249" t="str">
            <v>NULL</v>
          </cell>
          <cell r="R249" t="str">
            <v>NULL</v>
          </cell>
          <cell r="S249" t="str">
            <v>NULL</v>
          </cell>
          <cell r="T249" t="str">
            <v>NULL</v>
          </cell>
        </row>
        <row r="250">
          <cell r="B250" t="str">
            <v>2006/200772</v>
          </cell>
          <cell r="C250">
            <v>7</v>
          </cell>
          <cell r="D250">
            <v>2</v>
          </cell>
          <cell r="E250">
            <v>9298.0873925501401</v>
          </cell>
          <cell r="F250">
            <v>15941</v>
          </cell>
          <cell r="G250">
            <v>27396</v>
          </cell>
          <cell r="H250">
            <v>133</v>
          </cell>
          <cell r="I250">
            <v>10120.125</v>
          </cell>
          <cell r="J250">
            <v>22354</v>
          </cell>
          <cell r="K250">
            <v>30302</v>
          </cell>
          <cell r="L250">
            <v>178</v>
          </cell>
          <cell r="M250">
            <v>10567</v>
          </cell>
          <cell r="N250">
            <v>21429.032258064501</v>
          </cell>
          <cell r="O250">
            <v>31213</v>
          </cell>
          <cell r="P250">
            <v>181</v>
          </cell>
          <cell r="Q250" t="str">
            <v>NULL</v>
          </cell>
          <cell r="R250" t="str">
            <v>NULL</v>
          </cell>
          <cell r="S250" t="str">
            <v>NULL</v>
          </cell>
          <cell r="T250" t="str">
            <v>NULL</v>
          </cell>
        </row>
        <row r="251">
          <cell r="B251" t="str">
            <v>2007/200872</v>
          </cell>
          <cell r="C251">
            <v>7</v>
          </cell>
          <cell r="D251">
            <v>2</v>
          </cell>
          <cell r="E251">
            <v>9898.5</v>
          </cell>
          <cell r="F251">
            <v>17678</v>
          </cell>
          <cell r="G251">
            <v>27705.125</v>
          </cell>
          <cell r="H251">
            <v>143</v>
          </cell>
          <cell r="I251">
            <v>12063.25</v>
          </cell>
          <cell r="J251">
            <v>19986</v>
          </cell>
          <cell r="K251">
            <v>31424.1731301939</v>
          </cell>
          <cell r="L251">
            <v>187</v>
          </cell>
          <cell r="M251">
            <v>12475.5</v>
          </cell>
          <cell r="N251">
            <v>21779</v>
          </cell>
          <cell r="O251">
            <v>33446</v>
          </cell>
          <cell r="P251">
            <v>211</v>
          </cell>
          <cell r="Q251" t="str">
            <v>NULL</v>
          </cell>
          <cell r="R251" t="str">
            <v>NULL</v>
          </cell>
          <cell r="S251" t="str">
            <v>NULL</v>
          </cell>
          <cell r="T251" t="str">
            <v>NULL</v>
          </cell>
        </row>
        <row r="252">
          <cell r="B252" t="str">
            <v>2008/200972</v>
          </cell>
          <cell r="C252">
            <v>7</v>
          </cell>
          <cell r="D252">
            <v>2</v>
          </cell>
          <cell r="E252">
            <v>8773.0885416666697</v>
          </cell>
          <cell r="F252">
            <v>14559.5</v>
          </cell>
          <cell r="G252">
            <v>24139.5</v>
          </cell>
          <cell r="H252">
            <v>110</v>
          </cell>
          <cell r="I252">
            <v>10266.5</v>
          </cell>
          <cell r="J252">
            <v>17316</v>
          </cell>
          <cell r="K252">
            <v>26338.25</v>
          </cell>
          <cell r="L252">
            <v>124</v>
          </cell>
          <cell r="M252">
            <v>10740.5</v>
          </cell>
          <cell r="N252">
            <v>17825</v>
          </cell>
          <cell r="O252">
            <v>30644.25</v>
          </cell>
          <cell r="P252">
            <v>163</v>
          </cell>
          <cell r="Q252" t="str">
            <v>NULL</v>
          </cell>
          <cell r="R252" t="str">
            <v>NULL</v>
          </cell>
          <cell r="S252" t="str">
            <v>NULL</v>
          </cell>
          <cell r="T252" t="str">
            <v>NULL</v>
          </cell>
        </row>
        <row r="253">
          <cell r="B253" t="str">
            <v>2009/201072</v>
          </cell>
          <cell r="C253">
            <v>7</v>
          </cell>
          <cell r="D253">
            <v>2</v>
          </cell>
          <cell r="E253">
            <v>9835.6</v>
          </cell>
          <cell r="F253">
            <v>15687.481690140799</v>
          </cell>
          <cell r="G253">
            <v>24282.27</v>
          </cell>
          <cell r="H253">
            <v>129</v>
          </cell>
          <cell r="I253">
            <v>8726.5</v>
          </cell>
          <cell r="J253">
            <v>16129.07</v>
          </cell>
          <cell r="K253">
            <v>25377.5</v>
          </cell>
          <cell r="L253">
            <v>190</v>
          </cell>
          <cell r="M253" t="str">
            <v>NULL</v>
          </cell>
          <cell r="N253" t="str">
            <v>NULL</v>
          </cell>
          <cell r="O253" t="str">
            <v>NULL</v>
          </cell>
          <cell r="P253" t="str">
            <v>NULL</v>
          </cell>
          <cell r="Q253" t="str">
            <v>NULL</v>
          </cell>
          <cell r="R253" t="str">
            <v>NULL</v>
          </cell>
          <cell r="S253" t="str">
            <v>NULL</v>
          </cell>
          <cell r="T253" t="str">
            <v>NULL</v>
          </cell>
        </row>
        <row r="254">
          <cell r="B254" t="str">
            <v>2010/201172</v>
          </cell>
          <cell r="C254">
            <v>7</v>
          </cell>
          <cell r="D254">
            <v>2</v>
          </cell>
          <cell r="E254">
            <v>10115.75</v>
          </cell>
          <cell r="F254">
            <v>15763.25</v>
          </cell>
          <cell r="G254">
            <v>24300.022900763401</v>
          </cell>
          <cell r="H254">
            <v>156</v>
          </cell>
          <cell r="I254">
            <v>11088</v>
          </cell>
          <cell r="J254">
            <v>18415.5</v>
          </cell>
          <cell r="K254">
            <v>26502</v>
          </cell>
          <cell r="L254">
            <v>205</v>
          </cell>
          <cell r="M254" t="str">
            <v>NULL</v>
          </cell>
          <cell r="N254" t="str">
            <v>NULL</v>
          </cell>
          <cell r="O254" t="str">
            <v>NULL</v>
          </cell>
          <cell r="P254" t="str">
            <v>NULL</v>
          </cell>
          <cell r="Q254" t="str">
            <v>NULL</v>
          </cell>
          <cell r="R254" t="str">
            <v>NULL</v>
          </cell>
          <cell r="S254" t="str">
            <v>NULL</v>
          </cell>
          <cell r="T254" t="str">
            <v>NULL</v>
          </cell>
        </row>
        <row r="255">
          <cell r="B255" t="str">
            <v>2011/201272</v>
          </cell>
          <cell r="C255">
            <v>7</v>
          </cell>
          <cell r="D255">
            <v>2</v>
          </cell>
          <cell r="E255">
            <v>9602.2571942445993</v>
          </cell>
          <cell r="F255">
            <v>14631.244548286601</v>
          </cell>
          <cell r="G255">
            <v>25346.875</v>
          </cell>
          <cell r="H255">
            <v>178</v>
          </cell>
          <cell r="I255" t="str">
            <v>NULL</v>
          </cell>
          <cell r="J255" t="str">
            <v>NULL</v>
          </cell>
          <cell r="K255" t="str">
            <v>NULL</v>
          </cell>
          <cell r="L255" t="str">
            <v>NULL</v>
          </cell>
          <cell r="M255" t="str">
            <v>NULL</v>
          </cell>
          <cell r="N255" t="str">
            <v>NULL</v>
          </cell>
          <cell r="O255" t="str">
            <v>NULL</v>
          </cell>
          <cell r="P255" t="str">
            <v>NULL</v>
          </cell>
          <cell r="Q255" t="str">
            <v>NULL</v>
          </cell>
          <cell r="R255" t="str">
            <v>NULL</v>
          </cell>
          <cell r="S255" t="str">
            <v>NULL</v>
          </cell>
          <cell r="T255" t="str">
            <v>NULL</v>
          </cell>
        </row>
        <row r="256">
          <cell r="B256" t="str">
            <v>2012/201372</v>
          </cell>
          <cell r="C256">
            <v>7</v>
          </cell>
          <cell r="D256">
            <v>2</v>
          </cell>
          <cell r="E256">
            <v>10747.4802631579</v>
          </cell>
          <cell r="F256">
            <v>16869</v>
          </cell>
          <cell r="G256">
            <v>26629.5</v>
          </cell>
          <cell r="H256">
            <v>322</v>
          </cell>
          <cell r="I256" t="str">
            <v>NULL</v>
          </cell>
          <cell r="J256" t="str">
            <v>NULL</v>
          </cell>
          <cell r="K256" t="str">
            <v>NULL</v>
          </cell>
          <cell r="L256" t="str">
            <v>NULL</v>
          </cell>
          <cell r="M256" t="str">
            <v>NULL</v>
          </cell>
          <cell r="N256" t="str">
            <v>NULL</v>
          </cell>
          <cell r="O256" t="str">
            <v>NULL</v>
          </cell>
          <cell r="P256" t="str">
            <v>NULL</v>
          </cell>
          <cell r="Q256" t="str">
            <v>NULL</v>
          </cell>
          <cell r="R256" t="str">
            <v>NULL</v>
          </cell>
          <cell r="S256" t="str">
            <v>NULL</v>
          </cell>
          <cell r="T256" t="str">
            <v>NULL</v>
          </cell>
        </row>
        <row r="257">
          <cell r="B257" t="str">
            <v>2003/200482</v>
          </cell>
          <cell r="C257">
            <v>8</v>
          </cell>
          <cell r="D257">
            <v>2</v>
          </cell>
          <cell r="E257">
            <v>10485</v>
          </cell>
          <cell r="F257">
            <v>17723.063380281699</v>
          </cell>
          <cell r="G257">
            <v>24089</v>
          </cell>
          <cell r="H257">
            <v>917</v>
          </cell>
          <cell r="I257">
            <v>12803.833536263701</v>
          </cell>
          <cell r="J257">
            <v>21795</v>
          </cell>
          <cell r="K257">
            <v>29763</v>
          </cell>
          <cell r="L257">
            <v>955</v>
          </cell>
          <cell r="M257">
            <v>14182.1145416667</v>
          </cell>
          <cell r="N257">
            <v>24706</v>
          </cell>
          <cell r="O257">
            <v>32890.723443223404</v>
          </cell>
          <cell r="P257">
            <v>1059</v>
          </cell>
          <cell r="Q257">
            <v>15577.125</v>
          </cell>
          <cell r="R257">
            <v>27970</v>
          </cell>
          <cell r="S257">
            <v>39948.688871473401</v>
          </cell>
          <cell r="T257">
            <v>1078</v>
          </cell>
        </row>
        <row r="258">
          <cell r="B258" t="str">
            <v>2004/200582</v>
          </cell>
          <cell r="C258">
            <v>8</v>
          </cell>
          <cell r="D258">
            <v>2</v>
          </cell>
          <cell r="E258">
            <v>10758</v>
          </cell>
          <cell r="F258">
            <v>17514</v>
          </cell>
          <cell r="G258">
            <v>25374</v>
          </cell>
          <cell r="H258">
            <v>1153</v>
          </cell>
          <cell r="I258">
            <v>12640.75</v>
          </cell>
          <cell r="J258">
            <v>21848.5</v>
          </cell>
          <cell r="K258">
            <v>30743.75</v>
          </cell>
          <cell r="L258">
            <v>1202</v>
          </cell>
          <cell r="M258">
            <v>14045</v>
          </cell>
          <cell r="N258">
            <v>23644</v>
          </cell>
          <cell r="O258">
            <v>32819.5</v>
          </cell>
          <cell r="P258">
            <v>1311</v>
          </cell>
          <cell r="Q258" t="str">
            <v>NULL</v>
          </cell>
          <cell r="R258" t="str">
            <v>NULL</v>
          </cell>
          <cell r="S258" t="str">
            <v>NULL</v>
          </cell>
          <cell r="T258" t="str">
            <v>NULL</v>
          </cell>
        </row>
        <row r="259">
          <cell r="B259" t="str">
            <v>2005/200682</v>
          </cell>
          <cell r="C259">
            <v>8</v>
          </cell>
          <cell r="D259">
            <v>2</v>
          </cell>
          <cell r="E259">
            <v>10565.896075000001</v>
          </cell>
          <cell r="F259">
            <v>18061.9148351648</v>
          </cell>
          <cell r="G259">
            <v>25454.8188202247</v>
          </cell>
          <cell r="H259">
            <v>1102</v>
          </cell>
          <cell r="I259">
            <v>12637.130294078899</v>
          </cell>
          <cell r="J259">
            <v>20671</v>
          </cell>
          <cell r="K259">
            <v>29473.370967741899</v>
          </cell>
          <cell r="L259">
            <v>1238</v>
          </cell>
          <cell r="M259">
            <v>13927.5</v>
          </cell>
          <cell r="N259">
            <v>22977</v>
          </cell>
          <cell r="O259">
            <v>33169</v>
          </cell>
          <cell r="P259">
            <v>1337</v>
          </cell>
          <cell r="Q259" t="str">
            <v>NULL</v>
          </cell>
          <cell r="R259" t="str">
            <v>NULL</v>
          </cell>
          <cell r="S259" t="str">
            <v>NULL</v>
          </cell>
          <cell r="T259" t="str">
            <v>NULL</v>
          </cell>
        </row>
        <row r="260">
          <cell r="B260" t="str">
            <v>2006/200782</v>
          </cell>
          <cell r="C260">
            <v>8</v>
          </cell>
          <cell r="D260">
            <v>2</v>
          </cell>
          <cell r="E260">
            <v>10626</v>
          </cell>
          <cell r="F260">
            <v>16477.5</v>
          </cell>
          <cell r="G260">
            <v>23186.190476190499</v>
          </cell>
          <cell r="H260">
            <v>1033</v>
          </cell>
          <cell r="I260">
            <v>12086.614391666701</v>
          </cell>
          <cell r="J260">
            <v>18796.25</v>
          </cell>
          <cell r="K260">
            <v>26778.5</v>
          </cell>
          <cell r="L260">
            <v>1186</v>
          </cell>
          <cell r="M260">
            <v>13253.5</v>
          </cell>
          <cell r="N260">
            <v>20489.5</v>
          </cell>
          <cell r="O260">
            <v>30472.5</v>
          </cell>
          <cell r="P260">
            <v>1255</v>
          </cell>
          <cell r="Q260" t="str">
            <v>NULL</v>
          </cell>
          <cell r="R260" t="str">
            <v>NULL</v>
          </cell>
          <cell r="S260" t="str">
            <v>NULL</v>
          </cell>
          <cell r="T260" t="str">
            <v>NULL</v>
          </cell>
        </row>
        <row r="261">
          <cell r="B261" t="str">
            <v>2007/200882</v>
          </cell>
          <cell r="C261">
            <v>8</v>
          </cell>
          <cell r="D261">
            <v>2</v>
          </cell>
          <cell r="E261">
            <v>10688</v>
          </cell>
          <cell r="F261">
            <v>16366.5</v>
          </cell>
          <cell r="G261">
            <v>23538.5</v>
          </cell>
          <cell r="H261">
            <v>1039</v>
          </cell>
          <cell r="I261">
            <v>11858.0297783934</v>
          </cell>
          <cell r="J261">
            <v>18661.5</v>
          </cell>
          <cell r="K261">
            <v>26479.421703296699</v>
          </cell>
          <cell r="L261">
            <v>1186</v>
          </cell>
          <cell r="M261">
            <v>12390.5</v>
          </cell>
          <cell r="N261">
            <v>20287</v>
          </cell>
          <cell r="O261">
            <v>29658</v>
          </cell>
          <cell r="P261">
            <v>1243</v>
          </cell>
          <cell r="Q261" t="str">
            <v>NULL</v>
          </cell>
          <cell r="R261" t="str">
            <v>NULL</v>
          </cell>
          <cell r="S261" t="str">
            <v>NULL</v>
          </cell>
          <cell r="T261" t="str">
            <v>NULL</v>
          </cell>
        </row>
        <row r="262">
          <cell r="B262" t="str">
            <v>2008/200982</v>
          </cell>
          <cell r="C262">
            <v>8</v>
          </cell>
          <cell r="D262">
            <v>2</v>
          </cell>
          <cell r="E262">
            <v>10312.913357400699</v>
          </cell>
          <cell r="F262">
            <v>16785.75</v>
          </cell>
          <cell r="G262">
            <v>24269.414634146298</v>
          </cell>
          <cell r="H262">
            <v>892</v>
          </cell>
          <cell r="I262">
            <v>11615.8125</v>
          </cell>
          <cell r="J262">
            <v>19506.957300275499</v>
          </cell>
          <cell r="K262">
            <v>27385.125</v>
          </cell>
          <cell r="L262">
            <v>996</v>
          </cell>
          <cell r="M262">
            <v>12870.5</v>
          </cell>
          <cell r="N262">
            <v>21098.5</v>
          </cell>
          <cell r="O262">
            <v>30119.8516819572</v>
          </cell>
          <cell r="P262">
            <v>1034</v>
          </cell>
          <cell r="Q262" t="str">
            <v>NULL</v>
          </cell>
          <cell r="R262" t="str">
            <v>NULL</v>
          </cell>
          <cell r="S262" t="str">
            <v>NULL</v>
          </cell>
          <cell r="T262" t="str">
            <v>NULL</v>
          </cell>
        </row>
        <row r="263">
          <cell r="B263" t="str">
            <v>2009/201082</v>
          </cell>
          <cell r="C263">
            <v>8</v>
          </cell>
          <cell r="D263">
            <v>2</v>
          </cell>
          <cell r="E263">
            <v>9696</v>
          </cell>
          <cell r="F263">
            <v>16129</v>
          </cell>
          <cell r="G263">
            <v>23985.621212121201</v>
          </cell>
          <cell r="H263">
            <v>923</v>
          </cell>
          <cell r="I263">
            <v>12063.6224489796</v>
          </cell>
          <cell r="J263">
            <v>18958</v>
          </cell>
          <cell r="K263">
            <v>27997</v>
          </cell>
          <cell r="L263">
            <v>989</v>
          </cell>
          <cell r="M263" t="str">
            <v>NULL</v>
          </cell>
          <cell r="N263" t="str">
            <v>NULL</v>
          </cell>
          <cell r="O263" t="str">
            <v>NULL</v>
          </cell>
          <cell r="P263" t="str">
            <v>NULL</v>
          </cell>
          <cell r="Q263" t="str">
            <v>NULL</v>
          </cell>
          <cell r="R263" t="str">
            <v>NULL</v>
          </cell>
          <cell r="S263" t="str">
            <v>NULL</v>
          </cell>
          <cell r="T263" t="str">
            <v>NULL</v>
          </cell>
        </row>
        <row r="264">
          <cell r="B264" t="str">
            <v>2010/201182</v>
          </cell>
          <cell r="C264">
            <v>8</v>
          </cell>
          <cell r="D264">
            <v>2</v>
          </cell>
          <cell r="E264">
            <v>10943.139097744401</v>
          </cell>
          <cell r="F264">
            <v>17933</v>
          </cell>
          <cell r="G264">
            <v>25420.414201183401</v>
          </cell>
          <cell r="H264">
            <v>845</v>
          </cell>
          <cell r="I264">
            <v>13203</v>
          </cell>
          <cell r="J264">
            <v>20988</v>
          </cell>
          <cell r="K264">
            <v>29347</v>
          </cell>
          <cell r="L264">
            <v>865</v>
          </cell>
          <cell r="M264" t="str">
            <v>NULL</v>
          </cell>
          <cell r="N264" t="str">
            <v>NULL</v>
          </cell>
          <cell r="O264" t="str">
            <v>NULL</v>
          </cell>
          <cell r="P264" t="str">
            <v>NULL</v>
          </cell>
          <cell r="Q264" t="str">
            <v>NULL</v>
          </cell>
          <cell r="R264" t="str">
            <v>NULL</v>
          </cell>
          <cell r="S264" t="str">
            <v>NULL</v>
          </cell>
          <cell r="T264" t="str">
            <v>NULL</v>
          </cell>
        </row>
        <row r="265">
          <cell r="B265" t="str">
            <v>2011/201282</v>
          </cell>
          <cell r="C265">
            <v>8</v>
          </cell>
          <cell r="D265">
            <v>2</v>
          </cell>
          <cell r="E265">
            <v>10375.75</v>
          </cell>
          <cell r="F265">
            <v>16921</v>
          </cell>
          <cell r="G265">
            <v>25181.667391304301</v>
          </cell>
          <cell r="H265">
            <v>735</v>
          </cell>
          <cell r="I265" t="str">
            <v>NULL</v>
          </cell>
          <cell r="J265" t="str">
            <v>NULL</v>
          </cell>
          <cell r="K265" t="str">
            <v>NULL</v>
          </cell>
          <cell r="L265" t="str">
            <v>NULL</v>
          </cell>
          <cell r="M265" t="str">
            <v>NULL</v>
          </cell>
          <cell r="N265" t="str">
            <v>NULL</v>
          </cell>
          <cell r="O265" t="str">
            <v>NULL</v>
          </cell>
          <cell r="P265" t="str">
            <v>NULL</v>
          </cell>
          <cell r="Q265" t="str">
            <v>NULL</v>
          </cell>
          <cell r="R265" t="str">
            <v>NULL</v>
          </cell>
          <cell r="S265" t="str">
            <v>NULL</v>
          </cell>
          <cell r="T265" t="str">
            <v>NULL</v>
          </cell>
        </row>
        <row r="266">
          <cell r="B266" t="str">
            <v>2012/201382</v>
          </cell>
          <cell r="C266">
            <v>8</v>
          </cell>
          <cell r="D266">
            <v>2</v>
          </cell>
          <cell r="E266">
            <v>12084</v>
          </cell>
          <cell r="F266">
            <v>19395</v>
          </cell>
          <cell r="G266">
            <v>27489.402985074601</v>
          </cell>
          <cell r="H266">
            <v>717</v>
          </cell>
          <cell r="I266" t="str">
            <v>NULL</v>
          </cell>
          <cell r="J266" t="str">
            <v>NULL</v>
          </cell>
          <cell r="K266" t="str">
            <v>NULL</v>
          </cell>
          <cell r="L266" t="str">
            <v>NULL</v>
          </cell>
          <cell r="M266" t="str">
            <v>NULL</v>
          </cell>
          <cell r="N266" t="str">
            <v>NULL</v>
          </cell>
          <cell r="O266" t="str">
            <v>NULL</v>
          </cell>
          <cell r="P266" t="str">
            <v>NULL</v>
          </cell>
          <cell r="Q266" t="str">
            <v>NULL</v>
          </cell>
          <cell r="R266" t="str">
            <v>NULL</v>
          </cell>
          <cell r="S266" t="str">
            <v>NULL</v>
          </cell>
          <cell r="T266" t="str">
            <v>NULL</v>
          </cell>
        </row>
        <row r="267">
          <cell r="B267" t="str">
            <v>2003/200492</v>
          </cell>
          <cell r="C267">
            <v>9</v>
          </cell>
          <cell r="D267">
            <v>2</v>
          </cell>
          <cell r="E267">
            <v>22432</v>
          </cell>
          <cell r="F267">
            <v>28687</v>
          </cell>
          <cell r="G267">
            <v>35219.5</v>
          </cell>
          <cell r="H267">
            <v>906</v>
          </cell>
          <cell r="I267">
            <v>24524.509615384599</v>
          </cell>
          <cell r="J267">
            <v>32672.194510385802</v>
          </cell>
          <cell r="K267">
            <v>39996.25</v>
          </cell>
          <cell r="L267">
            <v>946</v>
          </cell>
          <cell r="M267">
            <v>27365</v>
          </cell>
          <cell r="N267">
            <v>35683</v>
          </cell>
          <cell r="O267">
            <v>43979</v>
          </cell>
          <cell r="P267">
            <v>997</v>
          </cell>
          <cell r="Q267">
            <v>31850</v>
          </cell>
          <cell r="R267">
            <v>44817</v>
          </cell>
          <cell r="S267">
            <v>58193.5</v>
          </cell>
          <cell r="T267">
            <v>1095</v>
          </cell>
        </row>
        <row r="268">
          <cell r="B268" t="str">
            <v>2004/200592</v>
          </cell>
          <cell r="C268">
            <v>9</v>
          </cell>
          <cell r="D268">
            <v>2</v>
          </cell>
          <cell r="E268">
            <v>22614.25</v>
          </cell>
          <cell r="F268">
            <v>29100</v>
          </cell>
          <cell r="G268">
            <v>35754.25</v>
          </cell>
          <cell r="H268">
            <v>978</v>
          </cell>
          <cell r="I268">
            <v>24219.5</v>
          </cell>
          <cell r="J268">
            <v>32781</v>
          </cell>
          <cell r="K268">
            <v>40383.872023809497</v>
          </cell>
          <cell r="L268">
            <v>1007</v>
          </cell>
          <cell r="M268">
            <v>27115.5</v>
          </cell>
          <cell r="N268">
            <v>35262</v>
          </cell>
          <cell r="O268">
            <v>43957</v>
          </cell>
          <cell r="P268">
            <v>1107</v>
          </cell>
          <cell r="Q268" t="str">
            <v>NULL</v>
          </cell>
          <cell r="R268" t="str">
            <v>NULL</v>
          </cell>
          <cell r="S268" t="str">
            <v>NULL</v>
          </cell>
          <cell r="T268" t="str">
            <v>NULL</v>
          </cell>
        </row>
        <row r="269">
          <cell r="B269" t="str">
            <v>2005/200692</v>
          </cell>
          <cell r="C269">
            <v>9</v>
          </cell>
          <cell r="D269">
            <v>2</v>
          </cell>
          <cell r="E269">
            <v>19065</v>
          </cell>
          <cell r="F269">
            <v>28717.3884297521</v>
          </cell>
          <cell r="G269">
            <v>36414</v>
          </cell>
          <cell r="H269">
            <v>901</v>
          </cell>
          <cell r="I269">
            <v>21642</v>
          </cell>
          <cell r="J269">
            <v>31181.859504132201</v>
          </cell>
          <cell r="K269">
            <v>39682.5</v>
          </cell>
          <cell r="L269">
            <v>979</v>
          </cell>
          <cell r="M269">
            <v>24635</v>
          </cell>
          <cell r="N269">
            <v>34505.5</v>
          </cell>
          <cell r="O269">
            <v>44522.25</v>
          </cell>
          <cell r="P269">
            <v>1044</v>
          </cell>
          <cell r="Q269" t="str">
            <v>NULL</v>
          </cell>
          <cell r="R269" t="str">
            <v>NULL</v>
          </cell>
          <cell r="S269" t="str">
            <v>NULL</v>
          </cell>
          <cell r="T269" t="str">
            <v>NULL</v>
          </cell>
        </row>
        <row r="270">
          <cell r="B270" t="str">
            <v>2006/200792</v>
          </cell>
          <cell r="C270">
            <v>9</v>
          </cell>
          <cell r="D270">
            <v>2</v>
          </cell>
          <cell r="E270">
            <v>17441.849025973999</v>
          </cell>
          <cell r="F270">
            <v>28589.047849999999</v>
          </cell>
          <cell r="G270">
            <v>37029.625</v>
          </cell>
          <cell r="H270">
            <v>1066</v>
          </cell>
          <cell r="I270">
            <v>18620.5</v>
          </cell>
          <cell r="J270">
            <v>30265.5</v>
          </cell>
          <cell r="K270">
            <v>39140.75</v>
          </cell>
          <cell r="L270">
            <v>1140</v>
          </cell>
          <cell r="M270">
            <v>19765.706375000002</v>
          </cell>
          <cell r="N270">
            <v>32784.072507552897</v>
          </cell>
          <cell r="O270">
            <v>43374.25</v>
          </cell>
          <cell r="P270">
            <v>1174</v>
          </cell>
          <cell r="Q270" t="str">
            <v>NULL</v>
          </cell>
          <cell r="R270" t="str">
            <v>NULL</v>
          </cell>
          <cell r="S270" t="str">
            <v>NULL</v>
          </cell>
          <cell r="T270" t="str">
            <v>NULL</v>
          </cell>
        </row>
        <row r="271">
          <cell r="B271" t="str">
            <v>2007/200892</v>
          </cell>
          <cell r="C271">
            <v>9</v>
          </cell>
          <cell r="D271">
            <v>2</v>
          </cell>
          <cell r="E271">
            <v>16033</v>
          </cell>
          <cell r="F271">
            <v>26398.599439775899</v>
          </cell>
          <cell r="G271">
            <v>34259</v>
          </cell>
          <cell r="H271">
            <v>1017</v>
          </cell>
          <cell r="I271">
            <v>17380.5</v>
          </cell>
          <cell r="J271">
            <v>28748</v>
          </cell>
          <cell r="K271">
            <v>38001</v>
          </cell>
          <cell r="L271">
            <v>1117</v>
          </cell>
          <cell r="M271">
            <v>18759</v>
          </cell>
          <cell r="N271">
            <v>31836</v>
          </cell>
          <cell r="O271">
            <v>42223.5</v>
          </cell>
          <cell r="P271">
            <v>1201</v>
          </cell>
          <cell r="Q271" t="str">
            <v>NULL</v>
          </cell>
          <cell r="R271" t="str">
            <v>NULL</v>
          </cell>
          <cell r="S271" t="str">
            <v>NULL</v>
          </cell>
          <cell r="T271" t="str">
            <v>NULL</v>
          </cell>
        </row>
        <row r="272">
          <cell r="B272" t="str">
            <v>2008/200992</v>
          </cell>
          <cell r="C272">
            <v>9</v>
          </cell>
          <cell r="D272">
            <v>2</v>
          </cell>
          <cell r="E272">
            <v>16550</v>
          </cell>
          <cell r="F272">
            <v>27090</v>
          </cell>
          <cell r="G272">
            <v>35581</v>
          </cell>
          <cell r="H272">
            <v>1041</v>
          </cell>
          <cell r="I272">
            <v>18882</v>
          </cell>
          <cell r="J272">
            <v>29880</v>
          </cell>
          <cell r="K272">
            <v>40143</v>
          </cell>
          <cell r="L272">
            <v>1117</v>
          </cell>
          <cell r="M272">
            <v>19925.25</v>
          </cell>
          <cell r="N272">
            <v>32600</v>
          </cell>
          <cell r="O272">
            <v>43677.5</v>
          </cell>
          <cell r="P272">
            <v>1151</v>
          </cell>
          <cell r="Q272" t="str">
            <v>NULL</v>
          </cell>
          <cell r="R272" t="str">
            <v>NULL</v>
          </cell>
          <cell r="S272" t="str">
            <v>NULL</v>
          </cell>
          <cell r="T272" t="str">
            <v>NULL</v>
          </cell>
        </row>
        <row r="273">
          <cell r="B273" t="str">
            <v>2009/201092</v>
          </cell>
          <cell r="C273">
            <v>9</v>
          </cell>
          <cell r="D273">
            <v>2</v>
          </cell>
          <cell r="E273">
            <v>15919.64</v>
          </cell>
          <cell r="F273">
            <v>27258</v>
          </cell>
          <cell r="G273">
            <v>35854.5</v>
          </cell>
          <cell r="H273">
            <v>1071</v>
          </cell>
          <cell r="I273">
            <v>17921.691030534399</v>
          </cell>
          <cell r="J273">
            <v>30691</v>
          </cell>
          <cell r="K273">
            <v>41335.5</v>
          </cell>
          <cell r="L273">
            <v>1138</v>
          </cell>
          <cell r="M273" t="str">
            <v>NULL</v>
          </cell>
          <cell r="N273" t="str">
            <v>NULL</v>
          </cell>
          <cell r="O273" t="str">
            <v>NULL</v>
          </cell>
          <cell r="P273" t="str">
            <v>NULL</v>
          </cell>
          <cell r="Q273" t="str">
            <v>NULL</v>
          </cell>
          <cell r="R273" t="str">
            <v>NULL</v>
          </cell>
          <cell r="S273" t="str">
            <v>NULL</v>
          </cell>
          <cell r="T273" t="str">
            <v>NULL</v>
          </cell>
        </row>
        <row r="274">
          <cell r="B274" t="str">
            <v>2010/201192</v>
          </cell>
          <cell r="C274">
            <v>9</v>
          </cell>
          <cell r="D274">
            <v>2</v>
          </cell>
          <cell r="E274">
            <v>18654</v>
          </cell>
          <cell r="F274">
            <v>29110.509641873301</v>
          </cell>
          <cell r="G274">
            <v>38426</v>
          </cell>
          <cell r="H274">
            <v>1137</v>
          </cell>
          <cell r="I274">
            <v>19948.128099173598</v>
          </cell>
          <cell r="J274">
            <v>32567</v>
          </cell>
          <cell r="K274">
            <v>42997</v>
          </cell>
          <cell r="L274">
            <v>1231</v>
          </cell>
          <cell r="M274" t="str">
            <v>NULL</v>
          </cell>
          <cell r="N274" t="str">
            <v>NULL</v>
          </cell>
          <cell r="O274" t="str">
            <v>NULL</v>
          </cell>
          <cell r="P274" t="str">
            <v>NULL</v>
          </cell>
          <cell r="Q274" t="str">
            <v>NULL</v>
          </cell>
          <cell r="R274" t="str">
            <v>NULL</v>
          </cell>
          <cell r="S274" t="str">
            <v>NULL</v>
          </cell>
          <cell r="T274" t="str">
            <v>NULL</v>
          </cell>
        </row>
        <row r="275">
          <cell r="B275" t="str">
            <v>2011/201292</v>
          </cell>
          <cell r="C275">
            <v>9</v>
          </cell>
          <cell r="D275">
            <v>2</v>
          </cell>
          <cell r="E275">
            <v>18232.5</v>
          </cell>
          <cell r="F275">
            <v>29948</v>
          </cell>
          <cell r="G275">
            <v>39345.5</v>
          </cell>
          <cell r="H275">
            <v>1243</v>
          </cell>
          <cell r="I275" t="str">
            <v>NULL</v>
          </cell>
          <cell r="J275" t="str">
            <v>NULL</v>
          </cell>
          <cell r="K275" t="str">
            <v>NULL</v>
          </cell>
          <cell r="L275" t="str">
            <v>NULL</v>
          </cell>
          <cell r="M275" t="str">
            <v>NULL</v>
          </cell>
          <cell r="N275" t="str">
            <v>NULL</v>
          </cell>
          <cell r="O275" t="str">
            <v>NULL</v>
          </cell>
          <cell r="P275" t="str">
            <v>NULL</v>
          </cell>
          <cell r="Q275" t="str">
            <v>NULL</v>
          </cell>
          <cell r="R275" t="str">
            <v>NULL</v>
          </cell>
          <cell r="S275" t="str">
            <v>NULL</v>
          </cell>
          <cell r="T275" t="str">
            <v>NULL</v>
          </cell>
        </row>
        <row r="276">
          <cell r="B276" t="str">
            <v>2012/201392</v>
          </cell>
          <cell r="C276">
            <v>9</v>
          </cell>
          <cell r="D276">
            <v>2</v>
          </cell>
          <cell r="E276">
            <v>21404.388418998002</v>
          </cell>
          <cell r="F276">
            <v>31319.614325068898</v>
          </cell>
          <cell r="G276">
            <v>40321</v>
          </cell>
          <cell r="H276">
            <v>1227</v>
          </cell>
          <cell r="I276" t="str">
            <v>NULL</v>
          </cell>
          <cell r="J276" t="str">
            <v>NULL</v>
          </cell>
          <cell r="K276" t="str">
            <v>NULL</v>
          </cell>
          <cell r="L276" t="str">
            <v>NULL</v>
          </cell>
          <cell r="M276" t="str">
            <v>NULL</v>
          </cell>
          <cell r="N276" t="str">
            <v>NULL</v>
          </cell>
          <cell r="O276" t="str">
            <v>NULL</v>
          </cell>
          <cell r="P276" t="str">
            <v>NULL</v>
          </cell>
          <cell r="Q276" t="str">
            <v>NULL</v>
          </cell>
          <cell r="R276" t="str">
            <v>NULL</v>
          </cell>
          <cell r="S276" t="str">
            <v>NULL</v>
          </cell>
          <cell r="T276" t="str">
            <v>NULL</v>
          </cell>
        </row>
        <row r="277">
          <cell r="B277" t="str">
            <v>2003/2004A2</v>
          </cell>
          <cell r="C277" t="str">
            <v>A</v>
          </cell>
          <cell r="D277">
            <v>2</v>
          </cell>
          <cell r="E277">
            <v>22256</v>
          </cell>
          <cell r="F277">
            <v>27271</v>
          </cell>
          <cell r="G277">
            <v>32803.8623595506</v>
          </cell>
          <cell r="H277">
            <v>717</v>
          </cell>
          <cell r="I277">
            <v>25583</v>
          </cell>
          <cell r="J277">
            <v>32827</v>
          </cell>
          <cell r="K277">
            <v>40375</v>
          </cell>
          <cell r="L277">
            <v>705</v>
          </cell>
          <cell r="M277">
            <v>26887.5</v>
          </cell>
          <cell r="N277">
            <v>35846.5</v>
          </cell>
          <cell r="O277">
            <v>44377.5</v>
          </cell>
          <cell r="P277">
            <v>740</v>
          </cell>
          <cell r="Q277">
            <v>26578.5</v>
          </cell>
          <cell r="R277">
            <v>40075.5</v>
          </cell>
          <cell r="S277">
            <v>51967.75</v>
          </cell>
          <cell r="T277">
            <v>750</v>
          </cell>
        </row>
        <row r="278">
          <cell r="B278" t="str">
            <v>2004/2005A2</v>
          </cell>
          <cell r="C278" t="str">
            <v>A</v>
          </cell>
          <cell r="D278">
            <v>2</v>
          </cell>
          <cell r="E278">
            <v>23123</v>
          </cell>
          <cell r="F278">
            <v>28459</v>
          </cell>
          <cell r="G278">
            <v>34435</v>
          </cell>
          <cell r="H278">
            <v>613</v>
          </cell>
          <cell r="I278">
            <v>26509</v>
          </cell>
          <cell r="J278">
            <v>33096</v>
          </cell>
          <cell r="K278">
            <v>41114</v>
          </cell>
          <cell r="L278">
            <v>605</v>
          </cell>
          <cell r="M278">
            <v>26983</v>
          </cell>
          <cell r="N278">
            <v>34452</v>
          </cell>
          <cell r="O278">
            <v>42436</v>
          </cell>
          <cell r="P278">
            <v>655</v>
          </cell>
          <cell r="Q278" t="str">
            <v>NULL</v>
          </cell>
          <cell r="R278" t="str">
            <v>NULL</v>
          </cell>
          <cell r="S278" t="str">
            <v>NULL</v>
          </cell>
          <cell r="T278" t="str">
            <v>NULL</v>
          </cell>
        </row>
        <row r="279">
          <cell r="B279" t="str">
            <v>2005/2006A2</v>
          </cell>
          <cell r="C279" t="str">
            <v>A</v>
          </cell>
          <cell r="D279">
            <v>2</v>
          </cell>
          <cell r="E279">
            <v>24469.5</v>
          </cell>
          <cell r="F279">
            <v>30066</v>
          </cell>
          <cell r="G279">
            <v>36964.5</v>
          </cell>
          <cell r="H279">
            <v>743</v>
          </cell>
          <cell r="I279">
            <v>26673</v>
          </cell>
          <cell r="J279">
            <v>33117.5</v>
          </cell>
          <cell r="K279">
            <v>39923.5</v>
          </cell>
          <cell r="L279">
            <v>754</v>
          </cell>
          <cell r="M279">
            <v>26154</v>
          </cell>
          <cell r="N279">
            <v>33906</v>
          </cell>
          <cell r="O279">
            <v>42709.384615384603</v>
          </cell>
          <cell r="P279">
            <v>817</v>
          </cell>
          <cell r="Q279" t="str">
            <v>NULL</v>
          </cell>
          <cell r="R279" t="str">
            <v>NULL</v>
          </cell>
          <cell r="S279" t="str">
            <v>NULL</v>
          </cell>
          <cell r="T279" t="str">
            <v>NULL</v>
          </cell>
        </row>
        <row r="280">
          <cell r="B280" t="str">
            <v>2006/2007A2</v>
          </cell>
          <cell r="C280" t="str">
            <v>A</v>
          </cell>
          <cell r="D280">
            <v>2</v>
          </cell>
          <cell r="E280">
            <v>23102.75</v>
          </cell>
          <cell r="F280">
            <v>29929.5</v>
          </cell>
          <cell r="G280">
            <v>36292.25</v>
          </cell>
          <cell r="H280">
            <v>762</v>
          </cell>
          <cell r="I280">
            <v>24717.75</v>
          </cell>
          <cell r="J280">
            <v>31122</v>
          </cell>
          <cell r="K280">
            <v>38545.972301136397</v>
          </cell>
          <cell r="L280">
            <v>812</v>
          </cell>
          <cell r="M280">
            <v>25453.263085399401</v>
          </cell>
          <cell r="N280">
            <v>33620</v>
          </cell>
          <cell r="O280">
            <v>42670.5</v>
          </cell>
          <cell r="P280">
            <v>831</v>
          </cell>
          <cell r="Q280" t="str">
            <v>NULL</v>
          </cell>
          <cell r="R280" t="str">
            <v>NULL</v>
          </cell>
          <cell r="S280" t="str">
            <v>NULL</v>
          </cell>
          <cell r="T280" t="str">
            <v>NULL</v>
          </cell>
        </row>
        <row r="281">
          <cell r="B281" t="str">
            <v>2007/2008A2</v>
          </cell>
          <cell r="C281" t="str">
            <v>A</v>
          </cell>
          <cell r="D281">
            <v>2</v>
          </cell>
          <cell r="E281">
            <v>22213.5</v>
          </cell>
          <cell r="F281">
            <v>27477.5</v>
          </cell>
          <cell r="G281">
            <v>33913.170258620703</v>
          </cell>
          <cell r="H281">
            <v>974</v>
          </cell>
          <cell r="I281">
            <v>23217.241486068098</v>
          </cell>
          <cell r="J281">
            <v>29887.5</v>
          </cell>
          <cell r="K281">
            <v>37245</v>
          </cell>
          <cell r="L281">
            <v>1054</v>
          </cell>
          <cell r="M281">
            <v>24849.25</v>
          </cell>
          <cell r="N281">
            <v>33158.5</v>
          </cell>
          <cell r="O281">
            <v>41640.399171270699</v>
          </cell>
          <cell r="P281">
            <v>1064</v>
          </cell>
          <cell r="Q281" t="str">
            <v>NULL</v>
          </cell>
          <cell r="R281" t="str">
            <v>NULL</v>
          </cell>
          <cell r="S281" t="str">
            <v>NULL</v>
          </cell>
          <cell r="T281" t="str">
            <v>NULL</v>
          </cell>
        </row>
        <row r="282">
          <cell r="B282" t="str">
            <v>2008/2009A2</v>
          </cell>
          <cell r="C282" t="str">
            <v>A</v>
          </cell>
          <cell r="D282">
            <v>2</v>
          </cell>
          <cell r="E282">
            <v>20684.5</v>
          </cell>
          <cell r="F282">
            <v>27345.9017595308</v>
          </cell>
          <cell r="G282">
            <v>33143.75</v>
          </cell>
          <cell r="H282">
            <v>1026</v>
          </cell>
          <cell r="I282">
            <v>22862.5</v>
          </cell>
          <cell r="J282">
            <v>30243</v>
          </cell>
          <cell r="K282">
            <v>37500</v>
          </cell>
          <cell r="L282">
            <v>1039</v>
          </cell>
          <cell r="M282">
            <v>24558</v>
          </cell>
          <cell r="N282">
            <v>35138.810773480698</v>
          </cell>
          <cell r="O282">
            <v>45091.5</v>
          </cell>
          <cell r="P282">
            <v>1088</v>
          </cell>
          <cell r="Q282" t="str">
            <v>NULL</v>
          </cell>
          <cell r="R282" t="str">
            <v>NULL</v>
          </cell>
          <cell r="S282" t="str">
            <v>NULL</v>
          </cell>
          <cell r="T282" t="str">
            <v>NULL</v>
          </cell>
        </row>
        <row r="283">
          <cell r="B283" t="str">
            <v>2009/2010A2</v>
          </cell>
          <cell r="C283" t="str">
            <v>A</v>
          </cell>
          <cell r="D283">
            <v>2</v>
          </cell>
          <cell r="E283">
            <v>21040.5</v>
          </cell>
          <cell r="F283">
            <v>27335</v>
          </cell>
          <cell r="G283">
            <v>33549.558208955197</v>
          </cell>
          <cell r="H283">
            <v>1311</v>
          </cell>
          <cell r="I283">
            <v>24375.077479338801</v>
          </cell>
          <cell r="J283">
            <v>30949</v>
          </cell>
          <cell r="K283">
            <v>38681.767241379297</v>
          </cell>
          <cell r="L283">
            <v>1312</v>
          </cell>
          <cell r="M283" t="str">
            <v>NULL</v>
          </cell>
          <cell r="N283" t="str">
            <v>NULL</v>
          </cell>
          <cell r="O283" t="str">
            <v>NULL</v>
          </cell>
          <cell r="P283" t="str">
            <v>NULL</v>
          </cell>
          <cell r="Q283" t="str">
            <v>NULL</v>
          </cell>
          <cell r="R283" t="str">
            <v>NULL</v>
          </cell>
          <cell r="S283" t="str">
            <v>NULL</v>
          </cell>
          <cell r="T283" t="str">
            <v>NULL</v>
          </cell>
        </row>
        <row r="284">
          <cell r="B284" t="str">
            <v>2010/2011A2</v>
          </cell>
          <cell r="C284" t="str">
            <v>A</v>
          </cell>
          <cell r="D284">
            <v>2</v>
          </cell>
          <cell r="E284">
            <v>20987</v>
          </cell>
          <cell r="F284">
            <v>27475</v>
          </cell>
          <cell r="G284">
            <v>32816</v>
          </cell>
          <cell r="H284">
            <v>1313</v>
          </cell>
          <cell r="I284">
            <v>25064</v>
          </cell>
          <cell r="J284">
            <v>32839.488980716298</v>
          </cell>
          <cell r="K284">
            <v>40923.5</v>
          </cell>
          <cell r="L284">
            <v>1344</v>
          </cell>
          <cell r="M284" t="str">
            <v>NULL</v>
          </cell>
          <cell r="N284" t="str">
            <v>NULL</v>
          </cell>
          <cell r="O284" t="str">
            <v>NULL</v>
          </cell>
          <cell r="P284" t="str">
            <v>NULL</v>
          </cell>
          <cell r="Q284" t="str">
            <v>NULL</v>
          </cell>
          <cell r="R284" t="str">
            <v>NULL</v>
          </cell>
          <cell r="S284" t="str">
            <v>NULL</v>
          </cell>
          <cell r="T284" t="str">
            <v>NULL</v>
          </cell>
        </row>
        <row r="285">
          <cell r="B285" t="str">
            <v>2011/2012A2</v>
          </cell>
          <cell r="C285" t="str">
            <v>A</v>
          </cell>
          <cell r="D285">
            <v>2</v>
          </cell>
          <cell r="E285">
            <v>21977.229916897501</v>
          </cell>
          <cell r="F285">
            <v>28522</v>
          </cell>
          <cell r="G285">
            <v>35370.630681818198</v>
          </cell>
          <cell r="H285">
            <v>1342</v>
          </cell>
          <cell r="I285" t="str">
            <v>NULL</v>
          </cell>
          <cell r="J285" t="str">
            <v>NULL</v>
          </cell>
          <cell r="K285" t="str">
            <v>NULL</v>
          </cell>
          <cell r="L285" t="str">
            <v>NULL</v>
          </cell>
          <cell r="M285" t="str">
            <v>NULL</v>
          </cell>
          <cell r="N285" t="str">
            <v>NULL</v>
          </cell>
          <cell r="O285" t="str">
            <v>NULL</v>
          </cell>
          <cell r="P285" t="str">
            <v>NULL</v>
          </cell>
          <cell r="Q285" t="str">
            <v>NULL</v>
          </cell>
          <cell r="R285" t="str">
            <v>NULL</v>
          </cell>
          <cell r="S285" t="str">
            <v>NULL</v>
          </cell>
          <cell r="T285" t="str">
            <v>NULL</v>
          </cell>
        </row>
        <row r="286">
          <cell r="B286" t="str">
            <v>2012/2013A2</v>
          </cell>
          <cell r="C286" t="str">
            <v>A</v>
          </cell>
          <cell r="D286">
            <v>2</v>
          </cell>
          <cell r="E286">
            <v>24297</v>
          </cell>
          <cell r="F286">
            <v>30602</v>
          </cell>
          <cell r="G286">
            <v>37707.951289398297</v>
          </cell>
          <cell r="H286">
            <v>1273</v>
          </cell>
          <cell r="I286" t="str">
            <v>NULL</v>
          </cell>
          <cell r="J286" t="str">
            <v>NULL</v>
          </cell>
          <cell r="K286" t="str">
            <v>NULL</v>
          </cell>
          <cell r="L286" t="str">
            <v>NULL</v>
          </cell>
          <cell r="M286" t="str">
            <v>NULL</v>
          </cell>
          <cell r="N286" t="str">
            <v>NULL</v>
          </cell>
          <cell r="O286" t="str">
            <v>NULL</v>
          </cell>
          <cell r="P286" t="str">
            <v>NULL</v>
          </cell>
          <cell r="Q286" t="str">
            <v>NULL</v>
          </cell>
          <cell r="R286" t="str">
            <v>NULL</v>
          </cell>
          <cell r="S286" t="str">
            <v>NULL</v>
          </cell>
          <cell r="T286" t="str">
            <v>NULL</v>
          </cell>
        </row>
        <row r="287">
          <cell r="B287" t="str">
            <v>2003/2004B2</v>
          </cell>
          <cell r="C287" t="str">
            <v>B</v>
          </cell>
          <cell r="D287">
            <v>2</v>
          </cell>
          <cell r="E287">
            <v>10614.9590909091</v>
          </cell>
          <cell r="F287">
            <v>18800</v>
          </cell>
          <cell r="G287">
            <v>28146</v>
          </cell>
          <cell r="H287">
            <v>927</v>
          </cell>
          <cell r="I287">
            <v>12290.5</v>
          </cell>
          <cell r="J287">
            <v>20871.5</v>
          </cell>
          <cell r="K287">
            <v>30495.5</v>
          </cell>
          <cell r="L287">
            <v>996</v>
          </cell>
          <cell r="M287">
            <v>12383.5</v>
          </cell>
          <cell r="N287">
            <v>23078</v>
          </cell>
          <cell r="O287">
            <v>34159</v>
          </cell>
          <cell r="P287">
            <v>1165</v>
          </cell>
          <cell r="Q287">
            <v>12139.5</v>
          </cell>
          <cell r="R287">
            <v>24067</v>
          </cell>
          <cell r="S287">
            <v>36619.5</v>
          </cell>
          <cell r="T287">
            <v>1212</v>
          </cell>
        </row>
        <row r="288">
          <cell r="B288" t="str">
            <v>2004/2005B2</v>
          </cell>
          <cell r="C288" t="str">
            <v>B</v>
          </cell>
          <cell r="D288">
            <v>2</v>
          </cell>
          <cell r="E288">
            <v>11113.289473684201</v>
          </cell>
          <cell r="F288">
            <v>19831</v>
          </cell>
          <cell r="G288">
            <v>28335</v>
          </cell>
          <cell r="H288">
            <v>1161</v>
          </cell>
          <cell r="I288">
            <v>12034</v>
          </cell>
          <cell r="J288">
            <v>22392</v>
          </cell>
          <cell r="K288">
            <v>31271</v>
          </cell>
          <cell r="L288">
            <v>1249</v>
          </cell>
          <cell r="M288">
            <v>12403.742857142901</v>
          </cell>
          <cell r="N288">
            <v>23669</v>
          </cell>
          <cell r="O288">
            <v>33333</v>
          </cell>
          <cell r="P288">
            <v>1369</v>
          </cell>
          <cell r="Q288" t="str">
            <v>NULL</v>
          </cell>
          <cell r="R288" t="str">
            <v>NULL</v>
          </cell>
          <cell r="S288" t="str">
            <v>NULL</v>
          </cell>
          <cell r="T288" t="str">
            <v>NULL</v>
          </cell>
        </row>
        <row r="289">
          <cell r="B289" t="str">
            <v>2005/2006B2</v>
          </cell>
          <cell r="C289" t="str">
            <v>B</v>
          </cell>
          <cell r="D289">
            <v>2</v>
          </cell>
          <cell r="E289">
            <v>13111.1933338362</v>
          </cell>
          <cell r="F289">
            <v>23050.5</v>
          </cell>
          <cell r="G289">
            <v>28284.75</v>
          </cell>
          <cell r="H289">
            <v>1454</v>
          </cell>
          <cell r="I289">
            <v>13811.8099173554</v>
          </cell>
          <cell r="J289">
            <v>24279</v>
          </cell>
          <cell r="K289">
            <v>30092.5</v>
          </cell>
          <cell r="L289">
            <v>1619</v>
          </cell>
          <cell r="M289">
            <v>15019.25</v>
          </cell>
          <cell r="N289">
            <v>25912.5</v>
          </cell>
          <cell r="O289">
            <v>31945.5</v>
          </cell>
          <cell r="P289">
            <v>1742</v>
          </cell>
          <cell r="Q289" t="str">
            <v>NULL</v>
          </cell>
          <cell r="R289" t="str">
            <v>NULL</v>
          </cell>
          <cell r="S289" t="str">
            <v>NULL</v>
          </cell>
          <cell r="T289" t="str">
            <v>NULL</v>
          </cell>
        </row>
        <row r="290">
          <cell r="B290" t="str">
            <v>2006/2007B2</v>
          </cell>
          <cell r="C290" t="str">
            <v>B</v>
          </cell>
          <cell r="D290">
            <v>2</v>
          </cell>
          <cell r="E290">
            <v>12568.5</v>
          </cell>
          <cell r="F290">
            <v>22606</v>
          </cell>
          <cell r="G290">
            <v>29415.5</v>
          </cell>
          <cell r="H290">
            <v>1623</v>
          </cell>
          <cell r="I290">
            <v>12909</v>
          </cell>
          <cell r="J290">
            <v>23564</v>
          </cell>
          <cell r="K290">
            <v>31056</v>
          </cell>
          <cell r="L290">
            <v>1745</v>
          </cell>
          <cell r="M290">
            <v>12250</v>
          </cell>
          <cell r="N290">
            <v>23630</v>
          </cell>
          <cell r="O290">
            <v>31579</v>
          </cell>
          <cell r="P290">
            <v>1877</v>
          </cell>
          <cell r="Q290" t="str">
            <v>NULL</v>
          </cell>
          <cell r="R290" t="str">
            <v>NULL</v>
          </cell>
          <cell r="S290" t="str">
            <v>NULL</v>
          </cell>
          <cell r="T290" t="str">
            <v>NULL</v>
          </cell>
        </row>
        <row r="291">
          <cell r="B291" t="str">
            <v>2007/2008B2</v>
          </cell>
          <cell r="C291" t="str">
            <v>B</v>
          </cell>
          <cell r="D291">
            <v>2</v>
          </cell>
          <cell r="E291">
            <v>11954.75</v>
          </cell>
          <cell r="F291">
            <v>22265</v>
          </cell>
          <cell r="G291">
            <v>28604.5</v>
          </cell>
          <cell r="H291">
            <v>1827</v>
          </cell>
          <cell r="I291">
            <v>12790.625</v>
          </cell>
          <cell r="J291">
            <v>23210.5</v>
          </cell>
          <cell r="K291">
            <v>29796</v>
          </cell>
          <cell r="L291">
            <v>2004</v>
          </cell>
          <cell r="M291">
            <v>13602</v>
          </cell>
          <cell r="N291">
            <v>23938</v>
          </cell>
          <cell r="O291">
            <v>31379.197916666701</v>
          </cell>
          <cell r="P291">
            <v>2103</v>
          </cell>
          <cell r="Q291" t="str">
            <v>NULL</v>
          </cell>
          <cell r="R291" t="str">
            <v>NULL</v>
          </cell>
          <cell r="S291" t="str">
            <v>NULL</v>
          </cell>
          <cell r="T291" t="str">
            <v>NULL</v>
          </cell>
        </row>
        <row r="292">
          <cell r="B292" t="str">
            <v>2008/2009B2</v>
          </cell>
          <cell r="C292" t="str">
            <v>B</v>
          </cell>
          <cell r="D292">
            <v>2</v>
          </cell>
          <cell r="E292">
            <v>10474.888268156399</v>
          </cell>
          <cell r="F292">
            <v>20847</v>
          </cell>
          <cell r="G292">
            <v>28819</v>
          </cell>
          <cell r="H292">
            <v>1753</v>
          </cell>
          <cell r="I292">
            <v>11155.786357340699</v>
          </cell>
          <cell r="J292">
            <v>21106.307017543899</v>
          </cell>
          <cell r="K292">
            <v>30036.071947674402</v>
          </cell>
          <cell r="L292">
            <v>1800</v>
          </cell>
          <cell r="M292">
            <v>11664</v>
          </cell>
          <cell r="N292">
            <v>22584</v>
          </cell>
          <cell r="O292">
            <v>32005</v>
          </cell>
          <cell r="P292">
            <v>1965</v>
          </cell>
          <cell r="Q292" t="str">
            <v>NULL</v>
          </cell>
          <cell r="R292" t="str">
            <v>NULL</v>
          </cell>
          <cell r="S292" t="str">
            <v>NULL</v>
          </cell>
          <cell r="T292" t="str">
            <v>NULL</v>
          </cell>
        </row>
        <row r="293">
          <cell r="B293" t="str">
            <v>2009/2010B2</v>
          </cell>
          <cell r="C293" t="str">
            <v>B</v>
          </cell>
          <cell r="D293">
            <v>2</v>
          </cell>
          <cell r="E293">
            <v>10346.268493150699</v>
          </cell>
          <cell r="F293">
            <v>20073</v>
          </cell>
          <cell r="G293">
            <v>28813</v>
          </cell>
          <cell r="H293">
            <v>1905</v>
          </cell>
          <cell r="I293">
            <v>11219.665162454899</v>
          </cell>
          <cell r="J293">
            <v>21254.5</v>
          </cell>
          <cell r="K293">
            <v>30035.5</v>
          </cell>
          <cell r="L293">
            <v>2006</v>
          </cell>
          <cell r="M293" t="str">
            <v>NULL</v>
          </cell>
          <cell r="N293" t="str">
            <v>NULL</v>
          </cell>
          <cell r="O293" t="str">
            <v>NULL</v>
          </cell>
          <cell r="P293" t="str">
            <v>NULL</v>
          </cell>
          <cell r="Q293" t="str">
            <v>NULL</v>
          </cell>
          <cell r="R293" t="str">
            <v>NULL</v>
          </cell>
          <cell r="S293" t="str">
            <v>NULL</v>
          </cell>
          <cell r="T293" t="str">
            <v>NULL</v>
          </cell>
        </row>
        <row r="294">
          <cell r="B294" t="str">
            <v>2010/2011B2</v>
          </cell>
          <cell r="C294" t="str">
            <v>B</v>
          </cell>
          <cell r="D294">
            <v>2</v>
          </cell>
          <cell r="E294">
            <v>10995.375</v>
          </cell>
          <cell r="F294">
            <v>19215</v>
          </cell>
          <cell r="G294">
            <v>27470.1525423729</v>
          </cell>
          <cell r="H294">
            <v>1902</v>
          </cell>
          <cell r="I294">
            <v>11966.24</v>
          </cell>
          <cell r="J294">
            <v>20931.5</v>
          </cell>
          <cell r="K294">
            <v>29313</v>
          </cell>
          <cell r="L294">
            <v>2018</v>
          </cell>
          <cell r="M294" t="str">
            <v>NULL</v>
          </cell>
          <cell r="N294" t="str">
            <v>NULL</v>
          </cell>
          <cell r="O294" t="str">
            <v>NULL</v>
          </cell>
          <cell r="P294" t="str">
            <v>NULL</v>
          </cell>
          <cell r="Q294" t="str">
            <v>NULL</v>
          </cell>
          <cell r="R294" t="str">
            <v>NULL</v>
          </cell>
          <cell r="S294" t="str">
            <v>NULL</v>
          </cell>
          <cell r="T294" t="str">
            <v>NULL</v>
          </cell>
        </row>
        <row r="295">
          <cell r="B295" t="str">
            <v>2011/2012B2</v>
          </cell>
          <cell r="C295" t="str">
            <v>B</v>
          </cell>
          <cell r="D295">
            <v>2</v>
          </cell>
          <cell r="E295">
            <v>10454</v>
          </cell>
          <cell r="F295">
            <v>19251</v>
          </cell>
          <cell r="G295">
            <v>27926</v>
          </cell>
          <cell r="H295">
            <v>1937</v>
          </cell>
          <cell r="I295" t="str">
            <v>NULL</v>
          </cell>
          <cell r="J295" t="str">
            <v>NULL</v>
          </cell>
          <cell r="K295" t="str">
            <v>NULL</v>
          </cell>
          <cell r="L295" t="str">
            <v>NULL</v>
          </cell>
          <cell r="M295" t="str">
            <v>NULL</v>
          </cell>
          <cell r="N295" t="str">
            <v>NULL</v>
          </cell>
          <cell r="O295" t="str">
            <v>NULL</v>
          </cell>
          <cell r="P295" t="str">
            <v>NULL</v>
          </cell>
          <cell r="Q295" t="str">
            <v>NULL</v>
          </cell>
          <cell r="R295" t="str">
            <v>NULL</v>
          </cell>
          <cell r="S295" t="str">
            <v>NULL</v>
          </cell>
          <cell r="T295" t="str">
            <v>NULL</v>
          </cell>
        </row>
        <row r="296">
          <cell r="B296" t="str">
            <v>2012/2013B2</v>
          </cell>
          <cell r="C296" t="str">
            <v>B</v>
          </cell>
          <cell r="D296">
            <v>2</v>
          </cell>
          <cell r="E296">
            <v>11001.5625</v>
          </cell>
          <cell r="F296">
            <v>19372</v>
          </cell>
          <cell r="G296">
            <v>27316.25</v>
          </cell>
          <cell r="H296">
            <v>2176</v>
          </cell>
          <cell r="I296" t="str">
            <v>NULL</v>
          </cell>
          <cell r="J296" t="str">
            <v>NULL</v>
          </cell>
          <cell r="K296" t="str">
            <v>NULL</v>
          </cell>
          <cell r="L296" t="str">
            <v>NULL</v>
          </cell>
          <cell r="M296" t="str">
            <v>NULL</v>
          </cell>
          <cell r="N296" t="str">
            <v>NULL</v>
          </cell>
          <cell r="O296" t="str">
            <v>NULL</v>
          </cell>
          <cell r="P296" t="str">
            <v>NULL</v>
          </cell>
          <cell r="Q296" t="str">
            <v>NULL</v>
          </cell>
          <cell r="R296" t="str">
            <v>NULL</v>
          </cell>
          <cell r="S296" t="str">
            <v>NULL</v>
          </cell>
          <cell r="T296" t="str">
            <v>NULL</v>
          </cell>
        </row>
        <row r="297">
          <cell r="B297" t="str">
            <v>2003/2004C2</v>
          </cell>
          <cell r="C297" t="str">
            <v>C</v>
          </cell>
          <cell r="D297">
            <v>2</v>
          </cell>
          <cell r="E297">
            <v>12313.191460055101</v>
          </cell>
          <cell r="F297">
            <v>19887</v>
          </cell>
          <cell r="G297">
            <v>32116.5</v>
          </cell>
          <cell r="H297">
            <v>399</v>
          </cell>
          <cell r="I297">
            <v>14610</v>
          </cell>
          <cell r="J297">
            <v>21682</v>
          </cell>
          <cell r="K297">
            <v>34412.073529411799</v>
          </cell>
          <cell r="L297">
            <v>485</v>
          </cell>
          <cell r="M297">
            <v>15621.5</v>
          </cell>
          <cell r="N297">
            <v>24925</v>
          </cell>
          <cell r="O297">
            <v>38254</v>
          </cell>
          <cell r="P297">
            <v>516</v>
          </cell>
          <cell r="Q297">
            <v>16649.682291666701</v>
          </cell>
          <cell r="R297">
            <v>28078</v>
          </cell>
          <cell r="S297">
            <v>41755.25</v>
          </cell>
          <cell r="T297">
            <v>574</v>
          </cell>
        </row>
        <row r="298">
          <cell r="B298" t="str">
            <v>2004/2005C2</v>
          </cell>
          <cell r="C298" t="str">
            <v>C</v>
          </cell>
          <cell r="D298">
            <v>2</v>
          </cell>
          <cell r="E298">
            <v>11511.3636363636</v>
          </cell>
          <cell r="F298">
            <v>19695</v>
          </cell>
          <cell r="G298">
            <v>32263.5</v>
          </cell>
          <cell r="H298">
            <v>459</v>
          </cell>
          <cell r="I298">
            <v>13299.6488095238</v>
          </cell>
          <cell r="J298">
            <v>21528</v>
          </cell>
          <cell r="K298">
            <v>33192.883900928799</v>
          </cell>
          <cell r="L298">
            <v>575</v>
          </cell>
          <cell r="M298">
            <v>13148.375</v>
          </cell>
          <cell r="N298">
            <v>24700</v>
          </cell>
          <cell r="O298">
            <v>36355.25</v>
          </cell>
          <cell r="P298">
            <v>638</v>
          </cell>
          <cell r="Q298" t="str">
            <v>NULL</v>
          </cell>
          <cell r="R298" t="str">
            <v>NULL</v>
          </cell>
          <cell r="S298" t="str">
            <v>NULL</v>
          </cell>
          <cell r="T298" t="str">
            <v>NULL</v>
          </cell>
        </row>
        <row r="299">
          <cell r="B299" t="str">
            <v>2005/2006C2</v>
          </cell>
          <cell r="C299" t="str">
            <v>C</v>
          </cell>
          <cell r="D299">
            <v>2</v>
          </cell>
          <cell r="E299">
            <v>10854</v>
          </cell>
          <cell r="F299">
            <v>18057</v>
          </cell>
          <cell r="G299">
            <v>30226</v>
          </cell>
          <cell r="H299">
            <v>489</v>
          </cell>
          <cell r="I299">
            <v>12884.644200000001</v>
          </cell>
          <cell r="J299">
            <v>20412</v>
          </cell>
          <cell r="K299">
            <v>30611</v>
          </cell>
          <cell r="L299">
            <v>585</v>
          </cell>
          <cell r="M299">
            <v>13815.5</v>
          </cell>
          <cell r="N299">
            <v>23318</v>
          </cell>
          <cell r="O299">
            <v>35933.954419889502</v>
          </cell>
          <cell r="P299">
            <v>654</v>
          </cell>
          <cell r="Q299" t="str">
            <v>NULL</v>
          </cell>
          <cell r="R299" t="str">
            <v>NULL</v>
          </cell>
          <cell r="S299" t="str">
            <v>NULL</v>
          </cell>
          <cell r="T299" t="str">
            <v>NULL</v>
          </cell>
        </row>
        <row r="300">
          <cell r="B300" t="str">
            <v>2006/2007C2</v>
          </cell>
          <cell r="C300" t="str">
            <v>C</v>
          </cell>
          <cell r="D300">
            <v>2</v>
          </cell>
          <cell r="E300">
            <v>9951</v>
          </cell>
          <cell r="F300">
            <v>18809.8033707865</v>
          </cell>
          <cell r="G300">
            <v>31740</v>
          </cell>
          <cell r="H300">
            <v>569</v>
          </cell>
          <cell r="I300">
            <v>12237.25</v>
          </cell>
          <cell r="J300">
            <v>20997</v>
          </cell>
          <cell r="K300">
            <v>32073</v>
          </cell>
          <cell r="L300">
            <v>724</v>
          </cell>
          <cell r="M300">
            <v>13823.5</v>
          </cell>
          <cell r="N300">
            <v>23821.380281690101</v>
          </cell>
          <cell r="O300">
            <v>35287</v>
          </cell>
          <cell r="P300">
            <v>740</v>
          </cell>
          <cell r="Q300" t="str">
            <v>NULL</v>
          </cell>
          <cell r="R300" t="str">
            <v>NULL</v>
          </cell>
          <cell r="S300" t="str">
            <v>NULL</v>
          </cell>
          <cell r="T300" t="str">
            <v>NULL</v>
          </cell>
        </row>
        <row r="301">
          <cell r="B301" t="str">
            <v>2007/2008C2</v>
          </cell>
          <cell r="C301" t="str">
            <v>C</v>
          </cell>
          <cell r="D301">
            <v>2</v>
          </cell>
          <cell r="E301">
            <v>9611.75</v>
          </cell>
          <cell r="F301">
            <v>17345.041322313999</v>
          </cell>
          <cell r="G301">
            <v>29623.5</v>
          </cell>
          <cell r="H301">
            <v>543</v>
          </cell>
          <cell r="I301">
            <v>11407.992613636399</v>
          </cell>
          <cell r="J301">
            <v>19362.5</v>
          </cell>
          <cell r="K301">
            <v>30919.410810810801</v>
          </cell>
          <cell r="L301">
            <v>678</v>
          </cell>
          <cell r="M301">
            <v>11263.5</v>
          </cell>
          <cell r="N301">
            <v>20946.5</v>
          </cell>
          <cell r="O301">
            <v>33347</v>
          </cell>
          <cell r="P301">
            <v>728</v>
          </cell>
          <cell r="Q301" t="str">
            <v>NULL</v>
          </cell>
          <cell r="R301" t="str">
            <v>NULL</v>
          </cell>
          <cell r="S301" t="str">
            <v>NULL</v>
          </cell>
          <cell r="T301" t="str">
            <v>NULL</v>
          </cell>
        </row>
        <row r="302">
          <cell r="B302" t="str">
            <v>2008/2009C2</v>
          </cell>
          <cell r="C302" t="str">
            <v>C</v>
          </cell>
          <cell r="D302">
            <v>2</v>
          </cell>
          <cell r="E302">
            <v>8927</v>
          </cell>
          <cell r="F302">
            <v>17513</v>
          </cell>
          <cell r="G302">
            <v>29367</v>
          </cell>
          <cell r="H302">
            <v>555</v>
          </cell>
          <cell r="I302">
            <v>10696.75</v>
          </cell>
          <cell r="J302">
            <v>19285.620253164601</v>
          </cell>
          <cell r="K302">
            <v>29380.25</v>
          </cell>
          <cell r="L302">
            <v>680</v>
          </cell>
          <cell r="M302">
            <v>12637</v>
          </cell>
          <cell r="N302">
            <v>21666</v>
          </cell>
          <cell r="O302">
            <v>32446</v>
          </cell>
          <cell r="P302">
            <v>711</v>
          </cell>
          <cell r="Q302" t="str">
            <v>NULL</v>
          </cell>
          <cell r="R302" t="str">
            <v>NULL</v>
          </cell>
          <cell r="S302" t="str">
            <v>NULL</v>
          </cell>
          <cell r="T302" t="str">
            <v>NULL</v>
          </cell>
        </row>
        <row r="303">
          <cell r="B303" t="str">
            <v>2009/2010C2</v>
          </cell>
          <cell r="C303" t="str">
            <v>C</v>
          </cell>
          <cell r="D303">
            <v>2</v>
          </cell>
          <cell r="E303">
            <v>8580</v>
          </cell>
          <cell r="F303">
            <v>15197.224719101099</v>
          </cell>
          <cell r="G303">
            <v>25953</v>
          </cell>
          <cell r="H303">
            <v>549</v>
          </cell>
          <cell r="I303">
            <v>11978.083333333299</v>
          </cell>
          <cell r="J303">
            <v>19738</v>
          </cell>
          <cell r="K303">
            <v>30191.25</v>
          </cell>
          <cell r="L303">
            <v>650</v>
          </cell>
          <cell r="M303" t="str">
            <v>NULL</v>
          </cell>
          <cell r="N303" t="str">
            <v>NULL</v>
          </cell>
          <cell r="O303" t="str">
            <v>NULL</v>
          </cell>
          <cell r="P303" t="str">
            <v>NULL</v>
          </cell>
          <cell r="Q303" t="str">
            <v>NULL</v>
          </cell>
          <cell r="R303" t="str">
            <v>NULL</v>
          </cell>
          <cell r="S303" t="str">
            <v>NULL</v>
          </cell>
          <cell r="T303" t="str">
            <v>NULL</v>
          </cell>
        </row>
        <row r="304">
          <cell r="B304" t="str">
            <v>2010/2011C2</v>
          </cell>
          <cell r="C304" t="str">
            <v>C</v>
          </cell>
          <cell r="D304">
            <v>2</v>
          </cell>
          <cell r="E304">
            <v>9659</v>
          </cell>
          <cell r="F304">
            <v>16508</v>
          </cell>
          <cell r="G304">
            <v>27872.477272727301</v>
          </cell>
          <cell r="H304">
            <v>567</v>
          </cell>
          <cell r="I304">
            <v>12026.5</v>
          </cell>
          <cell r="J304">
            <v>19857</v>
          </cell>
          <cell r="K304">
            <v>28729.5</v>
          </cell>
          <cell r="L304">
            <v>667</v>
          </cell>
          <cell r="M304" t="str">
            <v>NULL</v>
          </cell>
          <cell r="N304" t="str">
            <v>NULL</v>
          </cell>
          <cell r="O304" t="str">
            <v>NULL</v>
          </cell>
          <cell r="P304" t="str">
            <v>NULL</v>
          </cell>
          <cell r="Q304" t="str">
            <v>NULL</v>
          </cell>
          <cell r="R304" t="str">
            <v>NULL</v>
          </cell>
          <cell r="S304" t="str">
            <v>NULL</v>
          </cell>
          <cell r="T304" t="str">
            <v>NULL</v>
          </cell>
        </row>
        <row r="305">
          <cell r="B305" t="str">
            <v>2011/2012C2</v>
          </cell>
          <cell r="C305" t="str">
            <v>C</v>
          </cell>
          <cell r="D305">
            <v>2</v>
          </cell>
          <cell r="E305">
            <v>10638</v>
          </cell>
          <cell r="F305">
            <v>18099</v>
          </cell>
          <cell r="G305">
            <v>28756.785714285699</v>
          </cell>
          <cell r="H305">
            <v>557</v>
          </cell>
          <cell r="I305" t="str">
            <v>NULL</v>
          </cell>
          <cell r="J305" t="str">
            <v>NULL</v>
          </cell>
          <cell r="K305" t="str">
            <v>NULL</v>
          </cell>
          <cell r="L305" t="str">
            <v>NULL</v>
          </cell>
          <cell r="M305" t="str">
            <v>NULL</v>
          </cell>
          <cell r="N305" t="str">
            <v>NULL</v>
          </cell>
          <cell r="O305" t="str">
            <v>NULL</v>
          </cell>
          <cell r="P305" t="str">
            <v>NULL</v>
          </cell>
          <cell r="Q305" t="str">
            <v>NULL</v>
          </cell>
          <cell r="R305" t="str">
            <v>NULL</v>
          </cell>
          <cell r="S305" t="str">
            <v>NULL</v>
          </cell>
          <cell r="T305" t="str">
            <v>NULL</v>
          </cell>
        </row>
        <row r="306">
          <cell r="B306" t="str">
            <v>2012/2013C2</v>
          </cell>
          <cell r="C306" t="str">
            <v>C</v>
          </cell>
          <cell r="D306">
            <v>2</v>
          </cell>
          <cell r="E306">
            <v>12391.914414414399</v>
          </cell>
          <cell r="F306">
            <v>18128.333333333299</v>
          </cell>
          <cell r="G306">
            <v>28145</v>
          </cell>
          <cell r="H306">
            <v>525</v>
          </cell>
          <cell r="I306" t="str">
            <v>NULL</v>
          </cell>
          <cell r="J306" t="str">
            <v>NULL</v>
          </cell>
          <cell r="K306" t="str">
            <v>NULL</v>
          </cell>
          <cell r="L306" t="str">
            <v>NULL</v>
          </cell>
          <cell r="M306" t="str">
            <v>NULL</v>
          </cell>
          <cell r="N306" t="str">
            <v>NULL</v>
          </cell>
          <cell r="O306" t="str">
            <v>NULL</v>
          </cell>
          <cell r="P306" t="str">
            <v>NULL</v>
          </cell>
          <cell r="Q306" t="str">
            <v>NULL</v>
          </cell>
          <cell r="R306" t="str">
            <v>NULL</v>
          </cell>
          <cell r="S306" t="str">
            <v>NULL</v>
          </cell>
          <cell r="T306" t="str">
            <v>NULL</v>
          </cell>
        </row>
        <row r="307">
          <cell r="B307" t="str">
            <v>2003/2004D2</v>
          </cell>
          <cell r="C307" t="str">
            <v>D</v>
          </cell>
          <cell r="D307">
            <v>2</v>
          </cell>
          <cell r="E307">
            <v>9101.8179824561394</v>
          </cell>
          <cell r="F307">
            <v>16202</v>
          </cell>
          <cell r="G307">
            <v>23697</v>
          </cell>
          <cell r="H307">
            <v>1428</v>
          </cell>
          <cell r="I307">
            <v>12121.3107</v>
          </cell>
          <cell r="J307">
            <v>19890</v>
          </cell>
          <cell r="K307">
            <v>28697.995867768601</v>
          </cell>
          <cell r="L307">
            <v>1451</v>
          </cell>
          <cell r="M307">
            <v>12465</v>
          </cell>
          <cell r="N307">
            <v>21438.405200000001</v>
          </cell>
          <cell r="O307">
            <v>30807</v>
          </cell>
          <cell r="P307">
            <v>1557</v>
          </cell>
          <cell r="Q307">
            <v>13791.620699999999</v>
          </cell>
          <cell r="R307">
            <v>24013.5</v>
          </cell>
          <cell r="S307">
            <v>36266</v>
          </cell>
          <cell r="T307">
            <v>1644</v>
          </cell>
        </row>
        <row r="308">
          <cell r="B308" t="str">
            <v>2004/2005D2</v>
          </cell>
          <cell r="C308" t="str">
            <v>D</v>
          </cell>
          <cell r="D308">
            <v>2</v>
          </cell>
          <cell r="E308">
            <v>8489.5</v>
          </cell>
          <cell r="F308">
            <v>15794</v>
          </cell>
          <cell r="G308">
            <v>24599</v>
          </cell>
          <cell r="H308">
            <v>1407</v>
          </cell>
          <cell r="I308">
            <v>10346.75</v>
          </cell>
          <cell r="J308">
            <v>19073</v>
          </cell>
          <cell r="K308">
            <v>29519.5</v>
          </cell>
          <cell r="L308">
            <v>1476</v>
          </cell>
          <cell r="M308">
            <v>11616.494273026299</v>
          </cell>
          <cell r="N308">
            <v>20536.552980132499</v>
          </cell>
          <cell r="O308">
            <v>31483.75</v>
          </cell>
          <cell r="P308">
            <v>1618</v>
          </cell>
          <cell r="Q308" t="str">
            <v>NULL</v>
          </cell>
          <cell r="R308" t="str">
            <v>NULL</v>
          </cell>
          <cell r="S308" t="str">
            <v>NULL</v>
          </cell>
          <cell r="T308" t="str">
            <v>NULL</v>
          </cell>
        </row>
        <row r="309">
          <cell r="B309" t="str">
            <v>2005/2006D2</v>
          </cell>
          <cell r="C309" t="str">
            <v>D</v>
          </cell>
          <cell r="D309">
            <v>2</v>
          </cell>
          <cell r="E309">
            <v>9384.5</v>
          </cell>
          <cell r="F309">
            <v>16751</v>
          </cell>
          <cell r="G309">
            <v>25995.5</v>
          </cell>
          <cell r="H309">
            <v>1439</v>
          </cell>
          <cell r="I309">
            <v>10863.5</v>
          </cell>
          <cell r="J309">
            <v>18940</v>
          </cell>
          <cell r="K309">
            <v>28939.5</v>
          </cell>
          <cell r="L309">
            <v>1567</v>
          </cell>
          <cell r="M309">
            <v>11619</v>
          </cell>
          <cell r="N309">
            <v>20569.5</v>
          </cell>
          <cell r="O309">
            <v>31796.5</v>
          </cell>
          <cell r="P309">
            <v>1720</v>
          </cell>
          <cell r="Q309" t="str">
            <v>NULL</v>
          </cell>
          <cell r="R309" t="str">
            <v>NULL</v>
          </cell>
          <cell r="S309" t="str">
            <v>NULL</v>
          </cell>
          <cell r="T309" t="str">
            <v>NULL</v>
          </cell>
        </row>
        <row r="310">
          <cell r="B310" t="str">
            <v>2006/2007D2</v>
          </cell>
          <cell r="C310" t="str">
            <v>D</v>
          </cell>
          <cell r="D310">
            <v>2</v>
          </cell>
          <cell r="E310">
            <v>9307.3485999999994</v>
          </cell>
          <cell r="F310">
            <v>16296.5</v>
          </cell>
          <cell r="G310">
            <v>25861.306094182801</v>
          </cell>
          <cell r="H310">
            <v>1666</v>
          </cell>
          <cell r="I310">
            <v>10447.75</v>
          </cell>
          <cell r="J310">
            <v>18338.25</v>
          </cell>
          <cell r="K310">
            <v>28403</v>
          </cell>
          <cell r="L310">
            <v>1842</v>
          </cell>
          <cell r="M310">
            <v>11279</v>
          </cell>
          <cell r="N310">
            <v>20001</v>
          </cell>
          <cell r="O310">
            <v>30503</v>
          </cell>
          <cell r="P310">
            <v>1905</v>
          </cell>
          <cell r="Q310" t="str">
            <v>NULL</v>
          </cell>
          <cell r="R310" t="str">
            <v>NULL</v>
          </cell>
          <cell r="S310" t="str">
            <v>NULL</v>
          </cell>
          <cell r="T310" t="str">
            <v>NULL</v>
          </cell>
        </row>
        <row r="311">
          <cell r="B311" t="str">
            <v>2007/2008D2</v>
          </cell>
          <cell r="C311" t="str">
            <v>D</v>
          </cell>
          <cell r="D311">
            <v>2</v>
          </cell>
          <cell r="E311">
            <v>9186.625</v>
          </cell>
          <cell r="F311">
            <v>16011.5</v>
          </cell>
          <cell r="G311">
            <v>25462.25</v>
          </cell>
          <cell r="H311">
            <v>1756</v>
          </cell>
          <cell r="I311">
            <v>10076.75</v>
          </cell>
          <cell r="J311">
            <v>17560.5</v>
          </cell>
          <cell r="K311">
            <v>27254.832152974501</v>
          </cell>
          <cell r="L311">
            <v>1960</v>
          </cell>
          <cell r="M311">
            <v>10918.6849186992</v>
          </cell>
          <cell r="N311">
            <v>19241</v>
          </cell>
          <cell r="O311">
            <v>29501.5</v>
          </cell>
          <cell r="P311">
            <v>1995</v>
          </cell>
          <cell r="Q311" t="str">
            <v>NULL</v>
          </cell>
          <cell r="R311" t="str">
            <v>NULL</v>
          </cell>
          <cell r="S311" t="str">
            <v>NULL</v>
          </cell>
          <cell r="T311" t="str">
            <v>NULL</v>
          </cell>
        </row>
        <row r="312">
          <cell r="B312" t="str">
            <v>2008/2009D2</v>
          </cell>
          <cell r="C312" t="str">
            <v>D</v>
          </cell>
          <cell r="D312">
            <v>2</v>
          </cell>
          <cell r="E312">
            <v>8767.5885416666697</v>
          </cell>
          <cell r="F312">
            <v>16006</v>
          </cell>
          <cell r="G312">
            <v>24749.75</v>
          </cell>
          <cell r="H312">
            <v>1970</v>
          </cell>
          <cell r="I312">
            <v>10855</v>
          </cell>
          <cell r="J312">
            <v>18523</v>
          </cell>
          <cell r="K312">
            <v>27944</v>
          </cell>
          <cell r="L312">
            <v>2026</v>
          </cell>
          <cell r="M312">
            <v>11615.25</v>
          </cell>
          <cell r="N312">
            <v>20274.455696202502</v>
          </cell>
          <cell r="O312">
            <v>30578</v>
          </cell>
          <cell r="P312">
            <v>2136</v>
          </cell>
          <cell r="Q312" t="str">
            <v>NULL</v>
          </cell>
          <cell r="R312" t="str">
            <v>NULL</v>
          </cell>
          <cell r="S312" t="str">
            <v>NULL</v>
          </cell>
          <cell r="T312" t="str">
            <v>NULL</v>
          </cell>
        </row>
        <row r="313">
          <cell r="B313" t="str">
            <v>2009/2010D2</v>
          </cell>
          <cell r="C313" t="str">
            <v>D</v>
          </cell>
          <cell r="D313">
            <v>2</v>
          </cell>
          <cell r="E313">
            <v>9776.1686746987907</v>
          </cell>
          <cell r="F313">
            <v>17026</v>
          </cell>
          <cell r="G313">
            <v>26566</v>
          </cell>
          <cell r="H313">
            <v>2050</v>
          </cell>
          <cell r="I313">
            <v>11189</v>
          </cell>
          <cell r="J313">
            <v>18863</v>
          </cell>
          <cell r="K313">
            <v>28340</v>
          </cell>
          <cell r="L313">
            <v>2101</v>
          </cell>
          <cell r="M313" t="str">
            <v>NULL</v>
          </cell>
          <cell r="N313" t="str">
            <v>NULL</v>
          </cell>
          <cell r="O313" t="str">
            <v>NULL</v>
          </cell>
          <cell r="P313" t="str">
            <v>NULL</v>
          </cell>
          <cell r="Q313" t="str">
            <v>NULL</v>
          </cell>
          <cell r="R313" t="str">
            <v>NULL</v>
          </cell>
          <cell r="S313" t="str">
            <v>NULL</v>
          </cell>
          <cell r="T313" t="str">
            <v>NULL</v>
          </cell>
        </row>
        <row r="314">
          <cell r="B314" t="str">
            <v>2010/2011D2</v>
          </cell>
          <cell r="C314" t="str">
            <v>D</v>
          </cell>
          <cell r="D314">
            <v>2</v>
          </cell>
          <cell r="E314">
            <v>9454.18715083799</v>
          </cell>
          <cell r="F314">
            <v>17954</v>
          </cell>
          <cell r="G314">
            <v>27515</v>
          </cell>
          <cell r="H314">
            <v>2211</v>
          </cell>
          <cell r="I314">
            <v>11124</v>
          </cell>
          <cell r="J314">
            <v>19784.5</v>
          </cell>
          <cell r="K314">
            <v>30317.5</v>
          </cell>
          <cell r="L314">
            <v>2296</v>
          </cell>
          <cell r="M314" t="str">
            <v>NULL</v>
          </cell>
          <cell r="N314" t="str">
            <v>NULL</v>
          </cell>
          <cell r="O314" t="str">
            <v>NULL</v>
          </cell>
          <cell r="P314" t="str">
            <v>NULL</v>
          </cell>
          <cell r="Q314" t="str">
            <v>NULL</v>
          </cell>
          <cell r="R314" t="str">
            <v>NULL</v>
          </cell>
          <cell r="S314" t="str">
            <v>NULL</v>
          </cell>
          <cell r="T314" t="str">
            <v>NULL</v>
          </cell>
        </row>
        <row r="315">
          <cell r="B315" t="str">
            <v>2011/2012D2</v>
          </cell>
          <cell r="C315" t="str">
            <v>D</v>
          </cell>
          <cell r="D315">
            <v>2</v>
          </cell>
          <cell r="E315">
            <v>9746.5</v>
          </cell>
          <cell r="F315">
            <v>17770.612535612501</v>
          </cell>
          <cell r="G315">
            <v>27550.233425414401</v>
          </cell>
          <cell r="H315">
            <v>2187</v>
          </cell>
          <cell r="I315" t="str">
            <v>NULL</v>
          </cell>
          <cell r="J315" t="str">
            <v>NULL</v>
          </cell>
          <cell r="K315" t="str">
            <v>NULL</v>
          </cell>
          <cell r="L315" t="str">
            <v>NULL</v>
          </cell>
          <cell r="M315" t="str">
            <v>NULL</v>
          </cell>
          <cell r="N315" t="str">
            <v>NULL</v>
          </cell>
          <cell r="O315" t="str">
            <v>NULL</v>
          </cell>
          <cell r="P315" t="str">
            <v>NULL</v>
          </cell>
          <cell r="Q315" t="str">
            <v>NULL</v>
          </cell>
          <cell r="R315" t="str">
            <v>NULL</v>
          </cell>
          <cell r="S315" t="str">
            <v>NULL</v>
          </cell>
          <cell r="T315" t="str">
            <v>NULL</v>
          </cell>
        </row>
        <row r="316">
          <cell r="B316" t="str">
            <v>2012/2013D2</v>
          </cell>
          <cell r="C316" t="str">
            <v>D</v>
          </cell>
          <cell r="D316">
            <v>2</v>
          </cell>
          <cell r="E316">
            <v>10657</v>
          </cell>
          <cell r="F316">
            <v>19911</v>
          </cell>
          <cell r="G316">
            <v>31293.5</v>
          </cell>
          <cell r="H316">
            <v>2447</v>
          </cell>
          <cell r="I316" t="str">
            <v>NULL</v>
          </cell>
          <cell r="J316" t="str">
            <v>NULL</v>
          </cell>
          <cell r="K316" t="str">
            <v>NULL</v>
          </cell>
          <cell r="L316" t="str">
            <v>NULL</v>
          </cell>
          <cell r="M316" t="str">
            <v>NULL</v>
          </cell>
          <cell r="N316" t="str">
            <v>NULL</v>
          </cell>
          <cell r="O316" t="str">
            <v>NULL</v>
          </cell>
          <cell r="P316" t="str">
            <v>NULL</v>
          </cell>
          <cell r="Q316" t="str">
            <v>NULL</v>
          </cell>
          <cell r="R316" t="str">
            <v>NULL</v>
          </cell>
          <cell r="S316" t="str">
            <v>NULL</v>
          </cell>
          <cell r="T316" t="str">
            <v>NULL</v>
          </cell>
        </row>
        <row r="317">
          <cell r="B317" t="str">
            <v>2003/2004E2</v>
          </cell>
          <cell r="C317" t="str">
            <v>E</v>
          </cell>
          <cell r="D317">
            <v>2</v>
          </cell>
          <cell r="E317">
            <v>5892.1801204433496</v>
          </cell>
          <cell r="F317">
            <v>8689.1115702479292</v>
          </cell>
          <cell r="G317">
            <v>15715.397477663801</v>
          </cell>
          <cell r="H317">
            <v>144</v>
          </cell>
          <cell r="I317">
            <v>7702.6463249999997</v>
          </cell>
          <cell r="J317">
            <v>12429.5</v>
          </cell>
          <cell r="K317">
            <v>18748.5</v>
          </cell>
          <cell r="L317">
            <v>132</v>
          </cell>
          <cell r="M317">
            <v>8745.5</v>
          </cell>
          <cell r="N317">
            <v>14063.8100358423</v>
          </cell>
          <cell r="O317">
            <v>21432</v>
          </cell>
          <cell r="P317">
            <v>146</v>
          </cell>
          <cell r="Q317">
            <v>9502.6364613180504</v>
          </cell>
          <cell r="R317">
            <v>15783.5</v>
          </cell>
          <cell r="S317">
            <v>24970.382009345802</v>
          </cell>
          <cell r="T317">
            <v>140</v>
          </cell>
        </row>
        <row r="318">
          <cell r="B318" t="str">
            <v>2004/2005E2</v>
          </cell>
          <cell r="C318" t="str">
            <v>E</v>
          </cell>
          <cell r="D318">
            <v>2</v>
          </cell>
          <cell r="E318">
            <v>7479.94420452756</v>
          </cell>
          <cell r="F318">
            <v>11799.75</v>
          </cell>
          <cell r="G318">
            <v>18528.25</v>
          </cell>
          <cell r="H318">
            <v>140</v>
          </cell>
          <cell r="I318">
            <v>9084.5044910179604</v>
          </cell>
          <cell r="J318">
            <v>14060.949444134099</v>
          </cell>
          <cell r="K318">
            <v>21390.5</v>
          </cell>
          <cell r="L318">
            <v>151</v>
          </cell>
          <cell r="M318">
            <v>8461</v>
          </cell>
          <cell r="N318">
            <v>14754.5</v>
          </cell>
          <cell r="O318">
            <v>23565</v>
          </cell>
          <cell r="P318">
            <v>173</v>
          </cell>
          <cell r="Q318" t="str">
            <v>NULL</v>
          </cell>
          <cell r="R318" t="str">
            <v>NULL</v>
          </cell>
          <cell r="S318" t="str">
            <v>NULL</v>
          </cell>
          <cell r="T318" t="str">
            <v>NULL</v>
          </cell>
        </row>
        <row r="319">
          <cell r="B319" t="str">
            <v>2005/2006E2</v>
          </cell>
          <cell r="C319" t="str">
            <v>E</v>
          </cell>
          <cell r="D319">
            <v>2</v>
          </cell>
          <cell r="E319">
            <v>6946.5</v>
          </cell>
          <cell r="F319">
            <v>11549.203507562999</v>
          </cell>
          <cell r="G319">
            <v>16238</v>
          </cell>
          <cell r="H319">
            <v>177</v>
          </cell>
          <cell r="I319">
            <v>8677</v>
          </cell>
          <cell r="J319">
            <v>14304</v>
          </cell>
          <cell r="K319">
            <v>20769</v>
          </cell>
          <cell r="L319">
            <v>209</v>
          </cell>
          <cell r="M319">
            <v>9755.5</v>
          </cell>
          <cell r="N319">
            <v>16725</v>
          </cell>
          <cell r="O319">
            <v>22857</v>
          </cell>
          <cell r="P319">
            <v>209</v>
          </cell>
          <cell r="Q319" t="str">
            <v>NULL</v>
          </cell>
          <cell r="R319" t="str">
            <v>NULL</v>
          </cell>
          <cell r="S319" t="str">
            <v>NULL</v>
          </cell>
          <cell r="T319" t="str">
            <v>NULL</v>
          </cell>
        </row>
        <row r="320">
          <cell r="B320" t="str">
            <v>2006/2007E2</v>
          </cell>
          <cell r="C320" t="str">
            <v>E</v>
          </cell>
          <cell r="D320">
            <v>2</v>
          </cell>
          <cell r="E320">
            <v>7093.0454545454504</v>
          </cell>
          <cell r="F320">
            <v>11857.982093663901</v>
          </cell>
          <cell r="G320">
            <v>17605</v>
          </cell>
          <cell r="H320">
            <v>210</v>
          </cell>
          <cell r="I320">
            <v>8345.0200750000004</v>
          </cell>
          <cell r="J320">
            <v>13998.5</v>
          </cell>
          <cell r="K320">
            <v>20997.75</v>
          </cell>
          <cell r="L320">
            <v>220</v>
          </cell>
          <cell r="M320">
            <v>10791</v>
          </cell>
          <cell r="N320">
            <v>16218.8109</v>
          </cell>
          <cell r="O320">
            <v>24514.5</v>
          </cell>
          <cell r="P320">
            <v>227</v>
          </cell>
          <cell r="Q320" t="str">
            <v>NULL</v>
          </cell>
          <cell r="R320" t="str">
            <v>NULL</v>
          </cell>
          <cell r="S320" t="str">
            <v>NULL</v>
          </cell>
          <cell r="T320" t="str">
            <v>NULL</v>
          </cell>
        </row>
        <row r="321">
          <cell r="B321" t="str">
            <v>2007/2008E2</v>
          </cell>
          <cell r="C321" t="str">
            <v>E</v>
          </cell>
          <cell r="D321">
            <v>2</v>
          </cell>
          <cell r="E321">
            <v>6087.25</v>
          </cell>
          <cell r="F321">
            <v>9728.1779661017008</v>
          </cell>
          <cell r="G321">
            <v>16758.397471910099</v>
          </cell>
          <cell r="H321">
            <v>211</v>
          </cell>
          <cell r="I321">
            <v>7671.84</v>
          </cell>
          <cell r="J321">
            <v>12292</v>
          </cell>
          <cell r="K321">
            <v>19355.022727272699</v>
          </cell>
          <cell r="L321">
            <v>237</v>
          </cell>
          <cell r="M321">
            <v>8467.4449999999997</v>
          </cell>
          <cell r="N321">
            <v>13773</v>
          </cell>
          <cell r="O321">
            <v>22464.15</v>
          </cell>
          <cell r="P321">
            <v>215</v>
          </cell>
          <cell r="Q321" t="str">
            <v>NULL</v>
          </cell>
          <cell r="R321" t="str">
            <v>NULL</v>
          </cell>
          <cell r="S321" t="str">
            <v>NULL</v>
          </cell>
          <cell r="T321" t="str">
            <v>NULL</v>
          </cell>
        </row>
        <row r="322">
          <cell r="B322" t="str">
            <v>2008/2009E2</v>
          </cell>
          <cell r="C322" t="str">
            <v>E</v>
          </cell>
          <cell r="D322">
            <v>2</v>
          </cell>
          <cell r="E322">
            <v>6591</v>
          </cell>
          <cell r="F322">
            <v>10100.4982206406</v>
          </cell>
          <cell r="G322">
            <v>15280</v>
          </cell>
          <cell r="H322">
            <v>257</v>
          </cell>
          <cell r="I322">
            <v>7129.25759668508</v>
          </cell>
          <cell r="J322">
            <v>12628.5</v>
          </cell>
          <cell r="K322">
            <v>19480.048245614002</v>
          </cell>
          <cell r="L322">
            <v>283</v>
          </cell>
          <cell r="M322">
            <v>9027</v>
          </cell>
          <cell r="N322">
            <v>14625</v>
          </cell>
          <cell r="O322">
            <v>21865</v>
          </cell>
          <cell r="P322">
            <v>277</v>
          </cell>
          <cell r="Q322" t="str">
            <v>NULL</v>
          </cell>
          <cell r="R322" t="str">
            <v>NULL</v>
          </cell>
          <cell r="S322" t="str">
            <v>NULL</v>
          </cell>
          <cell r="T322" t="str">
            <v>NULL</v>
          </cell>
        </row>
        <row r="323">
          <cell r="B323" t="str">
            <v>2009/2010E2</v>
          </cell>
          <cell r="C323" t="str">
            <v>E</v>
          </cell>
          <cell r="D323">
            <v>2</v>
          </cell>
          <cell r="E323">
            <v>6022.375</v>
          </cell>
          <cell r="F323">
            <v>10921.996503496501</v>
          </cell>
          <cell r="G323">
            <v>16353.268718055</v>
          </cell>
          <cell r="H323">
            <v>228</v>
          </cell>
          <cell r="I323">
            <v>8336.8659420289896</v>
          </cell>
          <cell r="J323">
            <v>13249</v>
          </cell>
          <cell r="K323">
            <v>20010.5</v>
          </cell>
          <cell r="L323">
            <v>231</v>
          </cell>
          <cell r="M323" t="str">
            <v>NULL</v>
          </cell>
          <cell r="N323" t="str">
            <v>NULL</v>
          </cell>
          <cell r="O323" t="str">
            <v>NULL</v>
          </cell>
          <cell r="P323" t="str">
            <v>NULL</v>
          </cell>
          <cell r="Q323" t="str">
            <v>NULL</v>
          </cell>
          <cell r="R323" t="str">
            <v>NULL</v>
          </cell>
          <cell r="S323" t="str">
            <v>NULL</v>
          </cell>
          <cell r="T323" t="str">
            <v>NULL</v>
          </cell>
        </row>
        <row r="324">
          <cell r="B324" t="str">
            <v>2010/2011E2</v>
          </cell>
          <cell r="C324" t="str">
            <v>E</v>
          </cell>
          <cell r="D324">
            <v>2</v>
          </cell>
          <cell r="E324">
            <v>6072.6487252124698</v>
          </cell>
          <cell r="F324">
            <v>9721.6346153846207</v>
          </cell>
          <cell r="G324">
            <v>15932</v>
          </cell>
          <cell r="H324">
            <v>209</v>
          </cell>
          <cell r="I324">
            <v>7955.1277777777796</v>
          </cell>
          <cell r="J324">
            <v>13767</v>
          </cell>
          <cell r="K324">
            <v>19448.5</v>
          </cell>
          <cell r="L324">
            <v>207</v>
          </cell>
          <cell r="M324" t="str">
            <v>NULL</v>
          </cell>
          <cell r="N324" t="str">
            <v>NULL</v>
          </cell>
          <cell r="O324" t="str">
            <v>NULL</v>
          </cell>
          <cell r="P324" t="str">
            <v>NULL</v>
          </cell>
          <cell r="Q324" t="str">
            <v>NULL</v>
          </cell>
          <cell r="R324" t="str">
            <v>NULL</v>
          </cell>
          <cell r="S324" t="str">
            <v>NULL</v>
          </cell>
          <cell r="T324" t="str">
            <v>NULL</v>
          </cell>
        </row>
        <row r="325">
          <cell r="B325" t="str">
            <v>2011/2012E2</v>
          </cell>
          <cell r="C325" t="str">
            <v>E</v>
          </cell>
          <cell r="D325">
            <v>2</v>
          </cell>
          <cell r="E325">
            <v>6252</v>
          </cell>
          <cell r="F325">
            <v>11089.5</v>
          </cell>
          <cell r="G325">
            <v>15468.875</v>
          </cell>
          <cell r="H325">
            <v>164</v>
          </cell>
          <cell r="I325" t="str">
            <v>NULL</v>
          </cell>
          <cell r="J325" t="str">
            <v>NULL</v>
          </cell>
          <cell r="K325" t="str">
            <v>NULL</v>
          </cell>
          <cell r="L325" t="str">
            <v>NULL</v>
          </cell>
          <cell r="M325" t="str">
            <v>NULL</v>
          </cell>
          <cell r="N325" t="str">
            <v>NULL</v>
          </cell>
          <cell r="O325" t="str">
            <v>NULL</v>
          </cell>
          <cell r="P325" t="str">
            <v>NULL</v>
          </cell>
          <cell r="Q325" t="str">
            <v>NULL</v>
          </cell>
          <cell r="R325" t="str">
            <v>NULL</v>
          </cell>
          <cell r="S325" t="str">
            <v>NULL</v>
          </cell>
          <cell r="T325" t="str">
            <v>NULL</v>
          </cell>
        </row>
        <row r="326">
          <cell r="B326" t="str">
            <v>2012/2013E2</v>
          </cell>
          <cell r="C326" t="str">
            <v>E</v>
          </cell>
          <cell r="D326">
            <v>2</v>
          </cell>
          <cell r="E326">
            <v>7009.0550000000003</v>
          </cell>
          <cell r="F326">
            <v>11497.345994475099</v>
          </cell>
          <cell r="G326">
            <v>16278.5</v>
          </cell>
          <cell r="H326">
            <v>198</v>
          </cell>
          <cell r="I326" t="str">
            <v>NULL</v>
          </cell>
          <cell r="J326" t="str">
            <v>NULL</v>
          </cell>
          <cell r="K326" t="str">
            <v>NULL</v>
          </cell>
          <cell r="L326" t="str">
            <v>NULL</v>
          </cell>
          <cell r="M326" t="str">
            <v>NULL</v>
          </cell>
          <cell r="N326" t="str">
            <v>NULL</v>
          </cell>
          <cell r="O326" t="str">
            <v>NULL</v>
          </cell>
          <cell r="P326" t="str">
            <v>NULL</v>
          </cell>
          <cell r="Q326" t="str">
            <v>NULL</v>
          </cell>
          <cell r="R326" t="str">
            <v>NULL</v>
          </cell>
          <cell r="S326" t="str">
            <v>NULL</v>
          </cell>
          <cell r="T326" t="str">
            <v>NULL</v>
          </cell>
        </row>
        <row r="327">
          <cell r="B327" t="str">
            <v>2003/2004F2</v>
          </cell>
          <cell r="C327" t="str">
            <v>F</v>
          </cell>
          <cell r="D327">
            <v>2</v>
          </cell>
          <cell r="E327">
            <v>5163</v>
          </cell>
          <cell r="F327">
            <v>9155.5</v>
          </cell>
          <cell r="G327">
            <v>15965</v>
          </cell>
          <cell r="H327">
            <v>309</v>
          </cell>
          <cell r="I327">
            <v>6169.75</v>
          </cell>
          <cell r="J327">
            <v>11523</v>
          </cell>
          <cell r="K327">
            <v>21112</v>
          </cell>
          <cell r="L327">
            <v>384</v>
          </cell>
          <cell r="M327">
            <v>6729.6184249999997</v>
          </cell>
          <cell r="N327">
            <v>12705.25</v>
          </cell>
          <cell r="O327">
            <v>22483.25</v>
          </cell>
          <cell r="P327">
            <v>424</v>
          </cell>
          <cell r="Q327">
            <v>7956.9649681528699</v>
          </cell>
          <cell r="R327">
            <v>15685.849582172699</v>
          </cell>
          <cell r="S327">
            <v>29041</v>
          </cell>
          <cell r="T327">
            <v>463</v>
          </cell>
        </row>
        <row r="328">
          <cell r="B328" t="str">
            <v>2004/2005F2</v>
          </cell>
          <cell r="C328" t="str">
            <v>F</v>
          </cell>
          <cell r="D328">
            <v>2</v>
          </cell>
          <cell r="E328">
            <v>6033.75</v>
          </cell>
          <cell r="F328">
            <v>10231.976699999999</v>
          </cell>
          <cell r="G328">
            <v>17846.375</v>
          </cell>
          <cell r="H328">
            <v>346</v>
          </cell>
          <cell r="I328">
            <v>7474.2524999999996</v>
          </cell>
          <cell r="J328">
            <v>13786</v>
          </cell>
          <cell r="K328">
            <v>22009.5</v>
          </cell>
          <cell r="L328">
            <v>423</v>
          </cell>
          <cell r="M328">
            <v>7860.6069500000003</v>
          </cell>
          <cell r="N328">
            <v>15687</v>
          </cell>
          <cell r="O328">
            <v>24450.5</v>
          </cell>
          <cell r="P328">
            <v>499</v>
          </cell>
          <cell r="Q328" t="str">
            <v>NULL</v>
          </cell>
          <cell r="R328" t="str">
            <v>NULL</v>
          </cell>
          <cell r="S328" t="str">
            <v>NULL</v>
          </cell>
          <cell r="T328" t="str">
            <v>NULL</v>
          </cell>
        </row>
        <row r="329">
          <cell r="B329" t="str">
            <v>2005/2006F2</v>
          </cell>
          <cell r="C329" t="str">
            <v>F</v>
          </cell>
          <cell r="D329">
            <v>2</v>
          </cell>
          <cell r="E329">
            <v>6270</v>
          </cell>
          <cell r="F329">
            <v>11941.5</v>
          </cell>
          <cell r="G329">
            <v>18910</v>
          </cell>
          <cell r="H329">
            <v>381</v>
          </cell>
          <cell r="I329">
            <v>7030</v>
          </cell>
          <cell r="J329">
            <v>13228.7011173184</v>
          </cell>
          <cell r="K329">
            <v>22144</v>
          </cell>
          <cell r="L329">
            <v>497</v>
          </cell>
          <cell r="M329">
            <v>7903.7095499999996</v>
          </cell>
          <cell r="N329">
            <v>15476.5</v>
          </cell>
          <cell r="O329">
            <v>25527</v>
          </cell>
          <cell r="P329">
            <v>528</v>
          </cell>
          <cell r="Q329" t="str">
            <v>NULL</v>
          </cell>
          <cell r="R329" t="str">
            <v>NULL</v>
          </cell>
          <cell r="S329" t="str">
            <v>NULL</v>
          </cell>
          <cell r="T329" t="str">
            <v>NULL</v>
          </cell>
        </row>
        <row r="330">
          <cell r="B330" t="str">
            <v>2006/2007F2</v>
          </cell>
          <cell r="C330" t="str">
            <v>F</v>
          </cell>
          <cell r="D330">
            <v>2</v>
          </cell>
          <cell r="E330">
            <v>6547.4117412140604</v>
          </cell>
          <cell r="F330">
            <v>11768.25</v>
          </cell>
          <cell r="G330">
            <v>20158.25</v>
          </cell>
          <cell r="H330">
            <v>430</v>
          </cell>
          <cell r="I330">
            <v>7947.75</v>
          </cell>
          <cell r="J330">
            <v>13860.5</v>
          </cell>
          <cell r="K330">
            <v>23992</v>
          </cell>
          <cell r="L330">
            <v>559</v>
          </cell>
          <cell r="M330">
            <v>8546</v>
          </cell>
          <cell r="N330">
            <v>14917.5</v>
          </cell>
          <cell r="O330">
            <v>26110.853658536598</v>
          </cell>
          <cell r="P330">
            <v>593</v>
          </cell>
          <cell r="Q330" t="str">
            <v>NULL</v>
          </cell>
          <cell r="R330" t="str">
            <v>NULL</v>
          </cell>
          <cell r="S330" t="str">
            <v>NULL</v>
          </cell>
          <cell r="T330" t="str">
            <v>NULL</v>
          </cell>
        </row>
        <row r="331">
          <cell r="B331" t="str">
            <v>2007/2008F2</v>
          </cell>
          <cell r="C331" t="str">
            <v>F</v>
          </cell>
          <cell r="D331">
            <v>2</v>
          </cell>
          <cell r="E331">
            <v>5893.7841389728101</v>
          </cell>
          <cell r="F331">
            <v>11265.5</v>
          </cell>
          <cell r="G331">
            <v>19928.5</v>
          </cell>
          <cell r="H331">
            <v>538</v>
          </cell>
          <cell r="I331">
            <v>6945.75</v>
          </cell>
          <cell r="J331">
            <v>12763.3798882682</v>
          </cell>
          <cell r="K331">
            <v>23117.396694214902</v>
          </cell>
          <cell r="L331">
            <v>666</v>
          </cell>
          <cell r="M331">
            <v>7802.65625</v>
          </cell>
          <cell r="N331">
            <v>14069.5</v>
          </cell>
          <cell r="O331">
            <v>24771.75</v>
          </cell>
          <cell r="P331">
            <v>750</v>
          </cell>
          <cell r="Q331" t="str">
            <v>NULL</v>
          </cell>
          <cell r="R331" t="str">
            <v>NULL</v>
          </cell>
          <cell r="S331" t="str">
            <v>NULL</v>
          </cell>
          <cell r="T331" t="str">
            <v>NULL</v>
          </cell>
        </row>
        <row r="332">
          <cell r="B332" t="str">
            <v>2008/2009F2</v>
          </cell>
          <cell r="C332" t="str">
            <v>F</v>
          </cell>
          <cell r="D332">
            <v>2</v>
          </cell>
          <cell r="E332">
            <v>5863</v>
          </cell>
          <cell r="F332">
            <v>11058</v>
          </cell>
          <cell r="G332">
            <v>19367</v>
          </cell>
          <cell r="H332">
            <v>539</v>
          </cell>
          <cell r="I332">
            <v>7441.7058823529396</v>
          </cell>
          <cell r="J332">
            <v>13480.157068062799</v>
          </cell>
          <cell r="K332">
            <v>22680</v>
          </cell>
          <cell r="L332">
            <v>661</v>
          </cell>
          <cell r="M332">
            <v>7956</v>
          </cell>
          <cell r="N332">
            <v>14999.5</v>
          </cell>
          <cell r="O332">
            <v>25235</v>
          </cell>
          <cell r="P332">
            <v>733</v>
          </cell>
          <cell r="Q332" t="str">
            <v>NULL</v>
          </cell>
          <cell r="R332" t="str">
            <v>NULL</v>
          </cell>
          <cell r="S332" t="str">
            <v>NULL</v>
          </cell>
          <cell r="T332" t="str">
            <v>NULL</v>
          </cell>
        </row>
        <row r="333">
          <cell r="B333" t="str">
            <v>2009/2010F2</v>
          </cell>
          <cell r="C333" t="str">
            <v>F</v>
          </cell>
          <cell r="D333">
            <v>2</v>
          </cell>
          <cell r="E333">
            <v>6688.2134831460698</v>
          </cell>
          <cell r="F333">
            <v>12070.376033057901</v>
          </cell>
          <cell r="G333">
            <v>20034.25</v>
          </cell>
          <cell r="H333">
            <v>592</v>
          </cell>
          <cell r="I333">
            <v>8070.3375686813197</v>
          </cell>
          <cell r="J333">
            <v>14526.4878854626</v>
          </cell>
          <cell r="K333">
            <v>23300.876760563398</v>
          </cell>
          <cell r="L333">
            <v>704</v>
          </cell>
          <cell r="M333" t="str">
            <v>NULL</v>
          </cell>
          <cell r="N333" t="str">
            <v>NULL</v>
          </cell>
          <cell r="O333" t="str">
            <v>NULL</v>
          </cell>
          <cell r="P333" t="str">
            <v>NULL</v>
          </cell>
          <cell r="Q333" t="str">
            <v>NULL</v>
          </cell>
          <cell r="R333" t="str">
            <v>NULL</v>
          </cell>
          <cell r="S333" t="str">
            <v>NULL</v>
          </cell>
          <cell r="T333" t="str">
            <v>NULL</v>
          </cell>
        </row>
        <row r="334">
          <cell r="B334" t="str">
            <v>2010/2011F2</v>
          </cell>
          <cell r="C334" t="str">
            <v>F</v>
          </cell>
          <cell r="D334">
            <v>2</v>
          </cell>
          <cell r="E334">
            <v>7088.6</v>
          </cell>
          <cell r="F334">
            <v>12876</v>
          </cell>
          <cell r="G334">
            <v>20525</v>
          </cell>
          <cell r="H334">
            <v>569</v>
          </cell>
          <cell r="I334">
            <v>8322.75</v>
          </cell>
          <cell r="J334">
            <v>15298</v>
          </cell>
          <cell r="K334">
            <v>23396.5</v>
          </cell>
          <cell r="L334">
            <v>655</v>
          </cell>
          <cell r="M334" t="str">
            <v>NULL</v>
          </cell>
          <cell r="N334" t="str">
            <v>NULL</v>
          </cell>
          <cell r="O334" t="str">
            <v>NULL</v>
          </cell>
          <cell r="P334" t="str">
            <v>NULL</v>
          </cell>
          <cell r="Q334" t="str">
            <v>NULL</v>
          </cell>
          <cell r="R334" t="str">
            <v>NULL</v>
          </cell>
          <cell r="S334" t="str">
            <v>NULL</v>
          </cell>
          <cell r="T334" t="str">
            <v>NULL</v>
          </cell>
        </row>
        <row r="335">
          <cell r="B335" t="str">
            <v>2011/2012F2</v>
          </cell>
          <cell r="C335" t="str">
            <v>F</v>
          </cell>
          <cell r="D335">
            <v>2</v>
          </cell>
          <cell r="E335">
            <v>7249.5106456044005</v>
          </cell>
          <cell r="F335">
            <v>13500.4924793388</v>
          </cell>
          <cell r="G335">
            <v>22504.5</v>
          </cell>
          <cell r="H335">
            <v>594</v>
          </cell>
          <cell r="I335" t="str">
            <v>NULL</v>
          </cell>
          <cell r="J335" t="str">
            <v>NULL</v>
          </cell>
          <cell r="K335" t="str">
            <v>NULL</v>
          </cell>
          <cell r="L335" t="str">
            <v>NULL</v>
          </cell>
          <cell r="M335" t="str">
            <v>NULL</v>
          </cell>
          <cell r="N335" t="str">
            <v>NULL</v>
          </cell>
          <cell r="O335" t="str">
            <v>NULL</v>
          </cell>
          <cell r="P335" t="str">
            <v>NULL</v>
          </cell>
          <cell r="Q335" t="str">
            <v>NULL</v>
          </cell>
          <cell r="R335" t="str">
            <v>NULL</v>
          </cell>
          <cell r="S335" t="str">
            <v>NULL</v>
          </cell>
          <cell r="T335" t="str">
            <v>NULL</v>
          </cell>
        </row>
        <row r="336">
          <cell r="B336" t="str">
            <v>2012/2013F2</v>
          </cell>
          <cell r="C336" t="str">
            <v>F</v>
          </cell>
          <cell r="D336">
            <v>2</v>
          </cell>
          <cell r="E336">
            <v>8008.2171052631602</v>
          </cell>
          <cell r="F336">
            <v>14984.5</v>
          </cell>
          <cell r="G336">
            <v>23114.75</v>
          </cell>
          <cell r="H336">
            <v>676</v>
          </cell>
          <cell r="I336" t="str">
            <v>NULL</v>
          </cell>
          <cell r="J336" t="str">
            <v>NULL</v>
          </cell>
          <cell r="K336" t="str">
            <v>NULL</v>
          </cell>
          <cell r="L336" t="str">
            <v>NULL</v>
          </cell>
          <cell r="M336" t="str">
            <v>NULL</v>
          </cell>
          <cell r="N336" t="str">
            <v>NULL</v>
          </cell>
          <cell r="O336" t="str">
            <v>NULL</v>
          </cell>
          <cell r="P336" t="str">
            <v>NULL</v>
          </cell>
          <cell r="Q336" t="str">
            <v>NULL</v>
          </cell>
          <cell r="R336" t="str">
            <v>NULL</v>
          </cell>
          <cell r="S336" t="str">
            <v>NULL</v>
          </cell>
          <cell r="T336" t="str">
            <v>NULL</v>
          </cell>
        </row>
        <row r="337">
          <cell r="B337" t="str">
            <v>2003/2004G2</v>
          </cell>
          <cell r="C337" t="str">
            <v>G</v>
          </cell>
          <cell r="D337">
            <v>2</v>
          </cell>
          <cell r="E337">
            <v>7050.9709999999995</v>
          </cell>
          <cell r="F337">
            <v>13444</v>
          </cell>
          <cell r="G337">
            <v>20271.25</v>
          </cell>
          <cell r="H337">
            <v>504</v>
          </cell>
          <cell r="I337">
            <v>6732.3266999999996</v>
          </cell>
          <cell r="J337">
            <v>13958.697899999999</v>
          </cell>
          <cell r="K337">
            <v>22733</v>
          </cell>
          <cell r="L337">
            <v>617</v>
          </cell>
          <cell r="M337">
            <v>7200</v>
          </cell>
          <cell r="N337">
            <v>15633</v>
          </cell>
          <cell r="O337">
            <v>25838</v>
          </cell>
          <cell r="P337">
            <v>703</v>
          </cell>
          <cell r="Q337">
            <v>7147.2852000000003</v>
          </cell>
          <cell r="R337">
            <v>14475.5</v>
          </cell>
          <cell r="S337">
            <v>26202.643400000001</v>
          </cell>
          <cell r="T337">
            <v>769</v>
          </cell>
        </row>
        <row r="338">
          <cell r="B338" t="str">
            <v>2004/2005G2</v>
          </cell>
          <cell r="C338" t="str">
            <v>G</v>
          </cell>
          <cell r="D338">
            <v>2</v>
          </cell>
          <cell r="E338">
            <v>7022.0483482142799</v>
          </cell>
          <cell r="F338">
            <v>14168.523465704</v>
          </cell>
          <cell r="G338">
            <v>23201</v>
          </cell>
          <cell r="H338">
            <v>560</v>
          </cell>
          <cell r="I338">
            <v>6991.5</v>
          </cell>
          <cell r="J338">
            <v>16641</v>
          </cell>
          <cell r="K338">
            <v>25285.5</v>
          </cell>
          <cell r="L338">
            <v>675</v>
          </cell>
          <cell r="M338">
            <v>7927.5</v>
          </cell>
          <cell r="N338">
            <v>17681.5</v>
          </cell>
          <cell r="O338">
            <v>28128.75</v>
          </cell>
          <cell r="P338">
            <v>768</v>
          </cell>
          <cell r="Q338" t="str">
            <v>NULL</v>
          </cell>
          <cell r="R338" t="str">
            <v>NULL</v>
          </cell>
          <cell r="S338" t="str">
            <v>NULL</v>
          </cell>
          <cell r="T338" t="str">
            <v>NULL</v>
          </cell>
        </row>
        <row r="339">
          <cell r="B339" t="str">
            <v>2005/2006G2</v>
          </cell>
          <cell r="C339" t="str">
            <v>G</v>
          </cell>
          <cell r="D339">
            <v>2</v>
          </cell>
          <cell r="E339">
            <v>8194.9375</v>
          </cell>
          <cell r="F339">
            <v>15008</v>
          </cell>
          <cell r="G339">
            <v>24549.5</v>
          </cell>
          <cell r="H339">
            <v>590</v>
          </cell>
          <cell r="I339">
            <v>8491.6936541076502</v>
          </cell>
          <cell r="J339">
            <v>17211.5</v>
          </cell>
          <cell r="K339">
            <v>26862.615384615401</v>
          </cell>
          <cell r="L339">
            <v>654</v>
          </cell>
          <cell r="M339">
            <v>8883</v>
          </cell>
          <cell r="N339">
            <v>17631</v>
          </cell>
          <cell r="O339">
            <v>28505</v>
          </cell>
          <cell r="P339">
            <v>721</v>
          </cell>
          <cell r="Q339" t="str">
            <v>NULL</v>
          </cell>
          <cell r="R339" t="str">
            <v>NULL</v>
          </cell>
          <cell r="S339" t="str">
            <v>NULL</v>
          </cell>
          <cell r="T339" t="str">
            <v>NULL</v>
          </cell>
        </row>
        <row r="340">
          <cell r="B340" t="str">
            <v>2006/2007G2</v>
          </cell>
          <cell r="C340" t="str">
            <v>G</v>
          </cell>
          <cell r="D340">
            <v>2</v>
          </cell>
          <cell r="E340">
            <v>7426.6857</v>
          </cell>
          <cell r="F340">
            <v>14519</v>
          </cell>
          <cell r="G340">
            <v>24549</v>
          </cell>
          <cell r="H340">
            <v>527</v>
          </cell>
          <cell r="I340">
            <v>7020.1666666666697</v>
          </cell>
          <cell r="J340">
            <v>14532</v>
          </cell>
          <cell r="K340">
            <v>25028</v>
          </cell>
          <cell r="L340">
            <v>669</v>
          </cell>
          <cell r="M340">
            <v>8000</v>
          </cell>
          <cell r="N340">
            <v>15328</v>
          </cell>
          <cell r="O340">
            <v>26916</v>
          </cell>
          <cell r="P340">
            <v>709</v>
          </cell>
          <cell r="Q340" t="str">
            <v>NULL</v>
          </cell>
          <cell r="R340" t="str">
            <v>NULL</v>
          </cell>
          <cell r="S340" t="str">
            <v>NULL</v>
          </cell>
          <cell r="T340" t="str">
            <v>NULL</v>
          </cell>
        </row>
        <row r="341">
          <cell r="B341" t="str">
            <v>2007/2008G2</v>
          </cell>
          <cell r="C341" t="str">
            <v>G</v>
          </cell>
          <cell r="D341">
            <v>2</v>
          </cell>
          <cell r="E341">
            <v>6612.7401433691803</v>
          </cell>
          <cell r="F341">
            <v>15432</v>
          </cell>
          <cell r="G341">
            <v>25544</v>
          </cell>
          <cell r="H341">
            <v>603</v>
          </cell>
          <cell r="I341">
            <v>7242.9720670391098</v>
          </cell>
          <cell r="J341">
            <v>16054</v>
          </cell>
          <cell r="K341">
            <v>25486.5</v>
          </cell>
          <cell r="L341">
            <v>707</v>
          </cell>
          <cell r="M341">
            <v>7715.75</v>
          </cell>
          <cell r="N341">
            <v>16805</v>
          </cell>
          <cell r="O341">
            <v>26675.095323740999</v>
          </cell>
          <cell r="P341">
            <v>795</v>
          </cell>
          <cell r="Q341" t="str">
            <v>NULL</v>
          </cell>
          <cell r="R341" t="str">
            <v>NULL</v>
          </cell>
          <cell r="S341" t="str">
            <v>NULL</v>
          </cell>
          <cell r="T341" t="str">
            <v>NULL</v>
          </cell>
        </row>
        <row r="342">
          <cell r="B342" t="str">
            <v>2008/2009G2</v>
          </cell>
          <cell r="C342" t="str">
            <v>G</v>
          </cell>
          <cell r="D342">
            <v>2</v>
          </cell>
          <cell r="E342">
            <v>7997.125</v>
          </cell>
          <cell r="F342">
            <v>15845</v>
          </cell>
          <cell r="G342">
            <v>25123.25</v>
          </cell>
          <cell r="H342">
            <v>642</v>
          </cell>
          <cell r="I342">
            <v>8619</v>
          </cell>
          <cell r="J342">
            <v>17329</v>
          </cell>
          <cell r="K342">
            <v>25792</v>
          </cell>
          <cell r="L342">
            <v>757</v>
          </cell>
          <cell r="M342">
            <v>8370.6717877094998</v>
          </cell>
          <cell r="N342">
            <v>18090</v>
          </cell>
          <cell r="O342">
            <v>28266.5</v>
          </cell>
          <cell r="P342">
            <v>847</v>
          </cell>
          <cell r="Q342" t="str">
            <v>NULL</v>
          </cell>
          <cell r="R342" t="str">
            <v>NULL</v>
          </cell>
          <cell r="S342" t="str">
            <v>NULL</v>
          </cell>
          <cell r="T342" t="str">
            <v>NULL</v>
          </cell>
        </row>
        <row r="343">
          <cell r="B343" t="str">
            <v>2009/2010G2</v>
          </cell>
          <cell r="C343" t="str">
            <v>G</v>
          </cell>
          <cell r="D343">
            <v>2</v>
          </cell>
          <cell r="E343">
            <v>7481.3928571428596</v>
          </cell>
          <cell r="F343">
            <v>15674.5</v>
          </cell>
          <cell r="G343">
            <v>24583.5</v>
          </cell>
          <cell r="H343">
            <v>690</v>
          </cell>
          <cell r="I343">
            <v>8592.1</v>
          </cell>
          <cell r="J343">
            <v>18011</v>
          </cell>
          <cell r="K343">
            <v>27657</v>
          </cell>
          <cell r="L343">
            <v>809</v>
          </cell>
          <cell r="M343" t="str">
            <v>NULL</v>
          </cell>
          <cell r="N343" t="str">
            <v>NULL</v>
          </cell>
          <cell r="O343" t="str">
            <v>NULL</v>
          </cell>
          <cell r="P343" t="str">
            <v>NULL</v>
          </cell>
          <cell r="Q343" t="str">
            <v>NULL</v>
          </cell>
          <cell r="R343" t="str">
            <v>NULL</v>
          </cell>
          <cell r="S343" t="str">
            <v>NULL</v>
          </cell>
          <cell r="T343" t="str">
            <v>NULL</v>
          </cell>
        </row>
        <row r="344">
          <cell r="B344" t="str">
            <v>2010/2011G2</v>
          </cell>
          <cell r="C344" t="str">
            <v>G</v>
          </cell>
          <cell r="D344">
            <v>2</v>
          </cell>
          <cell r="E344">
            <v>7926.25</v>
          </cell>
          <cell r="F344">
            <v>16344</v>
          </cell>
          <cell r="G344">
            <v>26005</v>
          </cell>
          <cell r="H344">
            <v>736</v>
          </cell>
          <cell r="I344">
            <v>8254.7453703703704</v>
          </cell>
          <cell r="J344">
            <v>17593</v>
          </cell>
          <cell r="K344">
            <v>27187.5</v>
          </cell>
          <cell r="L344">
            <v>861</v>
          </cell>
          <cell r="M344" t="str">
            <v>NULL</v>
          </cell>
          <cell r="N344" t="str">
            <v>NULL</v>
          </cell>
          <cell r="O344" t="str">
            <v>NULL</v>
          </cell>
          <cell r="P344" t="str">
            <v>NULL</v>
          </cell>
          <cell r="Q344" t="str">
            <v>NULL</v>
          </cell>
          <cell r="R344" t="str">
            <v>NULL</v>
          </cell>
          <cell r="S344" t="str">
            <v>NULL</v>
          </cell>
          <cell r="T344" t="str">
            <v>NULL</v>
          </cell>
        </row>
        <row r="345">
          <cell r="B345" t="str">
            <v>2011/2012G2</v>
          </cell>
          <cell r="C345" t="str">
            <v>G</v>
          </cell>
          <cell r="D345">
            <v>2</v>
          </cell>
          <cell r="E345">
            <v>8370</v>
          </cell>
          <cell r="F345">
            <v>16263.5</v>
          </cell>
          <cell r="G345">
            <v>25993</v>
          </cell>
          <cell r="H345">
            <v>890</v>
          </cell>
          <cell r="I345" t="str">
            <v>NULL</v>
          </cell>
          <cell r="J345" t="str">
            <v>NULL</v>
          </cell>
          <cell r="K345" t="str">
            <v>NULL</v>
          </cell>
          <cell r="L345" t="str">
            <v>NULL</v>
          </cell>
          <cell r="M345" t="str">
            <v>NULL</v>
          </cell>
          <cell r="N345" t="str">
            <v>NULL</v>
          </cell>
          <cell r="O345" t="str">
            <v>NULL</v>
          </cell>
          <cell r="P345" t="str">
            <v>NULL</v>
          </cell>
          <cell r="Q345" t="str">
            <v>NULL</v>
          </cell>
          <cell r="R345" t="str">
            <v>NULL</v>
          </cell>
          <cell r="S345" t="str">
            <v>NULL</v>
          </cell>
          <cell r="T345" t="str">
            <v>NULL</v>
          </cell>
        </row>
        <row r="346">
          <cell r="B346" t="str">
            <v>2012/2013G2</v>
          </cell>
          <cell r="C346" t="str">
            <v>G</v>
          </cell>
          <cell r="D346">
            <v>2</v>
          </cell>
          <cell r="E346">
            <v>8391.125</v>
          </cell>
          <cell r="F346">
            <v>15981</v>
          </cell>
          <cell r="G346">
            <v>25762.069767441899</v>
          </cell>
          <cell r="H346">
            <v>835</v>
          </cell>
          <cell r="I346" t="str">
            <v>NULL</v>
          </cell>
          <cell r="J346" t="str">
            <v>NULL</v>
          </cell>
          <cell r="K346" t="str">
            <v>NULL</v>
          </cell>
          <cell r="L346" t="str">
            <v>NULL</v>
          </cell>
          <cell r="M346" t="str">
            <v>NULL</v>
          </cell>
          <cell r="N346" t="str">
            <v>NULL</v>
          </cell>
          <cell r="O346" t="str">
            <v>NULL</v>
          </cell>
          <cell r="P346" t="str">
            <v>NULL</v>
          </cell>
          <cell r="Q346" t="str">
            <v>NULL</v>
          </cell>
          <cell r="R346" t="str">
            <v>NULL</v>
          </cell>
          <cell r="S346" t="str">
            <v>NULL</v>
          </cell>
          <cell r="T346" t="str">
            <v>NULL</v>
          </cell>
        </row>
        <row r="347">
          <cell r="B347" t="str">
            <v>2003/2004H2</v>
          </cell>
          <cell r="C347" t="str">
            <v>H</v>
          </cell>
          <cell r="D347">
            <v>2</v>
          </cell>
          <cell r="E347">
            <v>5777.7438016528904</v>
          </cell>
          <cell r="F347">
            <v>10245.5</v>
          </cell>
          <cell r="G347">
            <v>15707.25</v>
          </cell>
          <cell r="H347">
            <v>278</v>
          </cell>
          <cell r="I347">
            <v>6512.5</v>
          </cell>
          <cell r="J347">
            <v>13583</v>
          </cell>
          <cell r="K347">
            <v>20189.810249307498</v>
          </cell>
          <cell r="L347">
            <v>271</v>
          </cell>
          <cell r="M347">
            <v>6206.3792999999996</v>
          </cell>
          <cell r="N347">
            <v>12414</v>
          </cell>
          <cell r="O347">
            <v>22289.25</v>
          </cell>
          <cell r="P347">
            <v>332</v>
          </cell>
          <cell r="Q347">
            <v>7558.9818435754196</v>
          </cell>
          <cell r="R347">
            <v>12734</v>
          </cell>
          <cell r="S347">
            <v>24727</v>
          </cell>
          <cell r="T347">
            <v>339</v>
          </cell>
        </row>
        <row r="348">
          <cell r="B348" t="str">
            <v>2004/2005H2</v>
          </cell>
          <cell r="C348" t="str">
            <v>H</v>
          </cell>
          <cell r="D348">
            <v>2</v>
          </cell>
          <cell r="E348">
            <v>5126</v>
          </cell>
          <cell r="F348">
            <v>10117</v>
          </cell>
          <cell r="G348">
            <v>16754</v>
          </cell>
          <cell r="H348">
            <v>281</v>
          </cell>
          <cell r="I348">
            <v>6808.5968499999999</v>
          </cell>
          <cell r="J348">
            <v>12574</v>
          </cell>
          <cell r="K348">
            <v>19296</v>
          </cell>
          <cell r="L348">
            <v>322</v>
          </cell>
          <cell r="M348">
            <v>7071</v>
          </cell>
          <cell r="N348">
            <v>13130.9269</v>
          </cell>
          <cell r="O348">
            <v>20720.75</v>
          </cell>
          <cell r="P348">
            <v>348</v>
          </cell>
          <cell r="Q348" t="str">
            <v>NULL</v>
          </cell>
          <cell r="R348" t="str">
            <v>NULL</v>
          </cell>
          <cell r="S348" t="str">
            <v>NULL</v>
          </cell>
          <cell r="T348" t="str">
            <v>NULL</v>
          </cell>
        </row>
        <row r="349">
          <cell r="B349" t="str">
            <v>2005/2006H2</v>
          </cell>
          <cell r="C349" t="str">
            <v>H</v>
          </cell>
          <cell r="D349">
            <v>2</v>
          </cell>
          <cell r="E349">
            <v>6170.8809950833702</v>
          </cell>
          <cell r="F349">
            <v>11504.868131868099</v>
          </cell>
          <cell r="G349">
            <v>17170.5</v>
          </cell>
          <cell r="H349">
            <v>335</v>
          </cell>
          <cell r="I349">
            <v>6527.80410630609</v>
          </cell>
          <cell r="J349">
            <v>13157.25</v>
          </cell>
          <cell r="K349">
            <v>19285.75</v>
          </cell>
          <cell r="L349">
            <v>376</v>
          </cell>
          <cell r="M349">
            <v>7943</v>
          </cell>
          <cell r="N349">
            <v>14746</v>
          </cell>
          <cell r="O349">
            <v>21747.840659340702</v>
          </cell>
          <cell r="P349">
            <v>397</v>
          </cell>
          <cell r="Q349" t="str">
            <v>NULL</v>
          </cell>
          <cell r="R349" t="str">
            <v>NULL</v>
          </cell>
          <cell r="S349" t="str">
            <v>NULL</v>
          </cell>
          <cell r="T349" t="str">
            <v>NULL</v>
          </cell>
        </row>
        <row r="350">
          <cell r="B350" t="str">
            <v>2006/2007H2</v>
          </cell>
          <cell r="C350" t="str">
            <v>H</v>
          </cell>
          <cell r="D350">
            <v>2</v>
          </cell>
          <cell r="E350">
            <v>5501.5540499999997</v>
          </cell>
          <cell r="F350">
            <v>11186</v>
          </cell>
          <cell r="G350">
            <v>16352.295366795401</v>
          </cell>
          <cell r="H350">
            <v>347</v>
          </cell>
          <cell r="I350">
            <v>6361.5</v>
          </cell>
          <cell r="J350">
            <v>13283.7878787879</v>
          </cell>
          <cell r="K350">
            <v>18720</v>
          </cell>
          <cell r="L350">
            <v>371</v>
          </cell>
          <cell r="M350">
            <v>7118.7582417582398</v>
          </cell>
          <cell r="N350">
            <v>14349.5</v>
          </cell>
          <cell r="O350">
            <v>21737</v>
          </cell>
          <cell r="P350">
            <v>403</v>
          </cell>
          <cell r="Q350" t="str">
            <v>NULL</v>
          </cell>
          <cell r="R350" t="str">
            <v>NULL</v>
          </cell>
          <cell r="S350" t="str">
            <v>NULL</v>
          </cell>
          <cell r="T350" t="str">
            <v>NULL</v>
          </cell>
        </row>
        <row r="351">
          <cell r="B351" t="str">
            <v>2007/2008H2</v>
          </cell>
          <cell r="C351" t="str">
            <v>H</v>
          </cell>
          <cell r="D351">
            <v>2</v>
          </cell>
          <cell r="E351">
            <v>6148.25</v>
          </cell>
          <cell r="F351">
            <v>10836.987951807199</v>
          </cell>
          <cell r="G351">
            <v>18002.25</v>
          </cell>
          <cell r="H351">
            <v>414</v>
          </cell>
          <cell r="I351">
            <v>7068</v>
          </cell>
          <cell r="J351">
            <v>13019</v>
          </cell>
          <cell r="K351">
            <v>20436.764999999999</v>
          </cell>
          <cell r="L351">
            <v>479</v>
          </cell>
          <cell r="M351">
            <v>7701</v>
          </cell>
          <cell r="N351">
            <v>14498.0147058824</v>
          </cell>
          <cell r="O351">
            <v>23907.5</v>
          </cell>
          <cell r="P351">
            <v>479</v>
          </cell>
          <cell r="Q351" t="str">
            <v>NULL</v>
          </cell>
          <cell r="R351" t="str">
            <v>NULL</v>
          </cell>
          <cell r="S351" t="str">
            <v>NULL</v>
          </cell>
          <cell r="T351" t="str">
            <v>NULL</v>
          </cell>
        </row>
        <row r="352">
          <cell r="B352" t="str">
            <v>2008/2009H2</v>
          </cell>
          <cell r="C352" t="str">
            <v>H</v>
          </cell>
          <cell r="D352">
            <v>2</v>
          </cell>
          <cell r="E352">
            <v>6111.875</v>
          </cell>
          <cell r="F352">
            <v>11121.831797235</v>
          </cell>
          <cell r="G352">
            <v>16224</v>
          </cell>
          <cell r="H352">
            <v>588</v>
          </cell>
          <cell r="I352">
            <v>7207.75</v>
          </cell>
          <cell r="J352">
            <v>13621.5</v>
          </cell>
          <cell r="K352">
            <v>20214.5</v>
          </cell>
          <cell r="L352">
            <v>588</v>
          </cell>
          <cell r="M352">
            <v>8500</v>
          </cell>
          <cell r="N352">
            <v>15132.5</v>
          </cell>
          <cell r="O352">
            <v>22506.25</v>
          </cell>
          <cell r="P352">
            <v>616</v>
          </cell>
          <cell r="Q352" t="str">
            <v>NULL</v>
          </cell>
          <cell r="R352" t="str">
            <v>NULL</v>
          </cell>
          <cell r="S352" t="str">
            <v>NULL</v>
          </cell>
          <cell r="T352" t="str">
            <v>NULL</v>
          </cell>
        </row>
        <row r="353">
          <cell r="B353" t="str">
            <v>2009/2010H2</v>
          </cell>
          <cell r="C353" t="str">
            <v>H</v>
          </cell>
          <cell r="D353">
            <v>2</v>
          </cell>
          <cell r="E353">
            <v>5737.625</v>
          </cell>
          <cell r="F353">
            <v>10270.625</v>
          </cell>
          <cell r="G353">
            <v>16328.25</v>
          </cell>
          <cell r="H353">
            <v>570</v>
          </cell>
          <cell r="I353">
            <v>7221.6942148760299</v>
          </cell>
          <cell r="J353">
            <v>12848.78</v>
          </cell>
          <cell r="K353">
            <v>20135.376381215501</v>
          </cell>
          <cell r="L353">
            <v>588</v>
          </cell>
          <cell r="M353" t="str">
            <v>NULL</v>
          </cell>
          <cell r="N353" t="str">
            <v>NULL</v>
          </cell>
          <cell r="O353" t="str">
            <v>NULL</v>
          </cell>
          <cell r="P353" t="str">
            <v>NULL</v>
          </cell>
          <cell r="Q353" t="str">
            <v>NULL</v>
          </cell>
          <cell r="R353" t="str">
            <v>NULL</v>
          </cell>
          <cell r="S353" t="str">
            <v>NULL</v>
          </cell>
          <cell r="T353" t="str">
            <v>NULL</v>
          </cell>
        </row>
        <row r="354">
          <cell r="B354" t="str">
            <v>2010/2011H2</v>
          </cell>
          <cell r="C354" t="str">
            <v>H</v>
          </cell>
          <cell r="D354">
            <v>2</v>
          </cell>
          <cell r="E354">
            <v>6064.6621813031197</v>
          </cell>
          <cell r="F354">
            <v>10221.759641873299</v>
          </cell>
          <cell r="G354">
            <v>17374.938291139199</v>
          </cell>
          <cell r="H354">
            <v>514</v>
          </cell>
          <cell r="I354">
            <v>7655.5</v>
          </cell>
          <cell r="J354">
            <v>13097.5346260388</v>
          </cell>
          <cell r="K354">
            <v>20093.0222222222</v>
          </cell>
          <cell r="L354">
            <v>527</v>
          </cell>
          <cell r="M354" t="str">
            <v>NULL</v>
          </cell>
          <cell r="N354" t="str">
            <v>NULL</v>
          </cell>
          <cell r="O354" t="str">
            <v>NULL</v>
          </cell>
          <cell r="P354" t="str">
            <v>NULL</v>
          </cell>
          <cell r="Q354" t="str">
            <v>NULL</v>
          </cell>
          <cell r="R354" t="str">
            <v>NULL</v>
          </cell>
          <cell r="S354" t="str">
            <v>NULL</v>
          </cell>
          <cell r="T354" t="str">
            <v>NULL</v>
          </cell>
        </row>
        <row r="355">
          <cell r="B355" t="str">
            <v>2011/2012H2</v>
          </cell>
          <cell r="C355" t="str">
            <v>H</v>
          </cell>
          <cell r="D355">
            <v>2</v>
          </cell>
          <cell r="E355">
            <v>6164.8949507389198</v>
          </cell>
          <cell r="F355">
            <v>10930.5</v>
          </cell>
          <cell r="G355">
            <v>18152.75</v>
          </cell>
          <cell r="H355">
            <v>488</v>
          </cell>
          <cell r="I355" t="str">
            <v>NULL</v>
          </cell>
          <cell r="J355" t="str">
            <v>NULL</v>
          </cell>
          <cell r="K355" t="str">
            <v>NULL</v>
          </cell>
          <cell r="L355" t="str">
            <v>NULL</v>
          </cell>
          <cell r="M355" t="str">
            <v>NULL</v>
          </cell>
          <cell r="N355" t="str">
            <v>NULL</v>
          </cell>
          <cell r="O355" t="str">
            <v>NULL</v>
          </cell>
          <cell r="P355" t="str">
            <v>NULL</v>
          </cell>
          <cell r="Q355" t="str">
            <v>NULL</v>
          </cell>
          <cell r="R355" t="str">
            <v>NULL</v>
          </cell>
          <cell r="S355" t="str">
            <v>NULL</v>
          </cell>
          <cell r="T355" t="str">
            <v>NULL</v>
          </cell>
        </row>
        <row r="356">
          <cell r="B356" t="str">
            <v>2012/2013H2</v>
          </cell>
          <cell r="C356" t="str">
            <v>H</v>
          </cell>
          <cell r="D356">
            <v>2</v>
          </cell>
          <cell r="E356">
            <v>7138.5</v>
          </cell>
          <cell r="F356">
            <v>11906</v>
          </cell>
          <cell r="G356">
            <v>18313.5</v>
          </cell>
          <cell r="H356">
            <v>507</v>
          </cell>
          <cell r="I356" t="str">
            <v>NULL</v>
          </cell>
          <cell r="J356" t="str">
            <v>NULL</v>
          </cell>
          <cell r="K356" t="str">
            <v>NULL</v>
          </cell>
          <cell r="L356" t="str">
            <v>NULL</v>
          </cell>
          <cell r="M356" t="str">
            <v>NULL</v>
          </cell>
          <cell r="N356" t="str">
            <v>NULL</v>
          </cell>
          <cell r="O356" t="str">
            <v>NULL</v>
          </cell>
          <cell r="P356" t="str">
            <v>NULL</v>
          </cell>
          <cell r="Q356" t="str">
            <v>NULL</v>
          </cell>
          <cell r="R356" t="str">
            <v>NULL</v>
          </cell>
          <cell r="S356" t="str">
            <v>NULL</v>
          </cell>
          <cell r="T356" t="str">
            <v>NULL</v>
          </cell>
        </row>
        <row r="357">
          <cell r="B357" t="str">
            <v>2003/2004I2</v>
          </cell>
          <cell r="C357" t="str">
            <v>I</v>
          </cell>
          <cell r="D357">
            <v>2</v>
          </cell>
          <cell r="E357">
            <v>10580</v>
          </cell>
          <cell r="F357">
            <v>17444</v>
          </cell>
          <cell r="G357">
            <v>25802</v>
          </cell>
          <cell r="H357">
            <v>561</v>
          </cell>
          <cell r="I357">
            <v>11381.5</v>
          </cell>
          <cell r="J357">
            <v>21112</v>
          </cell>
          <cell r="K357">
            <v>27886</v>
          </cell>
          <cell r="L357">
            <v>557</v>
          </cell>
          <cell r="M357">
            <v>11948.3020231214</v>
          </cell>
          <cell r="N357">
            <v>23875</v>
          </cell>
          <cell r="O357">
            <v>31822.7968319559</v>
          </cell>
          <cell r="P357">
            <v>666</v>
          </cell>
          <cell r="Q357">
            <v>11777.367125000001</v>
          </cell>
          <cell r="R357">
            <v>23057</v>
          </cell>
          <cell r="S357">
            <v>35153</v>
          </cell>
          <cell r="T357">
            <v>690</v>
          </cell>
        </row>
        <row r="358">
          <cell r="B358" t="str">
            <v>2004/2005I2</v>
          </cell>
          <cell r="C358" t="str">
            <v>I</v>
          </cell>
          <cell r="D358">
            <v>2</v>
          </cell>
          <cell r="E358">
            <v>10331</v>
          </cell>
          <cell r="F358">
            <v>17732</v>
          </cell>
          <cell r="G358">
            <v>25348</v>
          </cell>
          <cell r="H358">
            <v>676</v>
          </cell>
          <cell r="I358">
            <v>12637.0737327189</v>
          </cell>
          <cell r="J358">
            <v>21578</v>
          </cell>
          <cell r="K358">
            <v>28168</v>
          </cell>
          <cell r="L358">
            <v>733</v>
          </cell>
          <cell r="M358">
            <v>13440</v>
          </cell>
          <cell r="N358">
            <v>23367</v>
          </cell>
          <cell r="O358">
            <v>30703</v>
          </cell>
          <cell r="P358">
            <v>789</v>
          </cell>
          <cell r="Q358" t="str">
            <v>NULL</v>
          </cell>
          <cell r="R358" t="str">
            <v>NULL</v>
          </cell>
          <cell r="S358" t="str">
            <v>NULL</v>
          </cell>
          <cell r="T358" t="str">
            <v>NULL</v>
          </cell>
        </row>
        <row r="359">
          <cell r="B359" t="str">
            <v>2005/2006I2</v>
          </cell>
          <cell r="C359" t="str">
            <v>I</v>
          </cell>
          <cell r="D359">
            <v>2</v>
          </cell>
          <cell r="E359">
            <v>9776.5</v>
          </cell>
          <cell r="F359">
            <v>15074</v>
          </cell>
          <cell r="G359">
            <v>21730</v>
          </cell>
          <cell r="H359">
            <v>901</v>
          </cell>
          <cell r="I359">
            <v>11181.625</v>
          </cell>
          <cell r="J359">
            <v>17311.5</v>
          </cell>
          <cell r="K359">
            <v>25558.25</v>
          </cell>
          <cell r="L359">
            <v>1092</v>
          </cell>
          <cell r="M359">
            <v>11885</v>
          </cell>
          <cell r="N359">
            <v>18597</v>
          </cell>
          <cell r="O359">
            <v>28016.878571428599</v>
          </cell>
          <cell r="P359">
            <v>1175</v>
          </cell>
          <cell r="Q359" t="str">
            <v>NULL</v>
          </cell>
          <cell r="R359" t="str">
            <v>NULL</v>
          </cell>
          <cell r="S359" t="str">
            <v>NULL</v>
          </cell>
          <cell r="T359" t="str">
            <v>NULL</v>
          </cell>
        </row>
        <row r="360">
          <cell r="B360" t="str">
            <v>2006/2007I2</v>
          </cell>
          <cell r="C360" t="str">
            <v>I</v>
          </cell>
          <cell r="D360">
            <v>2</v>
          </cell>
          <cell r="E360">
            <v>9839.3609550561796</v>
          </cell>
          <cell r="F360">
            <v>16303</v>
          </cell>
          <cell r="G360">
            <v>23656.5</v>
          </cell>
          <cell r="H360">
            <v>1143</v>
          </cell>
          <cell r="I360">
            <v>11727</v>
          </cell>
          <cell r="J360">
            <v>19167.6264044944</v>
          </cell>
          <cell r="K360">
            <v>26328</v>
          </cell>
          <cell r="L360">
            <v>1329</v>
          </cell>
          <cell r="M360">
            <v>11518</v>
          </cell>
          <cell r="N360">
            <v>19599.486111111099</v>
          </cell>
          <cell r="O360">
            <v>28651</v>
          </cell>
          <cell r="P360">
            <v>1417</v>
          </cell>
          <cell r="Q360" t="str">
            <v>NULL</v>
          </cell>
          <cell r="R360" t="str">
            <v>NULL</v>
          </cell>
          <cell r="S360" t="str">
            <v>NULL</v>
          </cell>
          <cell r="T360" t="str">
            <v>NULL</v>
          </cell>
        </row>
        <row r="361">
          <cell r="B361" t="str">
            <v>2007/2008I2</v>
          </cell>
          <cell r="C361" t="str">
            <v>I</v>
          </cell>
          <cell r="D361">
            <v>2</v>
          </cell>
          <cell r="E361">
            <v>10968</v>
          </cell>
          <cell r="F361">
            <v>17415</v>
          </cell>
          <cell r="G361">
            <v>23642</v>
          </cell>
          <cell r="H361">
            <v>1297</v>
          </cell>
          <cell r="I361">
            <v>11298</v>
          </cell>
          <cell r="J361">
            <v>18580</v>
          </cell>
          <cell r="K361">
            <v>25757</v>
          </cell>
          <cell r="L361">
            <v>1509</v>
          </cell>
          <cell r="M361">
            <v>12069.9165430267</v>
          </cell>
          <cell r="N361">
            <v>19382</v>
          </cell>
          <cell r="O361">
            <v>28262.75</v>
          </cell>
          <cell r="P361">
            <v>1608</v>
          </cell>
          <cell r="Q361" t="str">
            <v>NULL</v>
          </cell>
          <cell r="R361" t="str">
            <v>NULL</v>
          </cell>
          <cell r="S361" t="str">
            <v>NULL</v>
          </cell>
          <cell r="T361" t="str">
            <v>NULL</v>
          </cell>
        </row>
        <row r="362">
          <cell r="B362" t="str">
            <v>2008/2009I2</v>
          </cell>
          <cell r="C362" t="str">
            <v>I</v>
          </cell>
          <cell r="D362">
            <v>2</v>
          </cell>
          <cell r="E362">
            <v>11541</v>
          </cell>
          <cell r="F362">
            <v>17579</v>
          </cell>
          <cell r="G362">
            <v>24670</v>
          </cell>
          <cell r="H362">
            <v>1505</v>
          </cell>
          <cell r="I362">
            <v>11600</v>
          </cell>
          <cell r="J362">
            <v>18546</v>
          </cell>
          <cell r="K362">
            <v>25526.221498371298</v>
          </cell>
          <cell r="L362">
            <v>1609</v>
          </cell>
          <cell r="M362">
            <v>12162.5725</v>
          </cell>
          <cell r="N362">
            <v>20520</v>
          </cell>
          <cell r="O362">
            <v>28276</v>
          </cell>
          <cell r="P362">
            <v>1658</v>
          </cell>
          <cell r="Q362" t="str">
            <v>NULL</v>
          </cell>
          <cell r="R362" t="str">
            <v>NULL</v>
          </cell>
          <cell r="S362" t="str">
            <v>NULL</v>
          </cell>
          <cell r="T362" t="str">
            <v>NULL</v>
          </cell>
        </row>
        <row r="363">
          <cell r="B363" t="str">
            <v>2009/2010I2</v>
          </cell>
          <cell r="C363" t="str">
            <v>I</v>
          </cell>
          <cell r="D363">
            <v>2</v>
          </cell>
          <cell r="E363">
            <v>10469</v>
          </cell>
          <cell r="F363">
            <v>16474</v>
          </cell>
          <cell r="G363">
            <v>22927</v>
          </cell>
          <cell r="H363">
            <v>1693</v>
          </cell>
          <cell r="I363">
            <v>11900.9641255605</v>
          </cell>
          <cell r="J363">
            <v>18891</v>
          </cell>
          <cell r="K363">
            <v>24579</v>
          </cell>
          <cell r="L363">
            <v>1869</v>
          </cell>
          <cell r="M363" t="str">
            <v>NULL</v>
          </cell>
          <cell r="N363" t="str">
            <v>NULL</v>
          </cell>
          <cell r="O363" t="str">
            <v>NULL</v>
          </cell>
          <cell r="P363" t="str">
            <v>NULL</v>
          </cell>
          <cell r="Q363" t="str">
            <v>NULL</v>
          </cell>
          <cell r="R363" t="str">
            <v>NULL</v>
          </cell>
          <cell r="S363" t="str">
            <v>NULL</v>
          </cell>
          <cell r="T363" t="str">
            <v>NULL</v>
          </cell>
        </row>
        <row r="364">
          <cell r="B364" t="str">
            <v>2010/2011I2</v>
          </cell>
          <cell r="C364" t="str">
            <v>I</v>
          </cell>
          <cell r="D364">
            <v>2</v>
          </cell>
          <cell r="E364">
            <v>11135.2424242424</v>
          </cell>
          <cell r="F364">
            <v>17193.5</v>
          </cell>
          <cell r="G364">
            <v>22844.5</v>
          </cell>
          <cell r="H364">
            <v>1824</v>
          </cell>
          <cell r="I364">
            <v>12530</v>
          </cell>
          <cell r="J364">
            <v>19498</v>
          </cell>
          <cell r="K364">
            <v>25278.5</v>
          </cell>
          <cell r="L364">
            <v>1927</v>
          </cell>
          <cell r="M364" t="str">
            <v>NULL</v>
          </cell>
          <cell r="N364" t="str">
            <v>NULL</v>
          </cell>
          <cell r="O364" t="str">
            <v>NULL</v>
          </cell>
          <cell r="P364" t="str">
            <v>NULL</v>
          </cell>
          <cell r="Q364" t="str">
            <v>NULL</v>
          </cell>
          <cell r="R364" t="str">
            <v>NULL</v>
          </cell>
          <cell r="S364" t="str">
            <v>NULL</v>
          </cell>
          <cell r="T364" t="str">
            <v>NULL</v>
          </cell>
        </row>
        <row r="365">
          <cell r="B365" t="str">
            <v>2011/2012I2</v>
          </cell>
          <cell r="C365" t="str">
            <v>I</v>
          </cell>
          <cell r="D365">
            <v>2</v>
          </cell>
          <cell r="E365">
            <v>11796</v>
          </cell>
          <cell r="F365">
            <v>17957</v>
          </cell>
          <cell r="G365">
            <v>23401</v>
          </cell>
          <cell r="H365">
            <v>1993</v>
          </cell>
          <cell r="I365" t="str">
            <v>NULL</v>
          </cell>
          <cell r="J365" t="str">
            <v>NULL</v>
          </cell>
          <cell r="K365" t="str">
            <v>NULL</v>
          </cell>
          <cell r="L365" t="str">
            <v>NULL</v>
          </cell>
          <cell r="M365" t="str">
            <v>NULL</v>
          </cell>
          <cell r="N365" t="str">
            <v>NULL</v>
          </cell>
          <cell r="O365" t="str">
            <v>NULL</v>
          </cell>
          <cell r="P365" t="str">
            <v>NULL</v>
          </cell>
          <cell r="Q365" t="str">
            <v>NULL</v>
          </cell>
          <cell r="R365" t="str">
            <v>NULL</v>
          </cell>
          <cell r="S365" t="str">
            <v>NULL</v>
          </cell>
          <cell r="T365" t="str">
            <v>NULL</v>
          </cell>
        </row>
        <row r="366">
          <cell r="B366" t="str">
            <v>2012/2013I2</v>
          </cell>
          <cell r="C366" t="str">
            <v>I</v>
          </cell>
          <cell r="D366">
            <v>2</v>
          </cell>
          <cell r="E366">
            <v>11495</v>
          </cell>
          <cell r="F366">
            <v>17123.5</v>
          </cell>
          <cell r="G366">
            <v>22556.375</v>
          </cell>
          <cell r="H366">
            <v>2208</v>
          </cell>
          <cell r="I366" t="str">
            <v>NULL</v>
          </cell>
          <cell r="J366" t="str">
            <v>NULL</v>
          </cell>
          <cell r="K366" t="str">
            <v>NULL</v>
          </cell>
          <cell r="L366" t="str">
            <v>NULL</v>
          </cell>
          <cell r="M366" t="str">
            <v>NULL</v>
          </cell>
          <cell r="N366" t="str">
            <v>NULL</v>
          </cell>
          <cell r="O366" t="str">
            <v>NULL</v>
          </cell>
          <cell r="P366" t="str">
            <v>NULL</v>
          </cell>
          <cell r="Q366" t="str">
            <v>NULL</v>
          </cell>
          <cell r="R366" t="str">
            <v>NULL</v>
          </cell>
          <cell r="S366" t="str">
            <v>NULL</v>
          </cell>
          <cell r="T366" t="str">
            <v>NULL</v>
          </cell>
        </row>
        <row r="367">
          <cell r="B367" t="str">
            <v>2003/2004J2</v>
          </cell>
          <cell r="C367" t="str">
            <v>J</v>
          </cell>
          <cell r="D367">
            <v>2</v>
          </cell>
          <cell r="E367">
            <v>12990.580459770101</v>
          </cell>
          <cell r="F367">
            <v>22500</v>
          </cell>
          <cell r="G367">
            <v>31966.5</v>
          </cell>
          <cell r="H367">
            <v>1455</v>
          </cell>
          <cell r="I367">
            <v>14013.75</v>
          </cell>
          <cell r="J367">
            <v>24144.5</v>
          </cell>
          <cell r="K367">
            <v>34077.25</v>
          </cell>
          <cell r="L367">
            <v>1610</v>
          </cell>
          <cell r="M367">
            <v>13660</v>
          </cell>
          <cell r="N367">
            <v>25703</v>
          </cell>
          <cell r="O367">
            <v>36041</v>
          </cell>
          <cell r="P367">
            <v>1789</v>
          </cell>
          <cell r="Q367">
            <v>11818</v>
          </cell>
          <cell r="R367">
            <v>25760</v>
          </cell>
          <cell r="S367">
            <v>37689</v>
          </cell>
          <cell r="T367">
            <v>1933</v>
          </cell>
        </row>
        <row r="368">
          <cell r="B368" t="str">
            <v>2004/2005J2</v>
          </cell>
          <cell r="C368" t="str">
            <v>J</v>
          </cell>
          <cell r="D368">
            <v>2</v>
          </cell>
          <cell r="E368">
            <v>11783</v>
          </cell>
          <cell r="F368">
            <v>21880</v>
          </cell>
          <cell r="G368">
            <v>32795</v>
          </cell>
          <cell r="H368">
            <v>1769</v>
          </cell>
          <cell r="I368">
            <v>12110.5</v>
          </cell>
          <cell r="J368">
            <v>23324.5</v>
          </cell>
          <cell r="K368">
            <v>34981.25</v>
          </cell>
          <cell r="L368">
            <v>2134</v>
          </cell>
          <cell r="M368">
            <v>12098.5</v>
          </cell>
          <cell r="N368">
            <v>24998</v>
          </cell>
          <cell r="O368">
            <v>36699.5</v>
          </cell>
          <cell r="P368">
            <v>2335</v>
          </cell>
          <cell r="Q368" t="str">
            <v>NULL</v>
          </cell>
          <cell r="R368" t="str">
            <v>NULL</v>
          </cell>
          <cell r="S368" t="str">
            <v>NULL</v>
          </cell>
          <cell r="T368" t="str">
            <v>NULL</v>
          </cell>
        </row>
        <row r="369">
          <cell r="B369" t="str">
            <v>2005/2006J2</v>
          </cell>
          <cell r="C369" t="str">
            <v>J</v>
          </cell>
          <cell r="D369">
            <v>2</v>
          </cell>
          <cell r="E369">
            <v>12898.25</v>
          </cell>
          <cell r="F369">
            <v>22020</v>
          </cell>
          <cell r="G369">
            <v>33325.5</v>
          </cell>
          <cell r="H369">
            <v>2018</v>
          </cell>
          <cell r="I369">
            <v>13487.5</v>
          </cell>
          <cell r="J369">
            <v>23958.5</v>
          </cell>
          <cell r="K369">
            <v>34821.5</v>
          </cell>
          <cell r="L369">
            <v>2468</v>
          </cell>
          <cell r="M369">
            <v>13072.1420612813</v>
          </cell>
          <cell r="N369">
            <v>24931</v>
          </cell>
          <cell r="O369">
            <v>36748</v>
          </cell>
          <cell r="P369">
            <v>2699</v>
          </cell>
          <cell r="Q369" t="str">
            <v>NULL</v>
          </cell>
          <cell r="R369" t="str">
            <v>NULL</v>
          </cell>
          <cell r="S369" t="str">
            <v>NULL</v>
          </cell>
          <cell r="T369" t="str">
            <v>NULL</v>
          </cell>
        </row>
        <row r="370">
          <cell r="B370" t="str">
            <v>2006/2007J2</v>
          </cell>
          <cell r="C370" t="str">
            <v>J</v>
          </cell>
          <cell r="D370">
            <v>2</v>
          </cell>
          <cell r="E370">
            <v>12601.25</v>
          </cell>
          <cell r="F370">
            <v>22209.5</v>
          </cell>
          <cell r="G370">
            <v>33321.25</v>
          </cell>
          <cell r="H370">
            <v>1416</v>
          </cell>
          <cell r="I370">
            <v>13491.5</v>
          </cell>
          <cell r="J370">
            <v>23613</v>
          </cell>
          <cell r="K370">
            <v>34544</v>
          </cell>
          <cell r="L370">
            <v>1859</v>
          </cell>
          <cell r="M370">
            <v>13683</v>
          </cell>
          <cell r="N370">
            <v>24330.5</v>
          </cell>
          <cell r="O370">
            <v>35544</v>
          </cell>
          <cell r="P370">
            <v>2012</v>
          </cell>
          <cell r="Q370" t="str">
            <v>NULL</v>
          </cell>
          <cell r="R370" t="str">
            <v>NULL</v>
          </cell>
          <cell r="S370" t="str">
            <v>NULL</v>
          </cell>
          <cell r="T370" t="str">
            <v>NULL</v>
          </cell>
        </row>
        <row r="371">
          <cell r="B371" t="str">
            <v>2007/2008J2</v>
          </cell>
          <cell r="C371" t="str">
            <v>J</v>
          </cell>
          <cell r="D371">
            <v>2</v>
          </cell>
          <cell r="E371">
            <v>12846</v>
          </cell>
          <cell r="F371">
            <v>22200.5</v>
          </cell>
          <cell r="G371">
            <v>33242.5</v>
          </cell>
          <cell r="H371">
            <v>1604</v>
          </cell>
          <cell r="I371">
            <v>13019.25</v>
          </cell>
          <cell r="J371">
            <v>22736</v>
          </cell>
          <cell r="K371">
            <v>33130.25</v>
          </cell>
          <cell r="L371">
            <v>2062</v>
          </cell>
          <cell r="M371">
            <v>12365.5</v>
          </cell>
          <cell r="N371">
            <v>23378</v>
          </cell>
          <cell r="O371">
            <v>34076.5</v>
          </cell>
          <cell r="P371">
            <v>2303</v>
          </cell>
          <cell r="Q371" t="str">
            <v>NULL</v>
          </cell>
          <cell r="R371" t="str">
            <v>NULL</v>
          </cell>
          <cell r="S371" t="str">
            <v>NULL</v>
          </cell>
          <cell r="T371" t="str">
            <v>NULL</v>
          </cell>
        </row>
        <row r="372">
          <cell r="B372" t="str">
            <v>2008/2009J2</v>
          </cell>
          <cell r="C372" t="str">
            <v>J</v>
          </cell>
          <cell r="D372">
            <v>2</v>
          </cell>
          <cell r="E372">
            <v>12551</v>
          </cell>
          <cell r="F372">
            <v>21433</v>
          </cell>
          <cell r="G372">
            <v>32839</v>
          </cell>
          <cell r="H372">
            <v>1416</v>
          </cell>
          <cell r="I372">
            <v>12343.25</v>
          </cell>
          <cell r="J372">
            <v>22680</v>
          </cell>
          <cell r="K372">
            <v>33716</v>
          </cell>
          <cell r="L372">
            <v>1776</v>
          </cell>
          <cell r="M372">
            <v>12794.5</v>
          </cell>
          <cell r="N372">
            <v>24192</v>
          </cell>
          <cell r="O372">
            <v>34480.5</v>
          </cell>
          <cell r="P372">
            <v>1990</v>
          </cell>
          <cell r="Q372" t="str">
            <v>NULL</v>
          </cell>
          <cell r="R372" t="str">
            <v>NULL</v>
          </cell>
          <cell r="S372" t="str">
            <v>NULL</v>
          </cell>
          <cell r="T372" t="str">
            <v>NULL</v>
          </cell>
        </row>
        <row r="373">
          <cell r="B373" t="str">
            <v>2009/2010J2</v>
          </cell>
          <cell r="C373" t="str">
            <v>J</v>
          </cell>
          <cell r="D373">
            <v>2</v>
          </cell>
          <cell r="E373">
            <v>12438</v>
          </cell>
          <cell r="F373">
            <v>21360</v>
          </cell>
          <cell r="G373">
            <v>32349</v>
          </cell>
          <cell r="H373">
            <v>1489</v>
          </cell>
          <cell r="I373">
            <v>12526.75</v>
          </cell>
          <cell r="J373">
            <v>22284.5</v>
          </cell>
          <cell r="K373">
            <v>32359.25</v>
          </cell>
          <cell r="L373">
            <v>1950</v>
          </cell>
          <cell r="M373" t="str">
            <v>NULL</v>
          </cell>
          <cell r="N373" t="str">
            <v>NULL</v>
          </cell>
          <cell r="O373" t="str">
            <v>NULL</v>
          </cell>
          <cell r="P373" t="str">
            <v>NULL</v>
          </cell>
          <cell r="Q373" t="str">
            <v>NULL</v>
          </cell>
          <cell r="R373" t="str">
            <v>NULL</v>
          </cell>
          <cell r="S373" t="str">
            <v>NULL</v>
          </cell>
          <cell r="T373" t="str">
            <v>NULL</v>
          </cell>
        </row>
        <row r="374">
          <cell r="B374" t="str">
            <v>2010/2011J2</v>
          </cell>
          <cell r="C374" t="str">
            <v>J</v>
          </cell>
          <cell r="D374">
            <v>2</v>
          </cell>
          <cell r="E374">
            <v>12000</v>
          </cell>
          <cell r="F374">
            <v>20289</v>
          </cell>
          <cell r="G374">
            <v>30922.5</v>
          </cell>
          <cell r="H374">
            <v>1404</v>
          </cell>
          <cell r="I374">
            <v>13104.8381024096</v>
          </cell>
          <cell r="J374">
            <v>22672</v>
          </cell>
          <cell r="K374">
            <v>32366.75</v>
          </cell>
          <cell r="L374">
            <v>1876</v>
          </cell>
          <cell r="M374" t="str">
            <v>NULL</v>
          </cell>
          <cell r="N374" t="str">
            <v>NULL</v>
          </cell>
          <cell r="O374" t="str">
            <v>NULL</v>
          </cell>
          <cell r="P374" t="str">
            <v>NULL</v>
          </cell>
          <cell r="Q374" t="str">
            <v>NULL</v>
          </cell>
          <cell r="R374" t="str">
            <v>NULL</v>
          </cell>
          <cell r="S374" t="str">
            <v>NULL</v>
          </cell>
          <cell r="T374" t="str">
            <v>NULL</v>
          </cell>
        </row>
        <row r="375">
          <cell r="B375" t="str">
            <v>2011/2012J2</v>
          </cell>
          <cell r="C375" t="str">
            <v>J</v>
          </cell>
          <cell r="D375">
            <v>2</v>
          </cell>
          <cell r="E375">
            <v>11009.5</v>
          </cell>
          <cell r="F375">
            <v>20323</v>
          </cell>
          <cell r="G375">
            <v>31835.5</v>
          </cell>
          <cell r="H375">
            <v>1535</v>
          </cell>
          <cell r="I375" t="str">
            <v>NULL</v>
          </cell>
          <cell r="J375" t="str">
            <v>NULL</v>
          </cell>
          <cell r="K375" t="str">
            <v>NULL</v>
          </cell>
          <cell r="L375" t="str">
            <v>NULL</v>
          </cell>
          <cell r="M375" t="str">
            <v>NULL</v>
          </cell>
          <cell r="N375" t="str">
            <v>NULL</v>
          </cell>
          <cell r="O375" t="str">
            <v>NULL</v>
          </cell>
          <cell r="P375" t="str">
            <v>NULL</v>
          </cell>
          <cell r="Q375" t="str">
            <v>NULL</v>
          </cell>
          <cell r="R375" t="str">
            <v>NULL</v>
          </cell>
          <cell r="S375" t="str">
            <v>NULL</v>
          </cell>
          <cell r="T375" t="str">
            <v>NULL</v>
          </cell>
        </row>
        <row r="376">
          <cell r="B376" t="str">
            <v>2012/2013J2</v>
          </cell>
          <cell r="C376" t="str">
            <v>J</v>
          </cell>
          <cell r="D376">
            <v>2</v>
          </cell>
          <cell r="E376">
            <v>11272.5</v>
          </cell>
          <cell r="F376">
            <v>20202</v>
          </cell>
          <cell r="G376">
            <v>30389.5</v>
          </cell>
          <cell r="H376">
            <v>1571</v>
          </cell>
          <cell r="I376" t="str">
            <v>NULL</v>
          </cell>
          <cell r="J376" t="str">
            <v>NULL</v>
          </cell>
          <cell r="K376" t="str">
            <v>NULL</v>
          </cell>
          <cell r="L376" t="str">
            <v>NULL</v>
          </cell>
          <cell r="M376" t="str">
            <v>NULL</v>
          </cell>
          <cell r="N376" t="str">
            <v>NULL</v>
          </cell>
          <cell r="O376" t="str">
            <v>NULL</v>
          </cell>
          <cell r="P376" t="str">
            <v>NULL</v>
          </cell>
          <cell r="Q376" t="str">
            <v>NULL</v>
          </cell>
          <cell r="R376" t="str">
            <v>NULL</v>
          </cell>
          <cell r="S376" t="str">
            <v>NULL</v>
          </cell>
          <cell r="T376" t="str">
            <v>NULL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STEM</v>
          </cell>
          <cell r="B2">
            <v>13073.75</v>
          </cell>
          <cell r="C2">
            <v>18463.056451612902</v>
          </cell>
          <cell r="D2">
            <v>23631</v>
          </cell>
          <cell r="E2">
            <v>15934.9367977528</v>
          </cell>
          <cell r="F2">
            <v>21183</v>
          </cell>
          <cell r="G2">
            <v>27163.8514492754</v>
          </cell>
          <cell r="H2">
            <v>18146</v>
          </cell>
          <cell r="I2">
            <v>23662</v>
          </cell>
          <cell r="J2">
            <v>30692</v>
          </cell>
          <cell r="K2">
            <v>20036</v>
          </cell>
          <cell r="L2">
            <v>26044</v>
          </cell>
          <cell r="M2">
            <v>33868.130952380998</v>
          </cell>
          <cell r="N2">
            <v>21084.2936288089</v>
          </cell>
          <cell r="O2">
            <v>27648</v>
          </cell>
          <cell r="P2">
            <v>35670.388252149001</v>
          </cell>
          <cell r="Q2">
            <v>21873</v>
          </cell>
          <cell r="R2">
            <v>29146</v>
          </cell>
          <cell r="S2">
            <v>37619</v>
          </cell>
          <cell r="T2">
            <v>22371</v>
          </cell>
          <cell r="U2">
            <v>30439</v>
          </cell>
          <cell r="V2">
            <v>39781</v>
          </cell>
          <cell r="W2">
            <v>22511.6758241758</v>
          </cell>
          <cell r="X2">
            <v>31304</v>
          </cell>
          <cell r="Y2">
            <v>41228.157142857097</v>
          </cell>
          <cell r="Z2">
            <v>22551.75</v>
          </cell>
          <cell r="AA2">
            <v>32004.5</v>
          </cell>
          <cell r="AB2">
            <v>42861</v>
          </cell>
          <cell r="AC2">
            <v>22487.776923076901</v>
          </cell>
          <cell r="AD2">
            <v>32825</v>
          </cell>
          <cell r="AE2">
            <v>44436.75</v>
          </cell>
        </row>
        <row r="3">
          <cell r="A3" t="str">
            <v>OTHER</v>
          </cell>
          <cell r="B3">
            <v>9953.8641206733791</v>
          </cell>
          <cell r="C3">
            <v>14691.315899581599</v>
          </cell>
          <cell r="D3">
            <v>18819</v>
          </cell>
          <cell r="E3">
            <v>12790.921919770801</v>
          </cell>
          <cell r="F3">
            <v>17933.353919854701</v>
          </cell>
          <cell r="G3">
            <v>21887.5</v>
          </cell>
          <cell r="H3">
            <v>14769.25</v>
          </cell>
          <cell r="I3">
            <v>20344</v>
          </cell>
          <cell r="J3">
            <v>24761.75</v>
          </cell>
          <cell r="K3">
            <v>16270.671140939599</v>
          </cell>
          <cell r="L3">
            <v>22514.366391184602</v>
          </cell>
          <cell r="M3">
            <v>27388</v>
          </cell>
          <cell r="N3">
            <v>17070</v>
          </cell>
          <cell r="O3">
            <v>23875</v>
          </cell>
          <cell r="P3">
            <v>29475</v>
          </cell>
          <cell r="Q3">
            <v>17591.695592286502</v>
          </cell>
          <cell r="R3">
            <v>25322</v>
          </cell>
          <cell r="S3">
            <v>31758.0165289256</v>
          </cell>
          <cell r="T3">
            <v>17835</v>
          </cell>
          <cell r="U3">
            <v>26330</v>
          </cell>
          <cell r="V3">
            <v>33671</v>
          </cell>
          <cell r="W3">
            <v>17936</v>
          </cell>
          <cell r="X3">
            <v>26881</v>
          </cell>
          <cell r="Y3">
            <v>34740</v>
          </cell>
          <cell r="Z3">
            <v>17754</v>
          </cell>
          <cell r="AA3">
            <v>27398.063360881501</v>
          </cell>
          <cell r="AB3">
            <v>35750</v>
          </cell>
          <cell r="AC3">
            <v>17500</v>
          </cell>
          <cell r="AD3">
            <v>27745</v>
          </cell>
          <cell r="AE3">
            <v>36877.25</v>
          </cell>
        </row>
        <row r="4">
          <cell r="A4" t="str">
            <v>LEM</v>
          </cell>
          <cell r="B4">
            <v>12338</v>
          </cell>
          <cell r="C4">
            <v>16284.214285714301</v>
          </cell>
          <cell r="D4">
            <v>20768</v>
          </cell>
          <cell r="E4">
            <v>15065.302359882</v>
          </cell>
          <cell r="F4">
            <v>19347.5</v>
          </cell>
          <cell r="G4">
            <v>24922.4214876033</v>
          </cell>
          <cell r="H4">
            <v>17213.045329670302</v>
          </cell>
          <cell r="I4">
            <v>22528.1583333333</v>
          </cell>
          <cell r="J4">
            <v>29480</v>
          </cell>
          <cell r="K4">
            <v>18917.25</v>
          </cell>
          <cell r="L4">
            <v>25232</v>
          </cell>
          <cell r="M4">
            <v>33335</v>
          </cell>
          <cell r="N4">
            <v>19874.5475895073</v>
          </cell>
          <cell r="O4">
            <v>26852</v>
          </cell>
          <cell r="P4">
            <v>35911.983280254797</v>
          </cell>
          <cell r="Q4">
            <v>20831</v>
          </cell>
          <cell r="R4">
            <v>28545</v>
          </cell>
          <cell r="S4">
            <v>38961</v>
          </cell>
          <cell r="T4">
            <v>21604</v>
          </cell>
          <cell r="U4">
            <v>30331.245856353598</v>
          </cell>
          <cell r="V4">
            <v>42449</v>
          </cell>
          <cell r="W4">
            <v>21888</v>
          </cell>
          <cell r="X4">
            <v>31537.5</v>
          </cell>
          <cell r="Y4">
            <v>44871.25</v>
          </cell>
          <cell r="Z4">
            <v>22044.75</v>
          </cell>
          <cell r="AA4">
            <v>32587.5</v>
          </cell>
          <cell r="AB4">
            <v>47851.25</v>
          </cell>
          <cell r="AC4">
            <v>21979</v>
          </cell>
          <cell r="AD4">
            <v>33539</v>
          </cell>
          <cell r="AE4">
            <v>50007.5</v>
          </cell>
        </row>
      </sheetData>
      <sheetData sheetId="29" refreshError="1">
        <row r="1">
          <cell r="B1" t="str">
            <v>Year</v>
          </cell>
          <cell r="C1" t="str">
            <v>CPI Index (2015 base)</v>
          </cell>
          <cell r="D1" t="str">
            <v>2006 base</v>
          </cell>
        </row>
        <row r="2">
          <cell r="A2" t="str">
            <v>2014/15</v>
          </cell>
          <cell r="B2">
            <v>2015</v>
          </cell>
          <cell r="C2">
            <v>100</v>
          </cell>
          <cell r="D2">
            <v>125.15644555694617</v>
          </cell>
        </row>
        <row r="3">
          <cell r="A3" t="str">
            <v>2013/14</v>
          </cell>
          <cell r="B3">
            <v>2014</v>
          </cell>
          <cell r="C3">
            <v>100</v>
          </cell>
          <cell r="D3">
            <v>125.15644555694617</v>
          </cell>
        </row>
        <row r="4">
          <cell r="A4" t="str">
            <v>2012/13</v>
          </cell>
          <cell r="B4">
            <v>2013</v>
          </cell>
          <cell r="C4">
            <v>98.5</v>
          </cell>
          <cell r="D4">
            <v>123.27909887359198</v>
          </cell>
        </row>
        <row r="5">
          <cell r="A5" t="str">
            <v>2011/12</v>
          </cell>
          <cell r="B5">
            <v>2012</v>
          </cell>
          <cell r="C5">
            <v>96.1</v>
          </cell>
          <cell r="D5">
            <v>120.27534418022528</v>
          </cell>
        </row>
        <row r="6">
          <cell r="A6" t="str">
            <v>2010/11</v>
          </cell>
          <cell r="B6">
            <v>2011</v>
          </cell>
          <cell r="C6">
            <v>93.4</v>
          </cell>
          <cell r="D6">
            <v>116.89612015018773</v>
          </cell>
        </row>
        <row r="7">
          <cell r="A7" t="str">
            <v>2009/10</v>
          </cell>
          <cell r="B7">
            <v>2010</v>
          </cell>
          <cell r="C7">
            <v>89.4</v>
          </cell>
          <cell r="D7">
            <v>111.88986232790988</v>
          </cell>
        </row>
        <row r="8">
          <cell r="A8" t="str">
            <v>2008/09</v>
          </cell>
          <cell r="B8">
            <v>2009</v>
          </cell>
          <cell r="C8">
            <v>86.6</v>
          </cell>
          <cell r="D8">
            <v>108.38548185231538</v>
          </cell>
        </row>
        <row r="9">
          <cell r="A9" t="str">
            <v>2007/08</v>
          </cell>
          <cell r="B9">
            <v>2008</v>
          </cell>
          <cell r="C9">
            <v>84.7</v>
          </cell>
          <cell r="D9">
            <v>106.0075093867334</v>
          </cell>
        </row>
        <row r="10">
          <cell r="A10" t="str">
            <v>2006/07</v>
          </cell>
          <cell r="B10">
            <v>2007</v>
          </cell>
          <cell r="C10">
            <v>81.8</v>
          </cell>
          <cell r="D10">
            <v>102.37797246558198</v>
          </cell>
        </row>
        <row r="11">
          <cell r="A11" t="str">
            <v>2005/06</v>
          </cell>
          <cell r="B11">
            <v>2006</v>
          </cell>
          <cell r="C11">
            <v>79.900000000000006</v>
          </cell>
          <cell r="D11">
            <v>100</v>
          </cell>
        </row>
        <row r="12">
          <cell r="A12" t="str">
            <v>2004/05</v>
          </cell>
          <cell r="B12">
            <v>2005</v>
          </cell>
          <cell r="C12">
            <v>78.099999999999994</v>
          </cell>
          <cell r="D12">
            <v>97.747183979974949</v>
          </cell>
        </row>
        <row r="13">
          <cell r="A13" t="str">
            <v>2003/04</v>
          </cell>
          <cell r="B13">
            <v>2004</v>
          </cell>
          <cell r="C13">
            <v>76.5</v>
          </cell>
          <cell r="D13">
            <v>95.744680851063819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gt;"/>
      <sheetName val="1yr"/>
      <sheetName val="3yr"/>
      <sheetName val="5yr"/>
      <sheetName val="10yr"/>
      <sheetName val="Table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s>
    <sheetDataSet>
      <sheetData sheetId="0"/>
      <sheetData sheetId="1">
        <row r="2">
          <cell r="C2" t="str">
            <v>2003/20041</v>
          </cell>
          <cell r="D2">
            <v>5035.3329000000003</v>
          </cell>
          <cell r="E2">
            <v>287</v>
          </cell>
          <cell r="F2">
            <v>384</v>
          </cell>
          <cell r="G2">
            <v>780</v>
          </cell>
          <cell r="H2">
            <v>2591</v>
          </cell>
          <cell r="I2">
            <v>572.66639999999995</v>
          </cell>
          <cell r="J2">
            <v>420.66649999999998</v>
          </cell>
          <cell r="K2">
            <v>29</v>
          </cell>
          <cell r="L2">
            <v>5</v>
          </cell>
          <cell r="M2">
            <v>2</v>
          </cell>
          <cell r="N2">
            <v>4</v>
          </cell>
          <cell r="O2">
            <v>16</v>
          </cell>
          <cell r="P2">
            <v>1</v>
          </cell>
          <cell r="Q2">
            <v>1</v>
          </cell>
          <cell r="R2">
            <v>5064.3329000000003</v>
          </cell>
          <cell r="S2">
            <v>292</v>
          </cell>
          <cell r="T2">
            <v>386</v>
          </cell>
          <cell r="U2">
            <v>784</v>
          </cell>
          <cell r="V2">
            <v>2607</v>
          </cell>
          <cell r="W2">
            <v>573.66639999999995</v>
          </cell>
          <cell r="X2">
            <v>421.66649999999998</v>
          </cell>
        </row>
        <row r="3">
          <cell r="C3" t="str">
            <v>2003/20042</v>
          </cell>
          <cell r="D3">
            <v>13451.808800000001</v>
          </cell>
          <cell r="E3">
            <v>931.6662</v>
          </cell>
          <cell r="F3">
            <v>980.16480000000001</v>
          </cell>
          <cell r="G3">
            <v>823.33159999999998</v>
          </cell>
          <cell r="H3">
            <v>6820.6588000000002</v>
          </cell>
          <cell r="I3">
            <v>1524.9925000000001</v>
          </cell>
          <cell r="J3">
            <v>2370.9949000000001</v>
          </cell>
          <cell r="K3">
            <v>4761</v>
          </cell>
          <cell r="L3">
            <v>494</v>
          </cell>
          <cell r="M3">
            <v>447.33339999999998</v>
          </cell>
          <cell r="N3">
            <v>139.16669999999999</v>
          </cell>
          <cell r="O3">
            <v>2163.5001000000002</v>
          </cell>
          <cell r="P3">
            <v>383.16669999999999</v>
          </cell>
          <cell r="Q3">
            <v>1096</v>
          </cell>
          <cell r="R3">
            <v>18174.975699999999</v>
          </cell>
          <cell r="S3">
            <v>1425.6661999999999</v>
          </cell>
          <cell r="T3">
            <v>1427.4982</v>
          </cell>
          <cell r="U3">
            <v>962.49829999999997</v>
          </cell>
          <cell r="V3">
            <v>8984.1589000000004</v>
          </cell>
          <cell r="W3">
            <v>1908.1592000000001</v>
          </cell>
          <cell r="X3">
            <v>3466.9949000000001</v>
          </cell>
        </row>
        <row r="4">
          <cell r="C4" t="str">
            <v>2003/20043</v>
          </cell>
          <cell r="D4">
            <v>17783.155299999999</v>
          </cell>
          <cell r="E4">
            <v>568.41639999999995</v>
          </cell>
          <cell r="F4">
            <v>1242.0820000000001</v>
          </cell>
          <cell r="G4">
            <v>1600.6659</v>
          </cell>
          <cell r="H4">
            <v>8124.4984000000004</v>
          </cell>
          <cell r="I4">
            <v>2621.3267000000001</v>
          </cell>
          <cell r="J4">
            <v>3626.1659</v>
          </cell>
          <cell r="K4">
            <v>1999</v>
          </cell>
          <cell r="L4">
            <v>128.66659999999999</v>
          </cell>
          <cell r="M4">
            <v>200.66659999999999</v>
          </cell>
          <cell r="N4">
            <v>121.08329999999999</v>
          </cell>
          <cell r="O4">
            <v>776.00009999999997</v>
          </cell>
          <cell r="P4">
            <v>244.66679999999999</v>
          </cell>
          <cell r="Q4">
            <v>387.83339999999998</v>
          </cell>
          <cell r="R4">
            <v>19642.072100000001</v>
          </cell>
          <cell r="S4">
            <v>697.08299999999997</v>
          </cell>
          <cell r="T4">
            <v>1442.7485999999999</v>
          </cell>
          <cell r="U4">
            <v>1721.7492</v>
          </cell>
          <cell r="V4">
            <v>8900.4984999999997</v>
          </cell>
          <cell r="W4">
            <v>2865.9935</v>
          </cell>
          <cell r="X4">
            <v>4013.9992999999999</v>
          </cell>
        </row>
        <row r="5">
          <cell r="C5" t="str">
            <v>2003/20044</v>
          </cell>
          <cell r="D5">
            <v>419</v>
          </cell>
          <cell r="E5">
            <v>39</v>
          </cell>
          <cell r="F5">
            <v>29</v>
          </cell>
          <cell r="G5">
            <v>24</v>
          </cell>
          <cell r="H5">
            <v>217</v>
          </cell>
          <cell r="I5">
            <v>79</v>
          </cell>
          <cell r="J5">
            <v>31</v>
          </cell>
          <cell r="K5">
            <v>0</v>
          </cell>
          <cell r="L5">
            <v>0</v>
          </cell>
          <cell r="M5">
            <v>0</v>
          </cell>
          <cell r="N5">
            <v>0</v>
          </cell>
          <cell r="O5">
            <v>0</v>
          </cell>
          <cell r="P5">
            <v>0</v>
          </cell>
          <cell r="Q5">
            <v>0</v>
          </cell>
          <cell r="R5">
            <v>419</v>
          </cell>
          <cell r="S5">
            <v>39</v>
          </cell>
          <cell r="T5">
            <v>29</v>
          </cell>
          <cell r="U5">
            <v>24</v>
          </cell>
          <cell r="V5">
            <v>217</v>
          </cell>
          <cell r="W5">
            <v>79</v>
          </cell>
          <cell r="X5">
            <v>31</v>
          </cell>
        </row>
        <row r="6">
          <cell r="C6" t="str">
            <v>2003/20045</v>
          </cell>
          <cell r="D6">
            <v>1696</v>
          </cell>
          <cell r="E6">
            <v>100.16670000000001</v>
          </cell>
          <cell r="F6">
            <v>222.16669999999999</v>
          </cell>
          <cell r="G6">
            <v>189.33330000000001</v>
          </cell>
          <cell r="H6">
            <v>888.83330000000001</v>
          </cell>
          <cell r="I6">
            <v>145</v>
          </cell>
          <cell r="J6">
            <v>150.5</v>
          </cell>
          <cell r="K6">
            <v>113</v>
          </cell>
          <cell r="L6">
            <v>9.5</v>
          </cell>
          <cell r="M6">
            <v>16.5</v>
          </cell>
          <cell r="N6">
            <v>8.1667000000000005</v>
          </cell>
          <cell r="O6">
            <v>61.166699999999999</v>
          </cell>
          <cell r="P6">
            <v>3</v>
          </cell>
          <cell r="Q6">
            <v>10.333299999999999</v>
          </cell>
          <cell r="R6">
            <v>1804.6667</v>
          </cell>
          <cell r="S6">
            <v>109.66670000000001</v>
          </cell>
          <cell r="T6">
            <v>238.66669999999999</v>
          </cell>
          <cell r="U6">
            <v>197.5</v>
          </cell>
          <cell r="V6">
            <v>950</v>
          </cell>
          <cell r="W6">
            <v>148</v>
          </cell>
          <cell r="X6">
            <v>160.83330000000001</v>
          </cell>
        </row>
        <row r="7">
          <cell r="C7" t="str">
            <v>2003/20046</v>
          </cell>
          <cell r="D7">
            <v>8889.7428</v>
          </cell>
          <cell r="E7">
            <v>221.5838</v>
          </cell>
          <cell r="F7">
            <v>639.08209999999997</v>
          </cell>
          <cell r="G7">
            <v>761.99959999999999</v>
          </cell>
          <cell r="H7">
            <v>4048.6677</v>
          </cell>
          <cell r="I7">
            <v>1488.8268</v>
          </cell>
          <cell r="J7">
            <v>1729.5827999999999</v>
          </cell>
          <cell r="K7">
            <v>352</v>
          </cell>
          <cell r="L7">
            <v>27</v>
          </cell>
          <cell r="M7">
            <v>21.9999</v>
          </cell>
          <cell r="N7">
            <v>31.75</v>
          </cell>
          <cell r="O7">
            <v>158.66669999999999</v>
          </cell>
          <cell r="P7">
            <v>23.166699999999999</v>
          </cell>
          <cell r="Q7">
            <v>40.833199999999998</v>
          </cell>
          <cell r="R7">
            <v>9193.1592999999993</v>
          </cell>
          <cell r="S7">
            <v>248.5838</v>
          </cell>
          <cell r="T7">
            <v>661.08199999999999</v>
          </cell>
          <cell r="U7">
            <v>793.74959999999999</v>
          </cell>
          <cell r="V7">
            <v>4207.3343999999997</v>
          </cell>
          <cell r="W7">
            <v>1511.9935</v>
          </cell>
          <cell r="X7">
            <v>1770.4159999999999</v>
          </cell>
        </row>
        <row r="8">
          <cell r="C8" t="str">
            <v>2003/20047</v>
          </cell>
          <cell r="D8">
            <v>3833.3337000000001</v>
          </cell>
          <cell r="E8">
            <v>109.8335</v>
          </cell>
          <cell r="F8">
            <v>294.58300000000003</v>
          </cell>
          <cell r="G8">
            <v>295.58319999999998</v>
          </cell>
          <cell r="H8">
            <v>1971.9182000000001</v>
          </cell>
          <cell r="I8">
            <v>467.00009999999997</v>
          </cell>
          <cell r="J8">
            <v>694.41570000000002</v>
          </cell>
          <cell r="K8">
            <v>333</v>
          </cell>
          <cell r="L8">
            <v>13.333299999999999</v>
          </cell>
          <cell r="M8">
            <v>30</v>
          </cell>
          <cell r="N8">
            <v>7.5</v>
          </cell>
          <cell r="O8">
            <v>98.250100000000003</v>
          </cell>
          <cell r="P8">
            <v>62.166699999999999</v>
          </cell>
          <cell r="Q8">
            <v>89.333399999999997</v>
          </cell>
          <cell r="R8">
            <v>4133.9171999999999</v>
          </cell>
          <cell r="S8">
            <v>123.16679999999999</v>
          </cell>
          <cell r="T8">
            <v>324.58300000000003</v>
          </cell>
          <cell r="U8">
            <v>303.08319999999998</v>
          </cell>
          <cell r="V8">
            <v>2070.1682999999998</v>
          </cell>
          <cell r="W8">
            <v>529.16679999999997</v>
          </cell>
          <cell r="X8">
            <v>783.7491</v>
          </cell>
        </row>
        <row r="9">
          <cell r="C9" t="str">
            <v>2003/20048</v>
          </cell>
          <cell r="D9">
            <v>12962.999900000001</v>
          </cell>
          <cell r="E9">
            <v>444.83300000000003</v>
          </cell>
          <cell r="F9">
            <v>1308.1673000000001</v>
          </cell>
          <cell r="G9">
            <v>1446.6673000000001</v>
          </cell>
          <cell r="H9">
            <v>7831.9996000000001</v>
          </cell>
          <cell r="I9">
            <v>802.33299999999997</v>
          </cell>
          <cell r="J9">
            <v>1128.9997000000001</v>
          </cell>
          <cell r="K9">
            <v>1805</v>
          </cell>
          <cell r="L9">
            <v>105.5</v>
          </cell>
          <cell r="M9">
            <v>178.33330000000001</v>
          </cell>
          <cell r="N9">
            <v>167.33340000000001</v>
          </cell>
          <cell r="O9">
            <v>891.49940000000004</v>
          </cell>
          <cell r="P9">
            <v>73.333299999999994</v>
          </cell>
          <cell r="Q9">
            <v>159.66659999999999</v>
          </cell>
          <cell r="R9">
            <v>14538.6659</v>
          </cell>
          <cell r="S9">
            <v>550.33299999999997</v>
          </cell>
          <cell r="T9">
            <v>1486.5006000000001</v>
          </cell>
          <cell r="U9">
            <v>1614.0007000000001</v>
          </cell>
          <cell r="V9">
            <v>8723.4989999999998</v>
          </cell>
          <cell r="W9">
            <v>875.66629999999998</v>
          </cell>
          <cell r="X9">
            <v>1288.6663000000001</v>
          </cell>
        </row>
        <row r="10">
          <cell r="C10" t="str">
            <v>2003/20049</v>
          </cell>
          <cell r="D10">
            <v>10151.003500000001</v>
          </cell>
          <cell r="E10">
            <v>316.83350000000002</v>
          </cell>
          <cell r="F10">
            <v>980.50040000000001</v>
          </cell>
          <cell r="G10">
            <v>983.50030000000004</v>
          </cell>
          <cell r="H10">
            <v>6012.1695</v>
          </cell>
          <cell r="I10">
            <v>842.5</v>
          </cell>
          <cell r="J10">
            <v>1015.4998000000001</v>
          </cell>
          <cell r="K10">
            <v>1645</v>
          </cell>
          <cell r="L10">
            <v>117.16679999999999</v>
          </cell>
          <cell r="M10">
            <v>149.83340000000001</v>
          </cell>
          <cell r="N10">
            <v>79.166700000000006</v>
          </cell>
          <cell r="O10">
            <v>957.83370000000002</v>
          </cell>
          <cell r="P10">
            <v>80</v>
          </cell>
          <cell r="Q10">
            <v>216.33349999999999</v>
          </cell>
          <cell r="R10">
            <v>11751.337600000001</v>
          </cell>
          <cell r="S10">
            <v>434.00029999999998</v>
          </cell>
          <cell r="T10">
            <v>1130.3338000000001</v>
          </cell>
          <cell r="U10">
            <v>1062.6669999999999</v>
          </cell>
          <cell r="V10">
            <v>6970.0032000000001</v>
          </cell>
          <cell r="W10">
            <v>922.5</v>
          </cell>
          <cell r="X10">
            <v>1231.8333</v>
          </cell>
        </row>
        <row r="11">
          <cell r="C11" t="str">
            <v>2003/2004A</v>
          </cell>
          <cell r="D11">
            <v>3093.9992000000002</v>
          </cell>
          <cell r="E11">
            <v>79.5</v>
          </cell>
          <cell r="F11">
            <v>240.83340000000001</v>
          </cell>
          <cell r="G11">
            <v>198.33330000000001</v>
          </cell>
          <cell r="H11">
            <v>1370.1659</v>
          </cell>
          <cell r="I11">
            <v>577.5</v>
          </cell>
          <cell r="J11">
            <v>627.66660000000002</v>
          </cell>
          <cell r="K11">
            <v>1187</v>
          </cell>
          <cell r="L11">
            <v>110.33329999999999</v>
          </cell>
          <cell r="M11">
            <v>90.500100000000003</v>
          </cell>
          <cell r="N11">
            <v>54.000100000000003</v>
          </cell>
          <cell r="O11">
            <v>767.00059999999996</v>
          </cell>
          <cell r="P11">
            <v>37.333399999999997</v>
          </cell>
          <cell r="Q11">
            <v>94.666700000000006</v>
          </cell>
          <cell r="R11">
            <v>4247.8334000000004</v>
          </cell>
          <cell r="S11">
            <v>189.83330000000001</v>
          </cell>
          <cell r="T11">
            <v>331.33350000000002</v>
          </cell>
          <cell r="U11">
            <v>252.33340000000001</v>
          </cell>
          <cell r="V11">
            <v>2137.1664999999998</v>
          </cell>
          <cell r="W11">
            <v>614.83339999999998</v>
          </cell>
          <cell r="X11">
            <v>722.33330000000001</v>
          </cell>
        </row>
        <row r="12">
          <cell r="C12" t="str">
            <v>2003/2004B</v>
          </cell>
          <cell r="D12">
            <v>18232.130700000002</v>
          </cell>
          <cell r="E12">
            <v>826.24869999999999</v>
          </cell>
          <cell r="F12">
            <v>1530.4965</v>
          </cell>
          <cell r="G12">
            <v>1810.0813000000001</v>
          </cell>
          <cell r="H12">
            <v>9612.4</v>
          </cell>
          <cell r="I12">
            <v>1819.328</v>
          </cell>
          <cell r="J12">
            <v>2633.5762</v>
          </cell>
          <cell r="K12">
            <v>2164</v>
          </cell>
          <cell r="L12">
            <v>139.6662</v>
          </cell>
          <cell r="M12">
            <v>183.66640000000001</v>
          </cell>
          <cell r="N12">
            <v>131.83349999999999</v>
          </cell>
          <cell r="O12">
            <v>929.33249999999998</v>
          </cell>
          <cell r="P12">
            <v>153.16659999999999</v>
          </cell>
          <cell r="Q12">
            <v>383.99970000000002</v>
          </cell>
          <cell r="R12">
            <v>20153.795600000001</v>
          </cell>
          <cell r="S12">
            <v>965.91489999999999</v>
          </cell>
          <cell r="T12">
            <v>1714.1629</v>
          </cell>
          <cell r="U12">
            <v>1941.9148</v>
          </cell>
          <cell r="V12">
            <v>10541.7325</v>
          </cell>
          <cell r="W12">
            <v>1972.4946</v>
          </cell>
          <cell r="X12">
            <v>3017.5758999999998</v>
          </cell>
        </row>
        <row r="13">
          <cell r="C13" t="str">
            <v>2003/2004C</v>
          </cell>
          <cell r="D13">
            <v>8053.4996000000001</v>
          </cell>
          <cell r="E13">
            <v>281.66669999999999</v>
          </cell>
          <cell r="F13">
            <v>641.66669999999999</v>
          </cell>
          <cell r="G13">
            <v>874.83299999999997</v>
          </cell>
          <cell r="H13">
            <v>3228.9989</v>
          </cell>
          <cell r="I13">
            <v>1304.8336999999999</v>
          </cell>
          <cell r="J13">
            <v>1721.5006000000001</v>
          </cell>
          <cell r="K13">
            <v>1102</v>
          </cell>
          <cell r="L13">
            <v>85.833299999999994</v>
          </cell>
          <cell r="M13">
            <v>97.500100000000003</v>
          </cell>
          <cell r="N13">
            <v>88.166700000000006</v>
          </cell>
          <cell r="O13">
            <v>435.83339999999998</v>
          </cell>
          <cell r="P13">
            <v>132.33330000000001</v>
          </cell>
          <cell r="Q13">
            <v>221.83330000000001</v>
          </cell>
          <cell r="R13">
            <v>9114.9997000000003</v>
          </cell>
          <cell r="S13">
            <v>367.5</v>
          </cell>
          <cell r="T13">
            <v>739.16679999999997</v>
          </cell>
          <cell r="U13">
            <v>962.99969999999996</v>
          </cell>
          <cell r="V13">
            <v>3664.8323</v>
          </cell>
          <cell r="W13">
            <v>1437.1669999999999</v>
          </cell>
          <cell r="X13">
            <v>1943.3339000000001</v>
          </cell>
        </row>
        <row r="14">
          <cell r="C14" t="str">
            <v>2003/2004D</v>
          </cell>
          <cell r="D14">
            <v>23480.801100000001</v>
          </cell>
          <cell r="E14">
            <v>1196.3322000000001</v>
          </cell>
          <cell r="F14">
            <v>2146.6624999999999</v>
          </cell>
          <cell r="G14">
            <v>2488.4967999999999</v>
          </cell>
          <cell r="H14">
            <v>14956.314899999999</v>
          </cell>
          <cell r="I14">
            <v>1018.8304000000001</v>
          </cell>
          <cell r="J14">
            <v>1674.1642999999999</v>
          </cell>
          <cell r="K14">
            <v>2827</v>
          </cell>
          <cell r="L14">
            <v>296.16629999999998</v>
          </cell>
          <cell r="M14">
            <v>212.99940000000001</v>
          </cell>
          <cell r="N14">
            <v>212.1662</v>
          </cell>
          <cell r="O14">
            <v>1344.6643999999999</v>
          </cell>
          <cell r="P14">
            <v>116.6665</v>
          </cell>
          <cell r="Q14">
            <v>214.66640000000001</v>
          </cell>
          <cell r="R14">
            <v>25878.130300000001</v>
          </cell>
          <cell r="S14">
            <v>1492.4984999999999</v>
          </cell>
          <cell r="T14">
            <v>2359.6619000000001</v>
          </cell>
          <cell r="U14">
            <v>2700.663</v>
          </cell>
          <cell r="V14">
            <v>16300.979300000001</v>
          </cell>
          <cell r="W14">
            <v>1135.4969000000001</v>
          </cell>
          <cell r="X14">
            <v>1888.8307</v>
          </cell>
        </row>
        <row r="15">
          <cell r="C15" t="str">
            <v>2003/2004E</v>
          </cell>
          <cell r="D15">
            <v>6008.4938000000002</v>
          </cell>
          <cell r="E15">
            <v>225.8331</v>
          </cell>
          <cell r="F15">
            <v>527.16660000000002</v>
          </cell>
          <cell r="G15">
            <v>874.16589999999997</v>
          </cell>
          <cell r="H15">
            <v>3717.163</v>
          </cell>
          <cell r="I15">
            <v>263.83249999999998</v>
          </cell>
          <cell r="J15">
            <v>400.33269999999999</v>
          </cell>
          <cell r="K15">
            <v>282</v>
          </cell>
          <cell r="L15">
            <v>17.333400000000001</v>
          </cell>
          <cell r="M15">
            <v>27.666699999999999</v>
          </cell>
          <cell r="N15">
            <v>22.333400000000001</v>
          </cell>
          <cell r="O15">
            <v>114.1669</v>
          </cell>
          <cell r="P15">
            <v>11.5</v>
          </cell>
          <cell r="Q15">
            <v>12.833299999999999</v>
          </cell>
          <cell r="R15">
            <v>6214.3275000000003</v>
          </cell>
          <cell r="S15">
            <v>243.16650000000001</v>
          </cell>
          <cell r="T15">
            <v>554.83330000000001</v>
          </cell>
          <cell r="U15">
            <v>896.49929999999995</v>
          </cell>
          <cell r="V15">
            <v>3831.3299000000002</v>
          </cell>
          <cell r="W15">
            <v>275.33249999999998</v>
          </cell>
          <cell r="X15">
            <v>413.166</v>
          </cell>
        </row>
        <row r="16">
          <cell r="C16" t="str">
            <v>2003/2004F</v>
          </cell>
          <cell r="D16">
            <v>14579.6186</v>
          </cell>
          <cell r="E16">
            <v>585.41340000000002</v>
          </cell>
          <cell r="F16">
            <v>1416.1617000000001</v>
          </cell>
          <cell r="G16">
            <v>1487.5775000000001</v>
          </cell>
          <cell r="H16">
            <v>6786.6433999999999</v>
          </cell>
          <cell r="I16">
            <v>1794.4949999999999</v>
          </cell>
          <cell r="J16">
            <v>2509.3276000000001</v>
          </cell>
          <cell r="K16">
            <v>978</v>
          </cell>
          <cell r="L16">
            <v>57.833399999999997</v>
          </cell>
          <cell r="M16">
            <v>105.41670000000001</v>
          </cell>
          <cell r="N16">
            <v>68.666499999999999</v>
          </cell>
          <cell r="O16">
            <v>276.3331</v>
          </cell>
          <cell r="P16">
            <v>105.5</v>
          </cell>
          <cell r="Q16">
            <v>163.16669999999999</v>
          </cell>
          <cell r="R16">
            <v>15356.535</v>
          </cell>
          <cell r="S16">
            <v>643.24680000000001</v>
          </cell>
          <cell r="T16">
            <v>1521.5784000000001</v>
          </cell>
          <cell r="U16">
            <v>1556.2439999999999</v>
          </cell>
          <cell r="V16">
            <v>7062.9764999999998</v>
          </cell>
          <cell r="W16">
            <v>1899.9949999999999</v>
          </cell>
          <cell r="X16">
            <v>2672.4942999999998</v>
          </cell>
        </row>
        <row r="17">
          <cell r="C17" t="str">
            <v>2003/2004G</v>
          </cell>
          <cell r="D17">
            <v>10423.395699999999</v>
          </cell>
          <cell r="E17">
            <v>319.24930000000001</v>
          </cell>
          <cell r="F17">
            <v>920.83159999999998</v>
          </cell>
          <cell r="G17">
            <v>1160.4146000000001</v>
          </cell>
          <cell r="H17">
            <v>4504.3242</v>
          </cell>
          <cell r="I17">
            <v>1654.7464</v>
          </cell>
          <cell r="J17">
            <v>1863.8296</v>
          </cell>
          <cell r="K17">
            <v>1516</v>
          </cell>
          <cell r="L17">
            <v>70.5</v>
          </cell>
          <cell r="M17">
            <v>195.33320000000001</v>
          </cell>
          <cell r="N17">
            <v>84.166499999999999</v>
          </cell>
          <cell r="O17">
            <v>518.83299999999997</v>
          </cell>
          <cell r="P17">
            <v>189.83330000000001</v>
          </cell>
          <cell r="Q17">
            <v>312.16669999999999</v>
          </cell>
          <cell r="R17">
            <v>11794.2284</v>
          </cell>
          <cell r="S17">
            <v>389.74930000000001</v>
          </cell>
          <cell r="T17">
            <v>1116.1648</v>
          </cell>
          <cell r="U17">
            <v>1244.5811000000001</v>
          </cell>
          <cell r="V17">
            <v>5023.1571999999996</v>
          </cell>
          <cell r="W17">
            <v>1844.5797</v>
          </cell>
          <cell r="X17">
            <v>2175.9962999999998</v>
          </cell>
        </row>
        <row r="18">
          <cell r="C18" t="str">
            <v>2003/2004H</v>
          </cell>
          <cell r="D18">
            <v>21401.232400000001</v>
          </cell>
          <cell r="E18">
            <v>967.58270000000005</v>
          </cell>
          <cell r="F18">
            <v>2243.9991</v>
          </cell>
          <cell r="G18">
            <v>3338.3296999999998</v>
          </cell>
          <cell r="H18">
            <v>11448.9908</v>
          </cell>
          <cell r="I18">
            <v>1392.7484999999999</v>
          </cell>
          <cell r="J18">
            <v>2009.5816</v>
          </cell>
          <cell r="K18">
            <v>745</v>
          </cell>
          <cell r="L18">
            <v>37.583300000000001</v>
          </cell>
          <cell r="M18">
            <v>100.0001</v>
          </cell>
          <cell r="N18">
            <v>99.666600000000003</v>
          </cell>
          <cell r="O18">
            <v>261.33319999999998</v>
          </cell>
          <cell r="P18">
            <v>71.499899999999997</v>
          </cell>
          <cell r="Q18">
            <v>63.333300000000001</v>
          </cell>
          <cell r="R18">
            <v>22034.648799999999</v>
          </cell>
          <cell r="S18">
            <v>1005.1660000000001</v>
          </cell>
          <cell r="T18">
            <v>2343.9992000000002</v>
          </cell>
          <cell r="U18">
            <v>3437.9962999999998</v>
          </cell>
          <cell r="V18">
            <v>11710.324000000001</v>
          </cell>
          <cell r="W18">
            <v>1464.2483999999999</v>
          </cell>
          <cell r="X18">
            <v>2072.9149000000002</v>
          </cell>
        </row>
        <row r="19">
          <cell r="C19" t="str">
            <v>2003/2004I</v>
          </cell>
          <cell r="D19">
            <v>6080.5842000000002</v>
          </cell>
          <cell r="E19">
            <v>296.6669</v>
          </cell>
          <cell r="F19">
            <v>418.25040000000001</v>
          </cell>
          <cell r="G19">
            <v>367.50009999999997</v>
          </cell>
          <cell r="H19">
            <v>3501.8335999999999</v>
          </cell>
          <cell r="I19">
            <v>415.6662</v>
          </cell>
          <cell r="J19">
            <v>1080.6669999999999</v>
          </cell>
          <cell r="K19">
            <v>1157</v>
          </cell>
          <cell r="L19">
            <v>76.749899999999997</v>
          </cell>
          <cell r="M19">
            <v>103.08329999999999</v>
          </cell>
          <cell r="N19">
            <v>46.666600000000003</v>
          </cell>
          <cell r="O19">
            <v>556.41639999999995</v>
          </cell>
          <cell r="P19">
            <v>65</v>
          </cell>
          <cell r="Q19">
            <v>189.9999</v>
          </cell>
          <cell r="R19">
            <v>7118.5002999999997</v>
          </cell>
          <cell r="S19">
            <v>373.41680000000002</v>
          </cell>
          <cell r="T19">
            <v>521.33370000000002</v>
          </cell>
          <cell r="U19">
            <v>414.16669999999999</v>
          </cell>
          <cell r="V19">
            <v>4058.25</v>
          </cell>
          <cell r="W19">
            <v>480.6662</v>
          </cell>
          <cell r="X19">
            <v>1270.6668999999999</v>
          </cell>
        </row>
        <row r="20">
          <cell r="C20" t="str">
            <v>2003/2004J</v>
          </cell>
          <cell r="D20">
            <v>1348.6655000000001</v>
          </cell>
          <cell r="E20">
            <v>64.166499999999999</v>
          </cell>
          <cell r="F20">
            <v>89.166600000000003</v>
          </cell>
          <cell r="G20">
            <v>155.16650000000001</v>
          </cell>
          <cell r="H20">
            <v>720.33280000000002</v>
          </cell>
          <cell r="I20">
            <v>102.33329999999999</v>
          </cell>
          <cell r="J20">
            <v>217.49979999999999</v>
          </cell>
          <cell r="K20">
            <v>3720</v>
          </cell>
          <cell r="L20">
            <v>155.83320000000001</v>
          </cell>
          <cell r="M20">
            <v>520.16660000000002</v>
          </cell>
          <cell r="N20">
            <v>203.16659999999999</v>
          </cell>
          <cell r="O20">
            <v>1636.1661999999999</v>
          </cell>
          <cell r="P20">
            <v>445.66660000000002</v>
          </cell>
          <cell r="Q20">
            <v>712</v>
          </cell>
          <cell r="R20">
            <v>5021.6647000000003</v>
          </cell>
          <cell r="S20">
            <v>219.99969999999999</v>
          </cell>
          <cell r="T20">
            <v>609.33320000000003</v>
          </cell>
          <cell r="U20">
            <v>358.3331</v>
          </cell>
          <cell r="V20">
            <v>2356.4989999999998</v>
          </cell>
          <cell r="W20">
            <v>547.99990000000003</v>
          </cell>
          <cell r="X20">
            <v>929.49980000000005</v>
          </cell>
        </row>
        <row r="21">
          <cell r="C21" t="str">
            <v>2004/20051</v>
          </cell>
          <cell r="D21">
            <v>5283.8328000000001</v>
          </cell>
          <cell r="E21">
            <v>194</v>
          </cell>
          <cell r="F21">
            <v>361</v>
          </cell>
          <cell r="G21">
            <v>545</v>
          </cell>
          <cell r="H21">
            <v>2831.8332999999998</v>
          </cell>
          <cell r="I21">
            <v>774.99959999999999</v>
          </cell>
          <cell r="J21">
            <v>576.99990000000003</v>
          </cell>
          <cell r="K21">
            <v>28</v>
          </cell>
          <cell r="L21">
            <v>5</v>
          </cell>
          <cell r="M21">
            <v>7</v>
          </cell>
          <cell r="N21">
            <v>3</v>
          </cell>
          <cell r="O21">
            <v>11</v>
          </cell>
          <cell r="P21">
            <v>0</v>
          </cell>
          <cell r="Q21">
            <v>2</v>
          </cell>
          <cell r="R21">
            <v>5311.8328000000001</v>
          </cell>
          <cell r="S21">
            <v>199</v>
          </cell>
          <cell r="T21">
            <v>368</v>
          </cell>
          <cell r="U21">
            <v>548</v>
          </cell>
          <cell r="V21">
            <v>2842.8332999999998</v>
          </cell>
          <cell r="W21">
            <v>774.99959999999999</v>
          </cell>
          <cell r="X21">
            <v>578.99990000000003</v>
          </cell>
        </row>
        <row r="22">
          <cell r="C22" t="str">
            <v>2004/20052</v>
          </cell>
          <cell r="D22">
            <v>14445.958199999999</v>
          </cell>
          <cell r="E22">
            <v>897.83249999999998</v>
          </cell>
          <cell r="F22">
            <v>1259.163</v>
          </cell>
          <cell r="G22">
            <v>930.33069999999998</v>
          </cell>
          <cell r="H22">
            <v>7016.9818999999998</v>
          </cell>
          <cell r="I22">
            <v>1674.8244</v>
          </cell>
          <cell r="J22">
            <v>2666.8256999999999</v>
          </cell>
          <cell r="K22">
            <v>4762</v>
          </cell>
          <cell r="L22">
            <v>470.16649999999998</v>
          </cell>
          <cell r="M22">
            <v>412.3331</v>
          </cell>
          <cell r="N22">
            <v>144.49969999999999</v>
          </cell>
          <cell r="O22">
            <v>2323.3328000000001</v>
          </cell>
          <cell r="P22">
            <v>351</v>
          </cell>
          <cell r="Q22">
            <v>1018.9997</v>
          </cell>
          <cell r="R22">
            <v>19166.29</v>
          </cell>
          <cell r="S22">
            <v>1367.999</v>
          </cell>
          <cell r="T22">
            <v>1671.4961000000001</v>
          </cell>
          <cell r="U22">
            <v>1074.8304000000001</v>
          </cell>
          <cell r="V22">
            <v>9340.3147000000008</v>
          </cell>
          <cell r="W22">
            <v>2025.8244</v>
          </cell>
          <cell r="X22">
            <v>3685.8254000000002</v>
          </cell>
        </row>
        <row r="23">
          <cell r="C23" t="str">
            <v>2004/20053</v>
          </cell>
          <cell r="D23">
            <v>19009.611799999999</v>
          </cell>
          <cell r="E23">
            <v>545.66309999999999</v>
          </cell>
          <cell r="F23">
            <v>1536.989</v>
          </cell>
          <cell r="G23">
            <v>1723.7383</v>
          </cell>
          <cell r="H23">
            <v>8963.7651000000005</v>
          </cell>
          <cell r="I23">
            <v>2726.1468</v>
          </cell>
          <cell r="J23">
            <v>3513.3094999999998</v>
          </cell>
          <cell r="K23">
            <v>1840</v>
          </cell>
          <cell r="L23">
            <v>138.99979999999999</v>
          </cell>
          <cell r="M23">
            <v>170.16569999999999</v>
          </cell>
          <cell r="N23">
            <v>142.9992</v>
          </cell>
          <cell r="O23">
            <v>674.24639999999999</v>
          </cell>
          <cell r="P23">
            <v>234.6662</v>
          </cell>
          <cell r="Q23">
            <v>335.83229999999998</v>
          </cell>
          <cell r="R23">
            <v>20706.521400000001</v>
          </cell>
          <cell r="S23">
            <v>684.66290000000004</v>
          </cell>
          <cell r="T23">
            <v>1707.1547</v>
          </cell>
          <cell r="U23">
            <v>1866.7375</v>
          </cell>
          <cell r="V23">
            <v>9638.0115000000005</v>
          </cell>
          <cell r="W23">
            <v>2960.8130000000001</v>
          </cell>
          <cell r="X23">
            <v>3849.1417999999999</v>
          </cell>
        </row>
        <row r="24">
          <cell r="C24" t="str">
            <v>2004/20054</v>
          </cell>
          <cell r="D24">
            <v>459</v>
          </cell>
          <cell r="E24">
            <v>25</v>
          </cell>
          <cell r="F24">
            <v>31</v>
          </cell>
          <cell r="G24">
            <v>29</v>
          </cell>
          <cell r="H24">
            <v>272</v>
          </cell>
          <cell r="I24">
            <v>74</v>
          </cell>
          <cell r="J24">
            <v>28</v>
          </cell>
          <cell r="K24">
            <v>2</v>
          </cell>
          <cell r="L24">
            <v>1</v>
          </cell>
          <cell r="M24">
            <v>0</v>
          </cell>
          <cell r="N24">
            <v>0</v>
          </cell>
          <cell r="O24">
            <v>0</v>
          </cell>
          <cell r="P24">
            <v>1</v>
          </cell>
          <cell r="Q24">
            <v>0</v>
          </cell>
          <cell r="R24">
            <v>461</v>
          </cell>
          <cell r="S24">
            <v>26</v>
          </cell>
          <cell r="T24">
            <v>31</v>
          </cell>
          <cell r="U24">
            <v>29</v>
          </cell>
          <cell r="V24">
            <v>272</v>
          </cell>
          <cell r="W24">
            <v>75</v>
          </cell>
          <cell r="X24">
            <v>28</v>
          </cell>
        </row>
        <row r="25">
          <cell r="C25" t="str">
            <v>2004/20055</v>
          </cell>
          <cell r="D25">
            <v>1585.3322000000001</v>
          </cell>
          <cell r="E25">
            <v>78.499899999999997</v>
          </cell>
          <cell r="F25">
            <v>194.4999</v>
          </cell>
          <cell r="G25">
            <v>164.49979999999999</v>
          </cell>
          <cell r="H25">
            <v>878.33270000000005</v>
          </cell>
          <cell r="I25">
            <v>130.5</v>
          </cell>
          <cell r="J25">
            <v>138.9999</v>
          </cell>
          <cell r="K25">
            <v>89</v>
          </cell>
          <cell r="L25">
            <v>6</v>
          </cell>
          <cell r="M25">
            <v>9</v>
          </cell>
          <cell r="N25">
            <v>5.6665999999999999</v>
          </cell>
          <cell r="O25">
            <v>52.999899999999997</v>
          </cell>
          <cell r="P25">
            <v>2</v>
          </cell>
          <cell r="Q25">
            <v>9.5</v>
          </cell>
          <cell r="R25">
            <v>1670.4987000000001</v>
          </cell>
          <cell r="S25">
            <v>84.499899999999997</v>
          </cell>
          <cell r="T25">
            <v>203.4999</v>
          </cell>
          <cell r="U25">
            <v>170.16640000000001</v>
          </cell>
          <cell r="V25">
            <v>931.33259999999996</v>
          </cell>
          <cell r="W25">
            <v>132.5</v>
          </cell>
          <cell r="X25">
            <v>148.4999</v>
          </cell>
        </row>
        <row r="26">
          <cell r="C26" t="str">
            <v>2004/20056</v>
          </cell>
          <cell r="D26">
            <v>8898.2227000000003</v>
          </cell>
          <cell r="E26">
            <v>216.33150000000001</v>
          </cell>
          <cell r="F26">
            <v>700.15700000000004</v>
          </cell>
          <cell r="G26">
            <v>782.32529999999997</v>
          </cell>
          <cell r="H26">
            <v>4034.0373</v>
          </cell>
          <cell r="I26">
            <v>1455.2293999999999</v>
          </cell>
          <cell r="J26">
            <v>1710.1422</v>
          </cell>
          <cell r="K26">
            <v>712</v>
          </cell>
          <cell r="L26">
            <v>39.999600000000001</v>
          </cell>
          <cell r="M26">
            <v>64.166399999999996</v>
          </cell>
          <cell r="N26">
            <v>34.333199999999998</v>
          </cell>
          <cell r="O26">
            <v>313.41539999999998</v>
          </cell>
          <cell r="P26">
            <v>79.499600000000001</v>
          </cell>
          <cell r="Q26">
            <v>132.16659999999999</v>
          </cell>
          <cell r="R26">
            <v>9561.8035</v>
          </cell>
          <cell r="S26">
            <v>256.33109999999999</v>
          </cell>
          <cell r="T26">
            <v>764.32339999999999</v>
          </cell>
          <cell r="U26">
            <v>816.6585</v>
          </cell>
          <cell r="V26">
            <v>4347.4526999999998</v>
          </cell>
          <cell r="W26">
            <v>1534.729</v>
          </cell>
          <cell r="X26">
            <v>1842.3088</v>
          </cell>
        </row>
        <row r="27">
          <cell r="C27" t="str">
            <v>2004/20057</v>
          </cell>
          <cell r="D27">
            <v>3476.1977000000002</v>
          </cell>
          <cell r="E27">
            <v>96.498599999999996</v>
          </cell>
          <cell r="F27">
            <v>323.57850000000002</v>
          </cell>
          <cell r="G27">
            <v>237.91290000000001</v>
          </cell>
          <cell r="H27">
            <v>1805.1373000000001</v>
          </cell>
          <cell r="I27">
            <v>439.8279</v>
          </cell>
          <cell r="J27">
            <v>573.24249999999995</v>
          </cell>
          <cell r="K27">
            <v>391</v>
          </cell>
          <cell r="L27">
            <v>15.666399999999999</v>
          </cell>
          <cell r="M27">
            <v>44.499899999999997</v>
          </cell>
          <cell r="N27">
            <v>26.5</v>
          </cell>
          <cell r="O27">
            <v>110.9157</v>
          </cell>
          <cell r="P27">
            <v>63.166600000000003</v>
          </cell>
          <cell r="Q27">
            <v>97.166600000000003</v>
          </cell>
          <cell r="R27">
            <v>3834.1129000000001</v>
          </cell>
          <cell r="S27">
            <v>112.16500000000001</v>
          </cell>
          <cell r="T27">
            <v>368.07839999999999</v>
          </cell>
          <cell r="U27">
            <v>264.41289999999998</v>
          </cell>
          <cell r="V27">
            <v>1916.0530000000001</v>
          </cell>
          <cell r="W27">
            <v>502.99450000000002</v>
          </cell>
          <cell r="X27">
            <v>670.40909999999997</v>
          </cell>
        </row>
        <row r="28">
          <cell r="C28" t="str">
            <v>2004/20058</v>
          </cell>
          <cell r="D28">
            <v>12377.747600000001</v>
          </cell>
          <cell r="E28">
            <v>385.83010000000002</v>
          </cell>
          <cell r="F28">
            <v>1273.3244</v>
          </cell>
          <cell r="G28">
            <v>1362.8237999999999</v>
          </cell>
          <cell r="H28">
            <v>7592.6162999999997</v>
          </cell>
          <cell r="I28">
            <v>813.32730000000004</v>
          </cell>
          <cell r="J28">
            <v>949.82569999999998</v>
          </cell>
          <cell r="K28">
            <v>2244</v>
          </cell>
          <cell r="L28">
            <v>105.4992</v>
          </cell>
          <cell r="M28">
            <v>241.16560000000001</v>
          </cell>
          <cell r="N28">
            <v>223.4984</v>
          </cell>
          <cell r="O28">
            <v>1138.8266000000001</v>
          </cell>
          <cell r="P28">
            <v>96.499099999999999</v>
          </cell>
          <cell r="Q28">
            <v>185.83199999999999</v>
          </cell>
          <cell r="R28">
            <v>14369.068499999999</v>
          </cell>
          <cell r="S28">
            <v>491.32929999999999</v>
          </cell>
          <cell r="T28">
            <v>1514.49</v>
          </cell>
          <cell r="U28">
            <v>1586.3222000000001</v>
          </cell>
          <cell r="V28">
            <v>8731.4429</v>
          </cell>
          <cell r="W28">
            <v>909.82640000000004</v>
          </cell>
          <cell r="X28">
            <v>1135.6577</v>
          </cell>
        </row>
        <row r="29">
          <cell r="C29" t="str">
            <v>2004/20059</v>
          </cell>
          <cell r="D29">
            <v>9650.9575000000004</v>
          </cell>
          <cell r="E29">
            <v>309.49849999999998</v>
          </cell>
          <cell r="F29">
            <v>934.49530000000004</v>
          </cell>
          <cell r="G29">
            <v>905.82929999999999</v>
          </cell>
          <cell r="H29">
            <v>5793.9750999999997</v>
          </cell>
          <cell r="I29">
            <v>729.83</v>
          </cell>
          <cell r="J29">
            <v>977.32929999999999</v>
          </cell>
          <cell r="K29">
            <v>1698</v>
          </cell>
          <cell r="L29">
            <v>109.83320000000001</v>
          </cell>
          <cell r="M29">
            <v>179.3331</v>
          </cell>
          <cell r="N29">
            <v>86.5</v>
          </cell>
          <cell r="O29">
            <v>1031.4992</v>
          </cell>
          <cell r="P29">
            <v>76.999899999999997</v>
          </cell>
          <cell r="Q29">
            <v>163.66640000000001</v>
          </cell>
          <cell r="R29">
            <v>11298.7893</v>
          </cell>
          <cell r="S29">
            <v>419.33170000000001</v>
          </cell>
          <cell r="T29">
            <v>1113.8284000000001</v>
          </cell>
          <cell r="U29">
            <v>992.32929999999999</v>
          </cell>
          <cell r="V29">
            <v>6825.4742999999999</v>
          </cell>
          <cell r="W29">
            <v>806.82989999999995</v>
          </cell>
          <cell r="X29">
            <v>1140.9956999999999</v>
          </cell>
        </row>
        <row r="30">
          <cell r="C30" t="str">
            <v>2004/2005A</v>
          </cell>
          <cell r="D30">
            <v>2937.3272999999999</v>
          </cell>
          <cell r="E30">
            <v>76.999799999999993</v>
          </cell>
          <cell r="F30">
            <v>215.16640000000001</v>
          </cell>
          <cell r="G30">
            <v>158.49950000000001</v>
          </cell>
          <cell r="H30">
            <v>1293.6641</v>
          </cell>
          <cell r="I30">
            <v>532.33180000000004</v>
          </cell>
          <cell r="J30">
            <v>660.66570000000002</v>
          </cell>
          <cell r="K30">
            <v>1030</v>
          </cell>
          <cell r="L30">
            <v>93.999799999999993</v>
          </cell>
          <cell r="M30">
            <v>103</v>
          </cell>
          <cell r="N30">
            <v>45.333300000000001</v>
          </cell>
          <cell r="O30">
            <v>634.83249999999998</v>
          </cell>
          <cell r="P30">
            <v>37.999899999999997</v>
          </cell>
          <cell r="Q30">
            <v>95</v>
          </cell>
          <cell r="R30">
            <v>3947.4928</v>
          </cell>
          <cell r="S30">
            <v>170.99959999999999</v>
          </cell>
          <cell r="T30">
            <v>318.16640000000001</v>
          </cell>
          <cell r="U30">
            <v>203.83279999999999</v>
          </cell>
          <cell r="V30">
            <v>1928.4965999999999</v>
          </cell>
          <cell r="W30">
            <v>570.33169999999996</v>
          </cell>
          <cell r="X30">
            <v>755.66570000000002</v>
          </cell>
        </row>
        <row r="31">
          <cell r="C31" t="str">
            <v>2004/2005B</v>
          </cell>
          <cell r="D31">
            <v>19176.014500000001</v>
          </cell>
          <cell r="E31">
            <v>711.49509999999998</v>
          </cell>
          <cell r="F31">
            <v>1797.0682999999999</v>
          </cell>
          <cell r="G31">
            <v>1975.1502</v>
          </cell>
          <cell r="H31">
            <v>10224.8398</v>
          </cell>
          <cell r="I31">
            <v>1820.5682999999999</v>
          </cell>
          <cell r="J31">
            <v>2646.8928000000001</v>
          </cell>
          <cell r="K31">
            <v>2637</v>
          </cell>
          <cell r="L31">
            <v>159.4991</v>
          </cell>
          <cell r="M31">
            <v>260.66500000000002</v>
          </cell>
          <cell r="N31">
            <v>148.3321</v>
          </cell>
          <cell r="O31">
            <v>1152.9953</v>
          </cell>
          <cell r="P31">
            <v>193.99950000000001</v>
          </cell>
          <cell r="Q31">
            <v>433.1651</v>
          </cell>
          <cell r="R31">
            <v>21524.670600000001</v>
          </cell>
          <cell r="S31">
            <v>870.99419999999998</v>
          </cell>
          <cell r="T31">
            <v>2057.7332999999999</v>
          </cell>
          <cell r="U31">
            <v>2123.4823000000001</v>
          </cell>
          <cell r="V31">
            <v>11377.8351</v>
          </cell>
          <cell r="W31">
            <v>2014.5678</v>
          </cell>
          <cell r="X31">
            <v>3080.0578999999998</v>
          </cell>
        </row>
        <row r="32">
          <cell r="C32" t="str">
            <v>2004/2005C</v>
          </cell>
          <cell r="D32">
            <v>8639.9545999999991</v>
          </cell>
          <cell r="E32">
            <v>280.16449999999998</v>
          </cell>
          <cell r="F32">
            <v>753.8297</v>
          </cell>
          <cell r="G32">
            <v>995.49419999999998</v>
          </cell>
          <cell r="H32">
            <v>3649.9789999999998</v>
          </cell>
          <cell r="I32">
            <v>1242.9948999999999</v>
          </cell>
          <cell r="J32">
            <v>1717.4922999999999</v>
          </cell>
          <cell r="K32">
            <v>1314</v>
          </cell>
          <cell r="L32">
            <v>103.4999</v>
          </cell>
          <cell r="M32">
            <v>149.9999</v>
          </cell>
          <cell r="N32">
            <v>107.6664</v>
          </cell>
          <cell r="O32">
            <v>485.99900000000002</v>
          </cell>
          <cell r="P32">
            <v>152.4999</v>
          </cell>
          <cell r="Q32">
            <v>250.16640000000001</v>
          </cell>
          <cell r="R32">
            <v>9889.7860999999994</v>
          </cell>
          <cell r="S32">
            <v>383.6644</v>
          </cell>
          <cell r="T32">
            <v>903.82960000000003</v>
          </cell>
          <cell r="U32">
            <v>1103.1605999999999</v>
          </cell>
          <cell r="V32">
            <v>4135.9780000000001</v>
          </cell>
          <cell r="W32">
            <v>1395.4947999999999</v>
          </cell>
          <cell r="X32">
            <v>1967.6587</v>
          </cell>
        </row>
        <row r="33">
          <cell r="C33" t="str">
            <v>2004/2005D</v>
          </cell>
          <cell r="D33">
            <v>23035.964599999999</v>
          </cell>
          <cell r="E33">
            <v>1124.1564000000001</v>
          </cell>
          <cell r="F33">
            <v>2324.8126999999999</v>
          </cell>
          <cell r="G33">
            <v>2440.8112999999998</v>
          </cell>
          <cell r="H33">
            <v>14614.5414</v>
          </cell>
          <cell r="I33">
            <v>951.82410000000004</v>
          </cell>
          <cell r="J33">
            <v>1579.8187</v>
          </cell>
          <cell r="K33">
            <v>2856</v>
          </cell>
          <cell r="L33">
            <v>285.33179999999999</v>
          </cell>
          <cell r="M33">
            <v>228.83109999999999</v>
          </cell>
          <cell r="N33">
            <v>208.16419999999999</v>
          </cell>
          <cell r="O33">
            <v>1286.6555000000001</v>
          </cell>
          <cell r="P33">
            <v>125.33199999999999</v>
          </cell>
          <cell r="Q33">
            <v>215.49850000000001</v>
          </cell>
          <cell r="R33">
            <v>25385.777699999999</v>
          </cell>
          <cell r="S33">
            <v>1409.4882</v>
          </cell>
          <cell r="T33">
            <v>2553.6437999999998</v>
          </cell>
          <cell r="U33">
            <v>2648.9755</v>
          </cell>
          <cell r="V33">
            <v>15901.196900000001</v>
          </cell>
          <cell r="W33">
            <v>1077.1560999999999</v>
          </cell>
          <cell r="X33">
            <v>1795.3172</v>
          </cell>
        </row>
        <row r="34">
          <cell r="C34" t="str">
            <v>2004/2005E</v>
          </cell>
          <cell r="D34">
            <v>6676.9360999999999</v>
          </cell>
          <cell r="E34">
            <v>255.33090000000001</v>
          </cell>
          <cell r="F34">
            <v>622.16110000000003</v>
          </cell>
          <cell r="G34">
            <v>889.65859999999998</v>
          </cell>
          <cell r="H34">
            <v>4202.4597999999996</v>
          </cell>
          <cell r="I34">
            <v>282.99709999999999</v>
          </cell>
          <cell r="J34">
            <v>424.32859999999999</v>
          </cell>
          <cell r="K34">
            <v>307</v>
          </cell>
          <cell r="L34">
            <v>17.5</v>
          </cell>
          <cell r="M34">
            <v>24.333100000000002</v>
          </cell>
          <cell r="N34">
            <v>37.666200000000003</v>
          </cell>
          <cell r="O34">
            <v>125.33159999999999</v>
          </cell>
          <cell r="P34">
            <v>14.166399999999999</v>
          </cell>
          <cell r="Q34">
            <v>6.3333000000000004</v>
          </cell>
          <cell r="R34">
            <v>6902.2667000000001</v>
          </cell>
          <cell r="S34">
            <v>272.83089999999999</v>
          </cell>
          <cell r="T34">
            <v>646.49419999999998</v>
          </cell>
          <cell r="U34">
            <v>927.32479999999998</v>
          </cell>
          <cell r="V34">
            <v>4327.7914000000001</v>
          </cell>
          <cell r="W34">
            <v>297.1635</v>
          </cell>
          <cell r="X34">
            <v>430.6619</v>
          </cell>
        </row>
        <row r="35">
          <cell r="C35" t="str">
            <v>2004/2005F</v>
          </cell>
          <cell r="D35">
            <v>14774.1926</v>
          </cell>
          <cell r="E35">
            <v>515.577</v>
          </cell>
          <cell r="F35">
            <v>1436.1537000000001</v>
          </cell>
          <cell r="G35">
            <v>1553.1537000000001</v>
          </cell>
          <cell r="H35">
            <v>6833.0117</v>
          </cell>
          <cell r="I35">
            <v>1876.0689</v>
          </cell>
          <cell r="J35">
            <v>2560.2276000000002</v>
          </cell>
          <cell r="K35">
            <v>1103</v>
          </cell>
          <cell r="L35">
            <v>57.833300000000001</v>
          </cell>
          <cell r="M35">
            <v>116.83240000000001</v>
          </cell>
          <cell r="N35">
            <v>82.665599999999998</v>
          </cell>
          <cell r="O35">
            <v>321.08049999999997</v>
          </cell>
          <cell r="P35">
            <v>113.3329</v>
          </cell>
          <cell r="Q35">
            <v>193.49930000000001</v>
          </cell>
          <cell r="R35">
            <v>15659.436600000001</v>
          </cell>
          <cell r="S35">
            <v>573.41030000000001</v>
          </cell>
          <cell r="T35">
            <v>1552.9861000000001</v>
          </cell>
          <cell r="U35">
            <v>1635.8193000000001</v>
          </cell>
          <cell r="V35">
            <v>7154.0922</v>
          </cell>
          <cell r="W35">
            <v>1989.4018000000001</v>
          </cell>
          <cell r="X35">
            <v>2753.7269000000001</v>
          </cell>
        </row>
        <row r="36">
          <cell r="C36" t="str">
            <v>2004/2005G</v>
          </cell>
          <cell r="D36">
            <v>10604.774299999999</v>
          </cell>
          <cell r="E36">
            <v>255.24809999999999</v>
          </cell>
          <cell r="F36">
            <v>1022.2439000000001</v>
          </cell>
          <cell r="G36">
            <v>1195.9114</v>
          </cell>
          <cell r="H36">
            <v>4749.9724999999999</v>
          </cell>
          <cell r="I36">
            <v>1537.1587</v>
          </cell>
          <cell r="J36">
            <v>1844.2397000000001</v>
          </cell>
          <cell r="K36">
            <v>1743</v>
          </cell>
          <cell r="L36">
            <v>61.9998</v>
          </cell>
          <cell r="M36">
            <v>282.66609999999997</v>
          </cell>
          <cell r="N36">
            <v>90.832899999999995</v>
          </cell>
          <cell r="O36">
            <v>575.49749999999995</v>
          </cell>
          <cell r="P36">
            <v>216.99940000000001</v>
          </cell>
          <cell r="Q36">
            <v>346.33249999999998</v>
          </cell>
          <cell r="R36">
            <v>12179.102500000001</v>
          </cell>
          <cell r="S36">
            <v>317.24790000000002</v>
          </cell>
          <cell r="T36">
            <v>1304.9100000000001</v>
          </cell>
          <cell r="U36">
            <v>1286.7443000000001</v>
          </cell>
          <cell r="V36">
            <v>5325.47</v>
          </cell>
          <cell r="W36">
            <v>1754.1581000000001</v>
          </cell>
          <cell r="X36">
            <v>2190.5722000000001</v>
          </cell>
        </row>
        <row r="37">
          <cell r="C37" t="str">
            <v>2004/2005H</v>
          </cell>
          <cell r="D37">
            <v>23282.495500000001</v>
          </cell>
          <cell r="E37">
            <v>952.16369999999995</v>
          </cell>
          <cell r="F37">
            <v>2608.5752000000002</v>
          </cell>
          <cell r="G37">
            <v>3472.3222000000001</v>
          </cell>
          <cell r="H37">
            <v>12705.699000000001</v>
          </cell>
          <cell r="I37">
            <v>1553.9111</v>
          </cell>
          <cell r="J37">
            <v>1989.8243</v>
          </cell>
          <cell r="K37">
            <v>773</v>
          </cell>
          <cell r="L37">
            <v>37.499899999999997</v>
          </cell>
          <cell r="M37">
            <v>126.49939999999999</v>
          </cell>
          <cell r="N37">
            <v>115.33280000000001</v>
          </cell>
          <cell r="O37">
            <v>289.33229999999998</v>
          </cell>
          <cell r="P37">
            <v>61.666400000000003</v>
          </cell>
          <cell r="Q37">
            <v>48.9998</v>
          </cell>
          <cell r="R37">
            <v>23961.826099999998</v>
          </cell>
          <cell r="S37">
            <v>989.66359999999997</v>
          </cell>
          <cell r="T37">
            <v>2735.0745999999999</v>
          </cell>
          <cell r="U37">
            <v>3587.6550000000002</v>
          </cell>
          <cell r="V37">
            <v>12995.031300000001</v>
          </cell>
          <cell r="W37">
            <v>1615.5775000000001</v>
          </cell>
          <cell r="X37">
            <v>2038.8241</v>
          </cell>
        </row>
        <row r="38">
          <cell r="C38" t="str">
            <v>2004/2005I</v>
          </cell>
          <cell r="D38">
            <v>6750.8810999999996</v>
          </cell>
          <cell r="E38">
            <v>313.99939999999998</v>
          </cell>
          <cell r="F38">
            <v>523.16430000000003</v>
          </cell>
          <cell r="G38">
            <v>435.9151</v>
          </cell>
          <cell r="H38">
            <v>3840.6520999999998</v>
          </cell>
          <cell r="I38">
            <v>463.49400000000003</v>
          </cell>
          <cell r="J38">
            <v>1173.6561999999999</v>
          </cell>
          <cell r="K38">
            <v>1338</v>
          </cell>
          <cell r="L38">
            <v>87.666600000000003</v>
          </cell>
          <cell r="M38">
            <v>128.8331</v>
          </cell>
          <cell r="N38">
            <v>62.166400000000003</v>
          </cell>
          <cell r="O38">
            <v>682.33159999999998</v>
          </cell>
          <cell r="P38">
            <v>77.499700000000004</v>
          </cell>
          <cell r="Q38">
            <v>178.99930000000001</v>
          </cell>
          <cell r="R38">
            <v>7968.3778000000002</v>
          </cell>
          <cell r="S38">
            <v>401.666</v>
          </cell>
          <cell r="T38">
            <v>651.99739999999997</v>
          </cell>
          <cell r="U38">
            <v>498.08150000000001</v>
          </cell>
          <cell r="V38">
            <v>4522.9836999999998</v>
          </cell>
          <cell r="W38">
            <v>540.99369999999999</v>
          </cell>
          <cell r="X38">
            <v>1352.6555000000001</v>
          </cell>
        </row>
        <row r="39">
          <cell r="C39" t="str">
            <v>2004/2005J</v>
          </cell>
          <cell r="D39">
            <v>953.32910000000004</v>
          </cell>
          <cell r="E39">
            <v>44.666400000000003</v>
          </cell>
          <cell r="F39">
            <v>85.499700000000004</v>
          </cell>
          <cell r="G39">
            <v>115.4992</v>
          </cell>
          <cell r="H39">
            <v>507.83100000000002</v>
          </cell>
          <cell r="I39">
            <v>69.833100000000002</v>
          </cell>
          <cell r="J39">
            <v>129.99969999999999</v>
          </cell>
          <cell r="K39">
            <v>4847</v>
          </cell>
          <cell r="L39">
            <v>214.9999</v>
          </cell>
          <cell r="M39">
            <v>651.66650000000004</v>
          </cell>
          <cell r="N39">
            <v>250.8329</v>
          </cell>
          <cell r="O39">
            <v>1945.6656</v>
          </cell>
          <cell r="P39">
            <v>623.66650000000004</v>
          </cell>
          <cell r="Q39">
            <v>1100.8332</v>
          </cell>
          <cell r="R39">
            <v>5740.9937</v>
          </cell>
          <cell r="S39">
            <v>259.66629999999998</v>
          </cell>
          <cell r="T39">
            <v>737.1662</v>
          </cell>
          <cell r="U39">
            <v>366.33210000000003</v>
          </cell>
          <cell r="V39">
            <v>2453.4965999999999</v>
          </cell>
          <cell r="W39">
            <v>693.49959999999999</v>
          </cell>
          <cell r="X39">
            <v>1230.8329000000001</v>
          </cell>
        </row>
        <row r="40">
          <cell r="C40" t="str">
            <v>2005/20061</v>
          </cell>
          <cell r="D40">
            <v>5540.6662999999999</v>
          </cell>
          <cell r="E40">
            <v>199</v>
          </cell>
          <cell r="F40">
            <v>406</v>
          </cell>
          <cell r="G40">
            <v>620</v>
          </cell>
          <cell r="H40">
            <v>3136</v>
          </cell>
          <cell r="I40">
            <v>625.66639999999995</v>
          </cell>
          <cell r="J40">
            <v>553.99990000000003</v>
          </cell>
          <cell r="K40">
            <v>17</v>
          </cell>
          <cell r="L40">
            <v>0</v>
          </cell>
          <cell r="M40">
            <v>3</v>
          </cell>
          <cell r="N40">
            <v>2</v>
          </cell>
          <cell r="O40">
            <v>12</v>
          </cell>
          <cell r="P40">
            <v>0</v>
          </cell>
          <cell r="Q40">
            <v>0</v>
          </cell>
          <cell r="R40">
            <v>5557.6662999999999</v>
          </cell>
          <cell r="S40">
            <v>199</v>
          </cell>
          <cell r="T40">
            <v>409</v>
          </cell>
          <cell r="U40">
            <v>622</v>
          </cell>
          <cell r="V40">
            <v>3148</v>
          </cell>
          <cell r="W40">
            <v>625.66639999999995</v>
          </cell>
          <cell r="X40">
            <v>553.99990000000003</v>
          </cell>
        </row>
        <row r="41">
          <cell r="C41" t="str">
            <v>2005/20062</v>
          </cell>
          <cell r="D41">
            <v>15484.8076</v>
          </cell>
          <cell r="E41">
            <v>902.1662</v>
          </cell>
          <cell r="F41">
            <v>1385.664</v>
          </cell>
          <cell r="G41">
            <v>1143.9982</v>
          </cell>
          <cell r="H41">
            <v>7628.6587</v>
          </cell>
          <cell r="I41">
            <v>1761.3261</v>
          </cell>
          <cell r="J41">
            <v>2662.9944</v>
          </cell>
          <cell r="K41">
            <v>5476</v>
          </cell>
          <cell r="L41">
            <v>554.16669999999999</v>
          </cell>
          <cell r="M41">
            <v>483.33339999999998</v>
          </cell>
          <cell r="N41">
            <v>206</v>
          </cell>
          <cell r="O41">
            <v>2734.6668</v>
          </cell>
          <cell r="P41">
            <v>383.16669999999999</v>
          </cell>
          <cell r="Q41">
            <v>1065.6667</v>
          </cell>
          <cell r="R41">
            <v>20911.8079</v>
          </cell>
          <cell r="S41">
            <v>1456.3329000000001</v>
          </cell>
          <cell r="T41">
            <v>1868.9974</v>
          </cell>
          <cell r="U41">
            <v>1349.9982</v>
          </cell>
          <cell r="V41">
            <v>10363.325500000001</v>
          </cell>
          <cell r="W41">
            <v>2144.4928</v>
          </cell>
          <cell r="X41">
            <v>3728.6610999999998</v>
          </cell>
        </row>
        <row r="42">
          <cell r="C42" t="str">
            <v>2005/20063</v>
          </cell>
          <cell r="D42">
            <v>19357.070899999999</v>
          </cell>
          <cell r="E42">
            <v>460.91699999999997</v>
          </cell>
          <cell r="F42">
            <v>1598.2488000000001</v>
          </cell>
          <cell r="G42">
            <v>1838.5829000000001</v>
          </cell>
          <cell r="H42">
            <v>9083.3318999999992</v>
          </cell>
          <cell r="I42">
            <v>2839.3265999999999</v>
          </cell>
          <cell r="J42">
            <v>3536.6637000000001</v>
          </cell>
          <cell r="K42">
            <v>1910</v>
          </cell>
          <cell r="L42">
            <v>114.8334</v>
          </cell>
          <cell r="M42">
            <v>223.00020000000001</v>
          </cell>
          <cell r="N42">
            <v>138.33359999999999</v>
          </cell>
          <cell r="O42">
            <v>717.83420000000001</v>
          </cell>
          <cell r="P42">
            <v>235.0001</v>
          </cell>
          <cell r="Q42">
            <v>334.83350000000002</v>
          </cell>
          <cell r="R42">
            <v>21120.905900000002</v>
          </cell>
          <cell r="S42">
            <v>575.75040000000001</v>
          </cell>
          <cell r="T42">
            <v>1821.249</v>
          </cell>
          <cell r="U42">
            <v>1976.9165</v>
          </cell>
          <cell r="V42">
            <v>9801.1661000000004</v>
          </cell>
          <cell r="W42">
            <v>3074.3267000000001</v>
          </cell>
          <cell r="X42">
            <v>3871.4971999999998</v>
          </cell>
        </row>
        <row r="43">
          <cell r="C43" t="str">
            <v>2005/20064</v>
          </cell>
          <cell r="D43">
            <v>475</v>
          </cell>
          <cell r="E43">
            <v>24</v>
          </cell>
          <cell r="F43">
            <v>32</v>
          </cell>
          <cell r="G43">
            <v>33</v>
          </cell>
          <cell r="H43">
            <v>281</v>
          </cell>
          <cell r="I43">
            <v>73</v>
          </cell>
          <cell r="J43">
            <v>32</v>
          </cell>
          <cell r="K43">
            <v>1</v>
          </cell>
          <cell r="L43">
            <v>0</v>
          </cell>
          <cell r="M43">
            <v>0</v>
          </cell>
          <cell r="N43">
            <v>0</v>
          </cell>
          <cell r="O43">
            <v>1</v>
          </cell>
          <cell r="P43">
            <v>0</v>
          </cell>
          <cell r="Q43">
            <v>0</v>
          </cell>
          <cell r="R43">
            <v>476</v>
          </cell>
          <cell r="S43">
            <v>24</v>
          </cell>
          <cell r="T43">
            <v>32</v>
          </cell>
          <cell r="U43">
            <v>33</v>
          </cell>
          <cell r="V43">
            <v>282</v>
          </cell>
          <cell r="W43">
            <v>73</v>
          </cell>
          <cell r="X43">
            <v>32</v>
          </cell>
        </row>
        <row r="44">
          <cell r="C44" t="str">
            <v>2005/20065</v>
          </cell>
          <cell r="D44">
            <v>1526.1664000000001</v>
          </cell>
          <cell r="E44">
            <v>60.166699999999999</v>
          </cell>
          <cell r="F44">
            <v>192.9999</v>
          </cell>
          <cell r="G44">
            <v>141.16659999999999</v>
          </cell>
          <cell r="H44">
            <v>848.99990000000003</v>
          </cell>
          <cell r="I44">
            <v>121.83329999999999</v>
          </cell>
          <cell r="J44">
            <v>161</v>
          </cell>
          <cell r="K44">
            <v>91</v>
          </cell>
          <cell r="L44">
            <v>9</v>
          </cell>
          <cell r="M44">
            <v>11</v>
          </cell>
          <cell r="N44">
            <v>10.666700000000001</v>
          </cell>
          <cell r="O44">
            <v>46.333300000000001</v>
          </cell>
          <cell r="P44">
            <v>7.3333000000000004</v>
          </cell>
          <cell r="Q44">
            <v>4</v>
          </cell>
          <cell r="R44">
            <v>1614.4997000000001</v>
          </cell>
          <cell r="S44">
            <v>69.166700000000006</v>
          </cell>
          <cell r="T44">
            <v>203.9999</v>
          </cell>
          <cell r="U44">
            <v>151.83330000000001</v>
          </cell>
          <cell r="V44">
            <v>895.33320000000003</v>
          </cell>
          <cell r="W44">
            <v>129.16659999999999</v>
          </cell>
          <cell r="X44">
            <v>165</v>
          </cell>
        </row>
        <row r="45">
          <cell r="C45" t="str">
            <v>2005/20066</v>
          </cell>
          <cell r="D45">
            <v>9160.2322999999997</v>
          </cell>
          <cell r="E45">
            <v>200.66669999999999</v>
          </cell>
          <cell r="F45">
            <v>765.4982</v>
          </cell>
          <cell r="G45">
            <v>799.49860000000001</v>
          </cell>
          <cell r="H45">
            <v>4138.6630999999998</v>
          </cell>
          <cell r="I45">
            <v>1432.2435</v>
          </cell>
          <cell r="J45">
            <v>1823.6622</v>
          </cell>
          <cell r="K45">
            <v>717</v>
          </cell>
          <cell r="L45">
            <v>42.166600000000003</v>
          </cell>
          <cell r="M45">
            <v>70.333399999999997</v>
          </cell>
          <cell r="N45">
            <v>44.5</v>
          </cell>
          <cell r="O45">
            <v>313.24990000000003</v>
          </cell>
          <cell r="P45">
            <v>69.666499999999999</v>
          </cell>
          <cell r="Q45">
            <v>129.66659999999999</v>
          </cell>
          <cell r="R45">
            <v>9829.8153000000002</v>
          </cell>
          <cell r="S45">
            <v>242.83330000000001</v>
          </cell>
          <cell r="T45">
            <v>835.83159999999998</v>
          </cell>
          <cell r="U45">
            <v>843.99860000000001</v>
          </cell>
          <cell r="V45">
            <v>4451.9129999999996</v>
          </cell>
          <cell r="W45">
            <v>1501.91</v>
          </cell>
          <cell r="X45">
            <v>1953.3288</v>
          </cell>
        </row>
        <row r="46">
          <cell r="C46" t="str">
            <v>2005/20067</v>
          </cell>
          <cell r="D46">
            <v>3591.4978000000001</v>
          </cell>
          <cell r="E46">
            <v>86.833399999999997</v>
          </cell>
          <cell r="F46">
            <v>322.16640000000001</v>
          </cell>
          <cell r="G46">
            <v>274</v>
          </cell>
          <cell r="H46">
            <v>1840.4160999999999</v>
          </cell>
          <cell r="I46">
            <v>466.91550000000001</v>
          </cell>
          <cell r="J46">
            <v>601.16639999999995</v>
          </cell>
          <cell r="K46">
            <v>359</v>
          </cell>
          <cell r="L46">
            <v>14.333299999999999</v>
          </cell>
          <cell r="M46">
            <v>36.833300000000001</v>
          </cell>
          <cell r="N46">
            <v>15.833299999999999</v>
          </cell>
          <cell r="O46">
            <v>131.16669999999999</v>
          </cell>
          <cell r="P46">
            <v>45.333300000000001</v>
          </cell>
          <cell r="Q46">
            <v>81.666700000000006</v>
          </cell>
          <cell r="R46">
            <v>3916.6644000000001</v>
          </cell>
          <cell r="S46">
            <v>101.16670000000001</v>
          </cell>
          <cell r="T46">
            <v>358.99970000000002</v>
          </cell>
          <cell r="U46">
            <v>289.83330000000001</v>
          </cell>
          <cell r="V46">
            <v>1971.5827999999999</v>
          </cell>
          <cell r="W46">
            <v>512.24879999999996</v>
          </cell>
          <cell r="X46">
            <v>682.83309999999994</v>
          </cell>
        </row>
        <row r="47">
          <cell r="C47" t="str">
            <v>2005/20068</v>
          </cell>
          <cell r="D47">
            <v>11614.252899999999</v>
          </cell>
          <cell r="E47">
            <v>323.99970000000002</v>
          </cell>
          <cell r="F47">
            <v>1312.1669999999999</v>
          </cell>
          <cell r="G47">
            <v>1318.3335</v>
          </cell>
          <cell r="H47">
            <v>7202.3357999999998</v>
          </cell>
          <cell r="I47">
            <v>633.33330000000001</v>
          </cell>
          <cell r="J47">
            <v>824.08360000000005</v>
          </cell>
          <cell r="K47">
            <v>2176</v>
          </cell>
          <cell r="L47">
            <v>96.666899999999998</v>
          </cell>
          <cell r="M47">
            <v>204.16669999999999</v>
          </cell>
          <cell r="N47">
            <v>216.83340000000001</v>
          </cell>
          <cell r="O47">
            <v>1130.5002999999999</v>
          </cell>
          <cell r="P47">
            <v>88.666799999999995</v>
          </cell>
          <cell r="Q47">
            <v>177.50040000000001</v>
          </cell>
          <cell r="R47">
            <v>13528.5874</v>
          </cell>
          <cell r="S47">
            <v>420.66660000000002</v>
          </cell>
          <cell r="T47">
            <v>1516.3336999999999</v>
          </cell>
          <cell r="U47">
            <v>1535.1668999999999</v>
          </cell>
          <cell r="V47">
            <v>8332.8361000000004</v>
          </cell>
          <cell r="W47">
            <v>722.00009999999997</v>
          </cell>
          <cell r="X47">
            <v>1001.5839999999999</v>
          </cell>
        </row>
        <row r="48">
          <cell r="C48" t="str">
            <v>2005/20069</v>
          </cell>
          <cell r="D48">
            <v>9413.5061999999998</v>
          </cell>
          <cell r="E48">
            <v>308.1669</v>
          </cell>
          <cell r="F48">
            <v>1128.001</v>
          </cell>
          <cell r="G48">
            <v>924.33360000000005</v>
          </cell>
          <cell r="H48">
            <v>5478.1705000000002</v>
          </cell>
          <cell r="I48">
            <v>688.50030000000004</v>
          </cell>
          <cell r="J48">
            <v>886.33389999999997</v>
          </cell>
          <cell r="K48">
            <v>1618</v>
          </cell>
          <cell r="L48">
            <v>102.83329999999999</v>
          </cell>
          <cell r="M48">
            <v>140.66659999999999</v>
          </cell>
          <cell r="N48">
            <v>89</v>
          </cell>
          <cell r="O48">
            <v>970.00030000000004</v>
          </cell>
          <cell r="P48">
            <v>61.166699999999999</v>
          </cell>
          <cell r="Q48">
            <v>182.5</v>
          </cell>
          <cell r="R48">
            <v>10959.6731</v>
          </cell>
          <cell r="S48">
            <v>411.00020000000001</v>
          </cell>
          <cell r="T48">
            <v>1268.6676</v>
          </cell>
          <cell r="U48">
            <v>1013.3336</v>
          </cell>
          <cell r="V48">
            <v>6448.1707999999999</v>
          </cell>
          <cell r="W48">
            <v>749.66700000000003</v>
          </cell>
          <cell r="X48">
            <v>1068.8339000000001</v>
          </cell>
        </row>
        <row r="49">
          <cell r="C49" t="str">
            <v>2005/2006A</v>
          </cell>
          <cell r="D49">
            <v>3515.8335000000002</v>
          </cell>
          <cell r="E49">
            <v>68.333399999999997</v>
          </cell>
          <cell r="F49">
            <v>276.50020000000001</v>
          </cell>
          <cell r="G49">
            <v>202.33349999999999</v>
          </cell>
          <cell r="H49">
            <v>1482.4998000000001</v>
          </cell>
          <cell r="I49">
            <v>660.66669999999999</v>
          </cell>
          <cell r="J49">
            <v>825.49990000000003</v>
          </cell>
          <cell r="K49">
            <v>1285</v>
          </cell>
          <cell r="L49">
            <v>93.833399999999997</v>
          </cell>
          <cell r="M49">
            <v>121</v>
          </cell>
          <cell r="N49">
            <v>50.833300000000001</v>
          </cell>
          <cell r="O49">
            <v>831.33330000000001</v>
          </cell>
          <cell r="P49">
            <v>46</v>
          </cell>
          <cell r="Q49">
            <v>129</v>
          </cell>
          <cell r="R49">
            <v>4787.8334999999997</v>
          </cell>
          <cell r="S49">
            <v>162.16679999999999</v>
          </cell>
          <cell r="T49">
            <v>397.50020000000001</v>
          </cell>
          <cell r="U49">
            <v>253.16679999999999</v>
          </cell>
          <cell r="V49">
            <v>2313.8330999999998</v>
          </cell>
          <cell r="W49">
            <v>706.66669999999999</v>
          </cell>
          <cell r="X49">
            <v>954.49990000000003</v>
          </cell>
        </row>
        <row r="50">
          <cell r="C50" t="str">
            <v>2005/2006B</v>
          </cell>
          <cell r="D50">
            <v>19795.120999999999</v>
          </cell>
          <cell r="E50">
            <v>611.91510000000005</v>
          </cell>
          <cell r="F50">
            <v>1958.3271</v>
          </cell>
          <cell r="G50">
            <v>2051.4951999999998</v>
          </cell>
          <cell r="H50">
            <v>10632.312099999999</v>
          </cell>
          <cell r="I50">
            <v>1864.8285000000001</v>
          </cell>
          <cell r="J50">
            <v>2676.2429999999999</v>
          </cell>
          <cell r="K50">
            <v>3117</v>
          </cell>
          <cell r="L50">
            <v>218.66650000000001</v>
          </cell>
          <cell r="M50">
            <v>293.66649999999998</v>
          </cell>
          <cell r="N50">
            <v>192.8331</v>
          </cell>
          <cell r="O50">
            <v>1542.6657</v>
          </cell>
          <cell r="P50">
            <v>169.66640000000001</v>
          </cell>
          <cell r="Q50">
            <v>430.66629999999998</v>
          </cell>
          <cell r="R50">
            <v>22643.285500000002</v>
          </cell>
          <cell r="S50">
            <v>830.58159999999998</v>
          </cell>
          <cell r="T50">
            <v>2251.9935999999998</v>
          </cell>
          <cell r="U50">
            <v>2244.3283000000001</v>
          </cell>
          <cell r="V50">
            <v>12174.977800000001</v>
          </cell>
          <cell r="W50">
            <v>2034.4948999999999</v>
          </cell>
          <cell r="X50">
            <v>3106.9092999999998</v>
          </cell>
        </row>
        <row r="51">
          <cell r="C51" t="str">
            <v>2005/2006C</v>
          </cell>
          <cell r="D51">
            <v>9025.0036</v>
          </cell>
          <cell r="E51">
            <v>302.83359999999999</v>
          </cell>
          <cell r="F51">
            <v>880.16729999999995</v>
          </cell>
          <cell r="G51">
            <v>1136.8335999999999</v>
          </cell>
          <cell r="H51">
            <v>3846.3352</v>
          </cell>
          <cell r="I51">
            <v>1183.3331000000001</v>
          </cell>
          <cell r="J51">
            <v>1675.5008</v>
          </cell>
          <cell r="K51">
            <v>1331</v>
          </cell>
          <cell r="L51">
            <v>106.9999</v>
          </cell>
          <cell r="M51">
            <v>184.16669999999999</v>
          </cell>
          <cell r="N51">
            <v>114.33329999999999</v>
          </cell>
          <cell r="O51">
            <v>521.33330000000001</v>
          </cell>
          <cell r="P51">
            <v>144.83330000000001</v>
          </cell>
          <cell r="Q51">
            <v>185.83340000000001</v>
          </cell>
          <cell r="R51">
            <v>10282.503500000001</v>
          </cell>
          <cell r="S51">
            <v>409.83350000000002</v>
          </cell>
          <cell r="T51">
            <v>1064.3340000000001</v>
          </cell>
          <cell r="U51">
            <v>1251.1668999999999</v>
          </cell>
          <cell r="V51">
            <v>4367.6684999999998</v>
          </cell>
          <cell r="W51">
            <v>1328.1664000000001</v>
          </cell>
          <cell r="X51">
            <v>1861.3342</v>
          </cell>
        </row>
        <row r="52">
          <cell r="C52" t="str">
            <v>2005/2006D</v>
          </cell>
          <cell r="D52">
            <v>22158.286700000001</v>
          </cell>
          <cell r="E52">
            <v>926.83240000000001</v>
          </cell>
          <cell r="F52">
            <v>2339.3274000000001</v>
          </cell>
          <cell r="G52">
            <v>2386.6622000000002</v>
          </cell>
          <cell r="H52">
            <v>14124.804400000001</v>
          </cell>
          <cell r="I52">
            <v>947.66340000000002</v>
          </cell>
          <cell r="J52">
            <v>1432.9969000000001</v>
          </cell>
          <cell r="K52">
            <v>2931</v>
          </cell>
          <cell r="L52">
            <v>253.9999</v>
          </cell>
          <cell r="M52">
            <v>260.1662</v>
          </cell>
          <cell r="N52">
            <v>238.8331</v>
          </cell>
          <cell r="O52">
            <v>1389.1651999999999</v>
          </cell>
          <cell r="P52">
            <v>117.1664</v>
          </cell>
          <cell r="Q52">
            <v>203.99959999999999</v>
          </cell>
          <cell r="R52">
            <v>24621.617099999999</v>
          </cell>
          <cell r="S52">
            <v>1180.8323</v>
          </cell>
          <cell r="T52">
            <v>2599.4935999999998</v>
          </cell>
          <cell r="U52">
            <v>2625.4953</v>
          </cell>
          <cell r="V52">
            <v>15513.9696</v>
          </cell>
          <cell r="W52">
            <v>1064.8298</v>
          </cell>
          <cell r="X52">
            <v>1636.9965</v>
          </cell>
        </row>
        <row r="53">
          <cell r="C53" t="str">
            <v>2005/2006E</v>
          </cell>
          <cell r="D53">
            <v>6855.8212999999996</v>
          </cell>
          <cell r="E53">
            <v>233.99930000000001</v>
          </cell>
          <cell r="F53">
            <v>646.16600000000005</v>
          </cell>
          <cell r="G53">
            <v>971.33230000000003</v>
          </cell>
          <cell r="H53">
            <v>4321.326</v>
          </cell>
          <cell r="I53">
            <v>265.166</v>
          </cell>
          <cell r="J53">
            <v>417.83170000000001</v>
          </cell>
          <cell r="K53">
            <v>348</v>
          </cell>
          <cell r="L53">
            <v>10.833299999999999</v>
          </cell>
          <cell r="M53">
            <v>28.833300000000001</v>
          </cell>
          <cell r="N53">
            <v>43.166699999999999</v>
          </cell>
          <cell r="O53">
            <v>156.8331</v>
          </cell>
          <cell r="P53">
            <v>11.166600000000001</v>
          </cell>
          <cell r="Q53">
            <v>20.333300000000001</v>
          </cell>
          <cell r="R53">
            <v>7126.9876000000004</v>
          </cell>
          <cell r="S53">
            <v>244.83260000000001</v>
          </cell>
          <cell r="T53">
            <v>674.99929999999995</v>
          </cell>
          <cell r="U53">
            <v>1014.499</v>
          </cell>
          <cell r="V53">
            <v>4478.1590999999999</v>
          </cell>
          <cell r="W53">
            <v>276.33260000000001</v>
          </cell>
          <cell r="X53">
            <v>438.16500000000002</v>
          </cell>
        </row>
        <row r="54">
          <cell r="C54" t="str">
            <v>2005/2006F</v>
          </cell>
          <cell r="D54">
            <v>14602.563399999999</v>
          </cell>
          <cell r="E54">
            <v>445.41590000000002</v>
          </cell>
          <cell r="F54">
            <v>1654.3300999999999</v>
          </cell>
          <cell r="G54">
            <v>1649.665</v>
          </cell>
          <cell r="H54">
            <v>6653.8239000000003</v>
          </cell>
          <cell r="I54">
            <v>1869.4979000000001</v>
          </cell>
          <cell r="J54">
            <v>2329.8305999999998</v>
          </cell>
          <cell r="K54">
            <v>1134</v>
          </cell>
          <cell r="L54">
            <v>51.499899999999997</v>
          </cell>
          <cell r="M54">
            <v>138</v>
          </cell>
          <cell r="N54">
            <v>72.499899999999997</v>
          </cell>
          <cell r="O54">
            <v>337.49959999999999</v>
          </cell>
          <cell r="P54">
            <v>135.33330000000001</v>
          </cell>
          <cell r="Q54">
            <v>166.83330000000001</v>
          </cell>
          <cell r="R54">
            <v>15504.2294</v>
          </cell>
          <cell r="S54">
            <v>496.91579999999999</v>
          </cell>
          <cell r="T54">
            <v>1792.3300999999999</v>
          </cell>
          <cell r="U54">
            <v>1722.1649</v>
          </cell>
          <cell r="V54">
            <v>6991.3235000000004</v>
          </cell>
          <cell r="W54">
            <v>2004.8312000000001</v>
          </cell>
          <cell r="X54">
            <v>2496.6639</v>
          </cell>
        </row>
        <row r="55">
          <cell r="C55" t="str">
            <v>2005/2006G</v>
          </cell>
          <cell r="D55">
            <v>11231.557000000001</v>
          </cell>
          <cell r="E55">
            <v>271.91609999999997</v>
          </cell>
          <cell r="F55">
            <v>1158.4131</v>
          </cell>
          <cell r="G55">
            <v>1253.0814</v>
          </cell>
          <cell r="H55">
            <v>5026.0713999999998</v>
          </cell>
          <cell r="I55">
            <v>1649.1621</v>
          </cell>
          <cell r="J55">
            <v>1872.9129</v>
          </cell>
          <cell r="K55">
            <v>1617</v>
          </cell>
          <cell r="L55">
            <v>61.833300000000001</v>
          </cell>
          <cell r="M55">
            <v>218.8331</v>
          </cell>
          <cell r="N55">
            <v>97.999899999999997</v>
          </cell>
          <cell r="O55">
            <v>587.83259999999996</v>
          </cell>
          <cell r="P55">
            <v>194.99950000000001</v>
          </cell>
          <cell r="Q55">
            <v>278.49959999999999</v>
          </cell>
          <cell r="R55">
            <v>12671.555</v>
          </cell>
          <cell r="S55">
            <v>333.74939999999998</v>
          </cell>
          <cell r="T55">
            <v>1377.2462</v>
          </cell>
          <cell r="U55">
            <v>1351.0813000000001</v>
          </cell>
          <cell r="V55">
            <v>5613.9040000000005</v>
          </cell>
          <cell r="W55">
            <v>1844.1615999999999</v>
          </cell>
          <cell r="X55">
            <v>2151.4124999999999</v>
          </cell>
        </row>
        <row r="56">
          <cell r="C56" t="str">
            <v>2005/2006H</v>
          </cell>
          <cell r="D56">
            <v>23766.741699999999</v>
          </cell>
          <cell r="E56">
            <v>901.9162</v>
          </cell>
          <cell r="F56">
            <v>2734.9155000000001</v>
          </cell>
          <cell r="G56">
            <v>3584.9151999999999</v>
          </cell>
          <cell r="H56">
            <v>13096.7469</v>
          </cell>
          <cell r="I56">
            <v>1532.499</v>
          </cell>
          <cell r="J56">
            <v>1915.7489</v>
          </cell>
          <cell r="K56">
            <v>865</v>
          </cell>
          <cell r="L56">
            <v>37.5</v>
          </cell>
          <cell r="M56">
            <v>149.66650000000001</v>
          </cell>
          <cell r="N56">
            <v>115.5</v>
          </cell>
          <cell r="O56">
            <v>355.58330000000001</v>
          </cell>
          <cell r="P56">
            <v>51.166699999999999</v>
          </cell>
          <cell r="Q56">
            <v>66.166600000000003</v>
          </cell>
          <cell r="R56">
            <v>24542.324799999999</v>
          </cell>
          <cell r="S56">
            <v>939.4162</v>
          </cell>
          <cell r="T56">
            <v>2884.5819999999999</v>
          </cell>
          <cell r="U56">
            <v>3700.4151999999999</v>
          </cell>
          <cell r="V56">
            <v>13452.3302</v>
          </cell>
          <cell r="W56">
            <v>1583.6657</v>
          </cell>
          <cell r="X56">
            <v>1981.9155000000001</v>
          </cell>
        </row>
        <row r="57">
          <cell r="C57" t="str">
            <v>2005/2006I</v>
          </cell>
          <cell r="D57">
            <v>7816.8334000000004</v>
          </cell>
          <cell r="E57">
            <v>324.25009999999997</v>
          </cell>
          <cell r="F57">
            <v>684.74980000000005</v>
          </cell>
          <cell r="G57">
            <v>513.08339999999998</v>
          </cell>
          <cell r="H57">
            <v>4631.7493999999997</v>
          </cell>
          <cell r="I57">
            <v>470.1669</v>
          </cell>
          <cell r="J57">
            <v>1192.8338000000001</v>
          </cell>
          <cell r="K57">
            <v>1844</v>
          </cell>
          <cell r="L57">
            <v>98</v>
          </cell>
          <cell r="M57">
            <v>157.4999</v>
          </cell>
          <cell r="N57">
            <v>76.833399999999997</v>
          </cell>
          <cell r="O57">
            <v>876.49980000000005</v>
          </cell>
          <cell r="P57">
            <v>90.5</v>
          </cell>
          <cell r="Q57">
            <v>272.50009999999997</v>
          </cell>
          <cell r="R57">
            <v>9388.6666000000005</v>
          </cell>
          <cell r="S57">
            <v>422.25009999999997</v>
          </cell>
          <cell r="T57">
            <v>842.24969999999996</v>
          </cell>
          <cell r="U57">
            <v>589.91679999999997</v>
          </cell>
          <cell r="V57">
            <v>5508.2492000000002</v>
          </cell>
          <cell r="W57">
            <v>560.66690000000006</v>
          </cell>
          <cell r="X57">
            <v>1465.3339000000001</v>
          </cell>
        </row>
        <row r="58">
          <cell r="C58" t="str">
            <v>2005/2006J</v>
          </cell>
          <cell r="D58">
            <v>970.82989999999995</v>
          </cell>
          <cell r="E58">
            <v>42.666400000000003</v>
          </cell>
          <cell r="F58">
            <v>96.332899999999995</v>
          </cell>
          <cell r="G58">
            <v>98.666200000000003</v>
          </cell>
          <cell r="H58">
            <v>516.66480000000001</v>
          </cell>
          <cell r="I58">
            <v>89.833200000000005</v>
          </cell>
          <cell r="J58">
            <v>126.6664</v>
          </cell>
          <cell r="K58">
            <v>5607</v>
          </cell>
          <cell r="L58">
            <v>250.83320000000001</v>
          </cell>
          <cell r="M58">
            <v>733.83320000000003</v>
          </cell>
          <cell r="N58">
            <v>323.99979999999999</v>
          </cell>
          <cell r="O58">
            <v>2303.4992999999999</v>
          </cell>
          <cell r="P58">
            <v>721.83330000000001</v>
          </cell>
          <cell r="Q58">
            <v>1222.3332</v>
          </cell>
          <cell r="R58">
            <v>6527.1619000000001</v>
          </cell>
          <cell r="S58">
            <v>293.49959999999999</v>
          </cell>
          <cell r="T58">
            <v>830.16610000000003</v>
          </cell>
          <cell r="U58">
            <v>422.666</v>
          </cell>
          <cell r="V58">
            <v>2820.1641</v>
          </cell>
          <cell r="W58">
            <v>811.66650000000004</v>
          </cell>
          <cell r="X58">
            <v>1348.9996000000001</v>
          </cell>
        </row>
        <row r="59">
          <cell r="C59" t="str">
            <v>2006/20071</v>
          </cell>
          <cell r="D59">
            <v>5963.6665999999996</v>
          </cell>
          <cell r="E59">
            <v>202</v>
          </cell>
          <cell r="F59">
            <v>485</v>
          </cell>
          <cell r="G59">
            <v>637</v>
          </cell>
          <cell r="H59">
            <v>3531</v>
          </cell>
          <cell r="I59">
            <v>559.33330000000001</v>
          </cell>
          <cell r="J59">
            <v>549.33330000000001</v>
          </cell>
          <cell r="K59">
            <v>19</v>
          </cell>
          <cell r="L59">
            <v>0</v>
          </cell>
          <cell r="M59">
            <v>1</v>
          </cell>
          <cell r="N59">
            <v>3</v>
          </cell>
          <cell r="O59">
            <v>13</v>
          </cell>
          <cell r="P59">
            <v>1</v>
          </cell>
          <cell r="Q59">
            <v>1</v>
          </cell>
          <cell r="R59">
            <v>5982.6665999999996</v>
          </cell>
          <cell r="S59">
            <v>202</v>
          </cell>
          <cell r="T59">
            <v>486</v>
          </cell>
          <cell r="U59">
            <v>640</v>
          </cell>
          <cell r="V59">
            <v>3544</v>
          </cell>
          <cell r="W59">
            <v>560.33330000000001</v>
          </cell>
          <cell r="X59">
            <v>550.33330000000001</v>
          </cell>
        </row>
        <row r="60">
          <cell r="C60" t="str">
            <v>2006/20072</v>
          </cell>
          <cell r="D60">
            <v>15780.4684</v>
          </cell>
          <cell r="E60">
            <v>711.16629999999998</v>
          </cell>
          <cell r="F60">
            <v>1344.3306</v>
          </cell>
          <cell r="G60">
            <v>1112.8312000000001</v>
          </cell>
          <cell r="H60">
            <v>7884.1544000000004</v>
          </cell>
          <cell r="I60">
            <v>1786.4931999999999</v>
          </cell>
          <cell r="J60">
            <v>2941.4926999999998</v>
          </cell>
          <cell r="K60">
            <v>5657</v>
          </cell>
          <cell r="L60">
            <v>532.66669999999999</v>
          </cell>
          <cell r="M60">
            <v>528.99990000000003</v>
          </cell>
          <cell r="N60">
            <v>210.83320000000001</v>
          </cell>
          <cell r="O60">
            <v>2794.4994000000002</v>
          </cell>
          <cell r="P60">
            <v>391.33319999999998</v>
          </cell>
          <cell r="Q60">
            <v>1101.1666</v>
          </cell>
          <cell r="R60">
            <v>21339.967400000001</v>
          </cell>
          <cell r="S60">
            <v>1243.8330000000001</v>
          </cell>
          <cell r="T60">
            <v>1873.3305</v>
          </cell>
          <cell r="U60">
            <v>1323.6643999999999</v>
          </cell>
          <cell r="V60">
            <v>10678.6538</v>
          </cell>
          <cell r="W60">
            <v>2177.8263999999999</v>
          </cell>
          <cell r="X60">
            <v>4042.6592999999998</v>
          </cell>
        </row>
        <row r="61">
          <cell r="C61" t="str">
            <v>2006/20073</v>
          </cell>
          <cell r="D61">
            <v>19918.5674</v>
          </cell>
          <cell r="E61">
            <v>394.74979999999999</v>
          </cell>
          <cell r="F61">
            <v>1449.6649</v>
          </cell>
          <cell r="G61">
            <v>1933.1650999999999</v>
          </cell>
          <cell r="H61">
            <v>9330.9961000000003</v>
          </cell>
          <cell r="I61">
            <v>2715.2451999999998</v>
          </cell>
          <cell r="J61">
            <v>4094.7462999999998</v>
          </cell>
          <cell r="K61">
            <v>2376</v>
          </cell>
          <cell r="L61">
            <v>137.99979999999999</v>
          </cell>
          <cell r="M61">
            <v>206.6669</v>
          </cell>
          <cell r="N61">
            <v>160.167</v>
          </cell>
          <cell r="O61">
            <v>896.75109999999995</v>
          </cell>
          <cell r="P61">
            <v>251.08340000000001</v>
          </cell>
          <cell r="Q61">
            <v>404.16680000000002</v>
          </cell>
          <cell r="R61">
            <v>21975.402399999999</v>
          </cell>
          <cell r="S61">
            <v>532.74959999999999</v>
          </cell>
          <cell r="T61">
            <v>1656.3317999999999</v>
          </cell>
          <cell r="U61">
            <v>2093.3321000000001</v>
          </cell>
          <cell r="V61">
            <v>10227.7472</v>
          </cell>
          <cell r="W61">
            <v>2966.3285999999998</v>
          </cell>
          <cell r="X61">
            <v>4498.9130999999998</v>
          </cell>
        </row>
        <row r="62">
          <cell r="C62" t="str">
            <v>2006/20074</v>
          </cell>
          <cell r="D62">
            <v>434</v>
          </cell>
          <cell r="E62">
            <v>18</v>
          </cell>
          <cell r="F62">
            <v>45</v>
          </cell>
          <cell r="G62">
            <v>25</v>
          </cell>
          <cell r="H62">
            <v>293</v>
          </cell>
          <cell r="I62">
            <v>19</v>
          </cell>
          <cell r="J62">
            <v>34</v>
          </cell>
          <cell r="K62">
            <v>1</v>
          </cell>
          <cell r="L62">
            <v>0</v>
          </cell>
          <cell r="M62">
            <v>0</v>
          </cell>
          <cell r="N62">
            <v>0</v>
          </cell>
          <cell r="O62">
            <v>1</v>
          </cell>
          <cell r="P62">
            <v>0</v>
          </cell>
          <cell r="Q62">
            <v>0</v>
          </cell>
          <cell r="R62">
            <v>435</v>
          </cell>
          <cell r="S62">
            <v>18</v>
          </cell>
          <cell r="T62">
            <v>45</v>
          </cell>
          <cell r="U62">
            <v>25</v>
          </cell>
          <cell r="V62">
            <v>294</v>
          </cell>
          <cell r="W62">
            <v>19</v>
          </cell>
          <cell r="X62">
            <v>34</v>
          </cell>
        </row>
        <row r="63">
          <cell r="C63" t="str">
            <v>2006/20075</v>
          </cell>
          <cell r="D63">
            <v>1512.1665</v>
          </cell>
          <cell r="E63">
            <v>66</v>
          </cell>
          <cell r="F63">
            <v>174.83330000000001</v>
          </cell>
          <cell r="G63">
            <v>167.33340000000001</v>
          </cell>
          <cell r="H63">
            <v>826.83330000000001</v>
          </cell>
          <cell r="I63">
            <v>125.33329999999999</v>
          </cell>
          <cell r="J63">
            <v>151.83320000000001</v>
          </cell>
          <cell r="K63">
            <v>131</v>
          </cell>
          <cell r="L63">
            <v>8.6667000000000005</v>
          </cell>
          <cell r="M63">
            <v>10.666700000000001</v>
          </cell>
          <cell r="N63">
            <v>11.833299999999999</v>
          </cell>
          <cell r="O63">
            <v>75.833299999999994</v>
          </cell>
          <cell r="P63">
            <v>11.5</v>
          </cell>
          <cell r="Q63">
            <v>5.6666999999999996</v>
          </cell>
          <cell r="R63">
            <v>1636.3332</v>
          </cell>
          <cell r="S63">
            <v>74.666700000000006</v>
          </cell>
          <cell r="T63">
            <v>185.5</v>
          </cell>
          <cell r="U63">
            <v>179.16669999999999</v>
          </cell>
          <cell r="V63">
            <v>902.66660000000002</v>
          </cell>
          <cell r="W63">
            <v>136.83330000000001</v>
          </cell>
          <cell r="X63">
            <v>157.4999</v>
          </cell>
        </row>
        <row r="64">
          <cell r="C64" t="str">
            <v>2006/20076</v>
          </cell>
          <cell r="D64">
            <v>8844.5625999999993</v>
          </cell>
          <cell r="E64">
            <v>150.3331</v>
          </cell>
          <cell r="F64">
            <v>672.33209999999997</v>
          </cell>
          <cell r="G64">
            <v>873.49839999999995</v>
          </cell>
          <cell r="H64">
            <v>3965.0776000000001</v>
          </cell>
          <cell r="I64">
            <v>1370.7445</v>
          </cell>
          <cell r="J64">
            <v>1812.5769</v>
          </cell>
          <cell r="K64">
            <v>736</v>
          </cell>
          <cell r="L64">
            <v>41.333199999999998</v>
          </cell>
          <cell r="M64">
            <v>45.666699999999999</v>
          </cell>
          <cell r="N64">
            <v>32.333300000000001</v>
          </cell>
          <cell r="O64">
            <v>239.33320000000001</v>
          </cell>
          <cell r="P64">
            <v>58.333100000000002</v>
          </cell>
          <cell r="Q64">
            <v>104.1665</v>
          </cell>
          <cell r="R64">
            <v>9365.7286000000004</v>
          </cell>
          <cell r="S64">
            <v>191.66630000000001</v>
          </cell>
          <cell r="T64">
            <v>717.99879999999996</v>
          </cell>
          <cell r="U64">
            <v>905.83169999999996</v>
          </cell>
          <cell r="V64">
            <v>4204.4107999999997</v>
          </cell>
          <cell r="W64">
            <v>1429.0776000000001</v>
          </cell>
          <cell r="X64">
            <v>1916.7434000000001</v>
          </cell>
        </row>
        <row r="65">
          <cell r="C65" t="str">
            <v>2006/20077</v>
          </cell>
          <cell r="D65">
            <v>3723.9113000000002</v>
          </cell>
          <cell r="E65">
            <v>67.833100000000002</v>
          </cell>
          <cell r="F65">
            <v>330.41609999999997</v>
          </cell>
          <cell r="G65">
            <v>321.33240000000001</v>
          </cell>
          <cell r="H65">
            <v>1904.3307</v>
          </cell>
          <cell r="I65">
            <v>442.66629999999998</v>
          </cell>
          <cell r="J65">
            <v>657.33270000000005</v>
          </cell>
          <cell r="K65">
            <v>373</v>
          </cell>
          <cell r="L65">
            <v>11.166700000000001</v>
          </cell>
          <cell r="M65">
            <v>24.833400000000001</v>
          </cell>
          <cell r="N65">
            <v>18.833300000000001</v>
          </cell>
          <cell r="O65">
            <v>128.99979999999999</v>
          </cell>
          <cell r="P65">
            <v>47.833300000000001</v>
          </cell>
          <cell r="Q65">
            <v>90.666600000000003</v>
          </cell>
          <cell r="R65">
            <v>4046.2444</v>
          </cell>
          <cell r="S65">
            <v>78.999799999999993</v>
          </cell>
          <cell r="T65">
            <v>355.24950000000001</v>
          </cell>
          <cell r="U65">
            <v>340.16570000000002</v>
          </cell>
          <cell r="V65">
            <v>2033.3305</v>
          </cell>
          <cell r="W65">
            <v>490.49959999999999</v>
          </cell>
          <cell r="X65">
            <v>747.99929999999995</v>
          </cell>
        </row>
        <row r="66">
          <cell r="C66" t="str">
            <v>2006/20078</v>
          </cell>
          <cell r="D66">
            <v>9708.9969000000001</v>
          </cell>
          <cell r="E66">
            <v>251.83330000000001</v>
          </cell>
          <cell r="F66">
            <v>968.66629999999998</v>
          </cell>
          <cell r="G66">
            <v>1163.4998000000001</v>
          </cell>
          <cell r="H66">
            <v>6115.4974000000002</v>
          </cell>
          <cell r="I66">
            <v>531.83339999999998</v>
          </cell>
          <cell r="J66">
            <v>677.66669999999999</v>
          </cell>
          <cell r="K66">
            <v>2113</v>
          </cell>
          <cell r="L66">
            <v>98</v>
          </cell>
          <cell r="M66">
            <v>170.50020000000001</v>
          </cell>
          <cell r="N66">
            <v>220.99979999999999</v>
          </cell>
          <cell r="O66">
            <v>974.33370000000002</v>
          </cell>
          <cell r="P66">
            <v>88.000200000000007</v>
          </cell>
          <cell r="Q66">
            <v>157.4999</v>
          </cell>
          <cell r="R66">
            <v>11418.3307</v>
          </cell>
          <cell r="S66">
            <v>349.83330000000001</v>
          </cell>
          <cell r="T66">
            <v>1139.1665</v>
          </cell>
          <cell r="U66">
            <v>1384.4996000000001</v>
          </cell>
          <cell r="V66">
            <v>7089.8311000000003</v>
          </cell>
          <cell r="W66">
            <v>619.83360000000005</v>
          </cell>
          <cell r="X66">
            <v>835.16660000000002</v>
          </cell>
        </row>
        <row r="67">
          <cell r="C67" t="str">
            <v>2006/20079</v>
          </cell>
          <cell r="D67">
            <v>9533.0026999999991</v>
          </cell>
          <cell r="E67">
            <v>235.16669999999999</v>
          </cell>
          <cell r="F67">
            <v>957.83370000000002</v>
          </cell>
          <cell r="G67">
            <v>1003.5</v>
          </cell>
          <cell r="H67">
            <v>5754.0019000000002</v>
          </cell>
          <cell r="I67">
            <v>661.00019999999995</v>
          </cell>
          <cell r="J67">
            <v>921.50019999999995</v>
          </cell>
          <cell r="K67">
            <v>1786</v>
          </cell>
          <cell r="L67">
            <v>73.000100000000003</v>
          </cell>
          <cell r="M67">
            <v>118.83329999999999</v>
          </cell>
          <cell r="N67">
            <v>106.8334</v>
          </cell>
          <cell r="O67">
            <v>1026.8339000000001</v>
          </cell>
          <cell r="P67">
            <v>56.166699999999999</v>
          </cell>
          <cell r="Q67">
            <v>199.66669999999999</v>
          </cell>
          <cell r="R67">
            <v>11114.336799999999</v>
          </cell>
          <cell r="S67">
            <v>308.16680000000002</v>
          </cell>
          <cell r="T67">
            <v>1076.6669999999999</v>
          </cell>
          <cell r="U67">
            <v>1110.3334</v>
          </cell>
          <cell r="V67">
            <v>6780.8357999999998</v>
          </cell>
          <cell r="W67">
            <v>717.16690000000006</v>
          </cell>
          <cell r="X67">
            <v>1121.1668999999999</v>
          </cell>
        </row>
        <row r="68">
          <cell r="C68" t="str">
            <v>2006/2007A</v>
          </cell>
          <cell r="D68">
            <v>3723.3321000000001</v>
          </cell>
          <cell r="E68">
            <v>69</v>
          </cell>
          <cell r="F68">
            <v>286.3331</v>
          </cell>
          <cell r="G68">
            <v>354.66649999999998</v>
          </cell>
          <cell r="H68">
            <v>1632.4992</v>
          </cell>
          <cell r="I68">
            <v>660.5</v>
          </cell>
          <cell r="J68">
            <v>720.33330000000001</v>
          </cell>
          <cell r="K68">
            <v>1272</v>
          </cell>
          <cell r="L68">
            <v>76.666700000000006</v>
          </cell>
          <cell r="M68">
            <v>96.5</v>
          </cell>
          <cell r="N68">
            <v>107.5</v>
          </cell>
          <cell r="O68">
            <v>820.50009999999997</v>
          </cell>
          <cell r="P68">
            <v>45.833300000000001</v>
          </cell>
          <cell r="Q68">
            <v>99.833299999999994</v>
          </cell>
          <cell r="R68">
            <v>4970.1655000000001</v>
          </cell>
          <cell r="S68">
            <v>145.66669999999999</v>
          </cell>
          <cell r="T68">
            <v>382.8331</v>
          </cell>
          <cell r="U68">
            <v>462.16649999999998</v>
          </cell>
          <cell r="V68">
            <v>2452.9992999999999</v>
          </cell>
          <cell r="W68">
            <v>706.33330000000001</v>
          </cell>
          <cell r="X68">
            <v>820.16660000000002</v>
          </cell>
        </row>
        <row r="69">
          <cell r="C69" t="str">
            <v>2006/2007B</v>
          </cell>
          <cell r="D69">
            <v>20185.4499</v>
          </cell>
          <cell r="E69">
            <v>522.49890000000005</v>
          </cell>
          <cell r="F69">
            <v>1749.9948999999999</v>
          </cell>
          <cell r="G69">
            <v>2313.8269</v>
          </cell>
          <cell r="H69">
            <v>10755.477199999999</v>
          </cell>
          <cell r="I69">
            <v>1920.4943000000001</v>
          </cell>
          <cell r="J69">
            <v>2923.1577000000002</v>
          </cell>
          <cell r="K69">
            <v>3259</v>
          </cell>
          <cell r="L69">
            <v>190.66659999999999</v>
          </cell>
          <cell r="M69">
            <v>281.99979999999999</v>
          </cell>
          <cell r="N69">
            <v>187.333</v>
          </cell>
          <cell r="O69">
            <v>1633.1654000000001</v>
          </cell>
          <cell r="P69">
            <v>188.333</v>
          </cell>
          <cell r="Q69">
            <v>452.66640000000001</v>
          </cell>
          <cell r="R69">
            <v>23119.614099999999</v>
          </cell>
          <cell r="S69">
            <v>713.16549999999995</v>
          </cell>
          <cell r="T69">
            <v>2031.9947</v>
          </cell>
          <cell r="U69">
            <v>2501.1599000000001</v>
          </cell>
          <cell r="V69">
            <v>12388.642599999999</v>
          </cell>
          <cell r="W69">
            <v>2108.8272999999999</v>
          </cell>
          <cell r="X69">
            <v>3375.8240999999998</v>
          </cell>
        </row>
        <row r="70">
          <cell r="C70" t="str">
            <v>2006/2007C</v>
          </cell>
          <cell r="D70">
            <v>9612.5112000000008</v>
          </cell>
          <cell r="E70">
            <v>229.33359999999999</v>
          </cell>
          <cell r="F70">
            <v>807.33439999999996</v>
          </cell>
          <cell r="G70">
            <v>1388.6683</v>
          </cell>
          <cell r="H70">
            <v>4229.0038999999997</v>
          </cell>
          <cell r="I70">
            <v>1216.1685</v>
          </cell>
          <cell r="J70">
            <v>1742.0025000000001</v>
          </cell>
          <cell r="K70">
            <v>1433</v>
          </cell>
          <cell r="L70">
            <v>108.66670000000001</v>
          </cell>
          <cell r="M70">
            <v>144.33330000000001</v>
          </cell>
          <cell r="N70">
            <v>162.16679999999999</v>
          </cell>
          <cell r="O70">
            <v>599.99990000000003</v>
          </cell>
          <cell r="P70">
            <v>118.33320000000001</v>
          </cell>
          <cell r="Q70">
            <v>218.5</v>
          </cell>
          <cell r="R70">
            <v>10964.5111</v>
          </cell>
          <cell r="S70">
            <v>338.00029999999998</v>
          </cell>
          <cell r="T70">
            <v>951.66769999999997</v>
          </cell>
          <cell r="U70">
            <v>1550.8351</v>
          </cell>
          <cell r="V70">
            <v>4829.0038000000004</v>
          </cell>
          <cell r="W70">
            <v>1334.5017</v>
          </cell>
          <cell r="X70">
            <v>1960.5025000000001</v>
          </cell>
        </row>
        <row r="71">
          <cell r="C71" t="str">
            <v>2006/2007D</v>
          </cell>
          <cell r="D71">
            <v>22394.455900000001</v>
          </cell>
          <cell r="E71">
            <v>781.83249999999998</v>
          </cell>
          <cell r="F71">
            <v>2226.3283999999999</v>
          </cell>
          <cell r="G71">
            <v>2715.1619000000001</v>
          </cell>
          <cell r="H71">
            <v>14169.641299999999</v>
          </cell>
          <cell r="I71">
            <v>995.8297</v>
          </cell>
          <cell r="J71">
            <v>1505.6621</v>
          </cell>
          <cell r="K71">
            <v>3233</v>
          </cell>
          <cell r="L71">
            <v>226.16650000000001</v>
          </cell>
          <cell r="M71">
            <v>261.49979999999999</v>
          </cell>
          <cell r="N71">
            <v>252.66669999999999</v>
          </cell>
          <cell r="O71">
            <v>1541.4982</v>
          </cell>
          <cell r="P71">
            <v>117.1665</v>
          </cell>
          <cell r="Q71">
            <v>256.8331</v>
          </cell>
          <cell r="R71">
            <v>25050.286700000001</v>
          </cell>
          <cell r="S71">
            <v>1007.999</v>
          </cell>
          <cell r="T71">
            <v>2487.8281999999999</v>
          </cell>
          <cell r="U71">
            <v>2967.8285999999998</v>
          </cell>
          <cell r="V71">
            <v>15711.139499999999</v>
          </cell>
          <cell r="W71">
            <v>1112.9962</v>
          </cell>
          <cell r="X71">
            <v>1762.4952000000001</v>
          </cell>
        </row>
        <row r="72">
          <cell r="C72" t="str">
            <v>2006/2007E</v>
          </cell>
          <cell r="D72">
            <v>6762.6522999999997</v>
          </cell>
          <cell r="E72">
            <v>156</v>
          </cell>
          <cell r="F72">
            <v>601.33230000000003</v>
          </cell>
          <cell r="G72">
            <v>1023.1655</v>
          </cell>
          <cell r="H72">
            <v>4289.9908999999998</v>
          </cell>
          <cell r="I72">
            <v>252.16550000000001</v>
          </cell>
          <cell r="J72">
            <v>439.99810000000002</v>
          </cell>
          <cell r="K72">
            <v>375</v>
          </cell>
          <cell r="L72">
            <v>20.5</v>
          </cell>
          <cell r="M72">
            <v>20.666599999999999</v>
          </cell>
          <cell r="N72">
            <v>40.833300000000001</v>
          </cell>
          <cell r="O72">
            <v>177.16679999999999</v>
          </cell>
          <cell r="P72">
            <v>13</v>
          </cell>
          <cell r="Q72">
            <v>15.5</v>
          </cell>
          <cell r="R72">
            <v>7050.3190000000004</v>
          </cell>
          <cell r="S72">
            <v>176.5</v>
          </cell>
          <cell r="T72">
            <v>621.99890000000005</v>
          </cell>
          <cell r="U72">
            <v>1063.9988000000001</v>
          </cell>
          <cell r="V72">
            <v>4467.1576999999997</v>
          </cell>
          <cell r="W72">
            <v>265.16550000000001</v>
          </cell>
          <cell r="X72">
            <v>455.49810000000002</v>
          </cell>
        </row>
        <row r="73">
          <cell r="C73" t="str">
            <v>2006/2007F</v>
          </cell>
          <cell r="D73">
            <v>14450.7315</v>
          </cell>
          <cell r="E73">
            <v>361.16590000000002</v>
          </cell>
          <cell r="F73">
            <v>1484.2472</v>
          </cell>
          <cell r="G73">
            <v>1748.4150999999999</v>
          </cell>
          <cell r="H73">
            <v>6759.8240999999998</v>
          </cell>
          <cell r="I73">
            <v>1700.8320000000001</v>
          </cell>
          <cell r="J73">
            <v>2396.2471999999998</v>
          </cell>
          <cell r="K73">
            <v>1196</v>
          </cell>
          <cell r="L73">
            <v>45.166699999999999</v>
          </cell>
          <cell r="M73">
            <v>102.83320000000001</v>
          </cell>
          <cell r="N73">
            <v>75.666499999999999</v>
          </cell>
          <cell r="O73">
            <v>403.99979999999999</v>
          </cell>
          <cell r="P73">
            <v>145</v>
          </cell>
          <cell r="Q73">
            <v>207.5001</v>
          </cell>
          <cell r="R73">
            <v>15430.897800000001</v>
          </cell>
          <cell r="S73">
            <v>406.33260000000001</v>
          </cell>
          <cell r="T73">
            <v>1587.0804000000001</v>
          </cell>
          <cell r="U73">
            <v>1824.0816</v>
          </cell>
          <cell r="V73">
            <v>7163.8239000000003</v>
          </cell>
          <cell r="W73">
            <v>1845.8320000000001</v>
          </cell>
          <cell r="X73">
            <v>2603.7473</v>
          </cell>
        </row>
        <row r="74">
          <cell r="C74" t="str">
            <v>2006/2007G</v>
          </cell>
          <cell r="D74">
            <v>11170.726199999999</v>
          </cell>
          <cell r="E74">
            <v>197.8331</v>
          </cell>
          <cell r="F74">
            <v>997.24689999999998</v>
          </cell>
          <cell r="G74">
            <v>1453.9139</v>
          </cell>
          <cell r="H74">
            <v>4898.5733</v>
          </cell>
          <cell r="I74">
            <v>1625.8294000000001</v>
          </cell>
          <cell r="J74">
            <v>1997.3296</v>
          </cell>
          <cell r="K74">
            <v>1557</v>
          </cell>
          <cell r="L74">
            <v>68.166600000000003</v>
          </cell>
          <cell r="M74">
            <v>173.9999</v>
          </cell>
          <cell r="N74">
            <v>94.332999999999998</v>
          </cell>
          <cell r="O74">
            <v>548.16570000000002</v>
          </cell>
          <cell r="P74">
            <v>200.833</v>
          </cell>
          <cell r="Q74">
            <v>315.33300000000003</v>
          </cell>
          <cell r="R74">
            <v>12571.5574</v>
          </cell>
          <cell r="S74">
            <v>265.99970000000002</v>
          </cell>
          <cell r="T74">
            <v>1171.2467999999999</v>
          </cell>
          <cell r="U74">
            <v>1548.2469000000001</v>
          </cell>
          <cell r="V74">
            <v>5446.7389999999996</v>
          </cell>
          <cell r="W74">
            <v>1826.6623999999999</v>
          </cell>
          <cell r="X74">
            <v>2312.6626000000001</v>
          </cell>
        </row>
        <row r="75">
          <cell r="C75" t="str">
            <v>2006/2007H</v>
          </cell>
          <cell r="D75">
            <v>24471.0681</v>
          </cell>
          <cell r="E75">
            <v>715.83309999999994</v>
          </cell>
          <cell r="F75">
            <v>2399.5823999999998</v>
          </cell>
          <cell r="G75">
            <v>3943.9974000000002</v>
          </cell>
          <cell r="H75">
            <v>13828.5743</v>
          </cell>
          <cell r="I75">
            <v>1443.1652999999999</v>
          </cell>
          <cell r="J75">
            <v>2139.9155999999998</v>
          </cell>
          <cell r="K75">
            <v>849</v>
          </cell>
          <cell r="L75">
            <v>48.833300000000001</v>
          </cell>
          <cell r="M75">
            <v>118.83320000000001</v>
          </cell>
          <cell r="N75">
            <v>131.33340000000001</v>
          </cell>
          <cell r="O75">
            <v>355.41629999999998</v>
          </cell>
          <cell r="P75">
            <v>51.583300000000001</v>
          </cell>
          <cell r="Q75">
            <v>41.500100000000003</v>
          </cell>
          <cell r="R75">
            <v>25218.5677</v>
          </cell>
          <cell r="S75">
            <v>764.66639999999995</v>
          </cell>
          <cell r="T75">
            <v>2518.4155999999998</v>
          </cell>
          <cell r="U75">
            <v>4075.3308000000002</v>
          </cell>
          <cell r="V75">
            <v>14183.990599999999</v>
          </cell>
          <cell r="W75">
            <v>1494.7485999999999</v>
          </cell>
          <cell r="X75">
            <v>2181.4157</v>
          </cell>
        </row>
        <row r="76">
          <cell r="C76" t="str">
            <v>2006/2007I</v>
          </cell>
          <cell r="D76">
            <v>8490.9953999999998</v>
          </cell>
          <cell r="E76">
            <v>293.4162</v>
          </cell>
          <cell r="F76">
            <v>649.5</v>
          </cell>
          <cell r="G76">
            <v>556.99940000000004</v>
          </cell>
          <cell r="H76">
            <v>5035.7473</v>
          </cell>
          <cell r="I76">
            <v>504</v>
          </cell>
          <cell r="J76">
            <v>1451.3325</v>
          </cell>
          <cell r="K76">
            <v>2152</v>
          </cell>
          <cell r="L76">
            <v>111.5</v>
          </cell>
          <cell r="M76">
            <v>163.83330000000001</v>
          </cell>
          <cell r="N76">
            <v>94.833299999999994</v>
          </cell>
          <cell r="O76">
            <v>1096.8330000000001</v>
          </cell>
          <cell r="P76">
            <v>94</v>
          </cell>
          <cell r="Q76">
            <v>339.33339999999998</v>
          </cell>
          <cell r="R76">
            <v>10391.3284</v>
          </cell>
          <cell r="S76">
            <v>404.9162</v>
          </cell>
          <cell r="T76">
            <v>813.33330000000001</v>
          </cell>
          <cell r="U76">
            <v>651.83270000000005</v>
          </cell>
          <cell r="V76">
            <v>6132.5802999999996</v>
          </cell>
          <cell r="W76">
            <v>598</v>
          </cell>
          <cell r="X76">
            <v>1790.6659</v>
          </cell>
        </row>
        <row r="77">
          <cell r="C77" t="str">
            <v>2006/2007J</v>
          </cell>
          <cell r="D77">
            <v>988.49800000000005</v>
          </cell>
          <cell r="E77">
            <v>30.9999</v>
          </cell>
          <cell r="F77">
            <v>70.999700000000004</v>
          </cell>
          <cell r="G77">
            <v>121.99979999999999</v>
          </cell>
          <cell r="H77">
            <v>528.66579999999999</v>
          </cell>
          <cell r="I77">
            <v>87.333200000000005</v>
          </cell>
          <cell r="J77">
            <v>148.49959999999999</v>
          </cell>
          <cell r="K77">
            <v>4000</v>
          </cell>
          <cell r="L77">
            <v>183.8331</v>
          </cell>
          <cell r="M77">
            <v>431.33319999999998</v>
          </cell>
          <cell r="N77">
            <v>212.49969999999999</v>
          </cell>
          <cell r="O77">
            <v>1564.6659</v>
          </cell>
          <cell r="P77">
            <v>511.66660000000002</v>
          </cell>
          <cell r="Q77">
            <v>1041.9999</v>
          </cell>
          <cell r="R77">
            <v>4934.4964</v>
          </cell>
          <cell r="S77">
            <v>214.833</v>
          </cell>
          <cell r="T77">
            <v>502.3329</v>
          </cell>
          <cell r="U77">
            <v>334.49950000000001</v>
          </cell>
          <cell r="V77">
            <v>2093.3317000000002</v>
          </cell>
          <cell r="W77">
            <v>598.99980000000005</v>
          </cell>
          <cell r="X77">
            <v>1190.4994999999999</v>
          </cell>
        </row>
        <row r="78">
          <cell r="C78" t="str">
            <v>2007/20081</v>
          </cell>
          <cell r="D78">
            <v>6176</v>
          </cell>
          <cell r="E78">
            <v>148</v>
          </cell>
          <cell r="F78">
            <v>566</v>
          </cell>
          <cell r="G78">
            <v>606</v>
          </cell>
          <cell r="H78">
            <v>4093</v>
          </cell>
          <cell r="I78">
            <v>355</v>
          </cell>
          <cell r="J78">
            <v>408</v>
          </cell>
          <cell r="K78">
            <v>22</v>
          </cell>
          <cell r="L78">
            <v>0</v>
          </cell>
          <cell r="M78">
            <v>1</v>
          </cell>
          <cell r="N78">
            <v>6</v>
          </cell>
          <cell r="O78">
            <v>14</v>
          </cell>
          <cell r="P78">
            <v>0</v>
          </cell>
          <cell r="Q78">
            <v>1</v>
          </cell>
          <cell r="R78">
            <v>6198</v>
          </cell>
          <cell r="S78">
            <v>148</v>
          </cell>
          <cell r="T78">
            <v>567</v>
          </cell>
          <cell r="U78">
            <v>612</v>
          </cell>
          <cell r="V78">
            <v>4107</v>
          </cell>
          <cell r="W78">
            <v>355</v>
          </cell>
          <cell r="X78">
            <v>409</v>
          </cell>
        </row>
        <row r="79">
          <cell r="C79" t="str">
            <v>2007/20082</v>
          </cell>
          <cell r="D79">
            <v>17864.25</v>
          </cell>
          <cell r="E79">
            <v>748.68</v>
          </cell>
          <cell r="F79">
            <v>1512.06</v>
          </cell>
          <cell r="G79">
            <v>1246.21</v>
          </cell>
          <cell r="H79">
            <v>9096.69</v>
          </cell>
          <cell r="I79">
            <v>1825.61</v>
          </cell>
          <cell r="J79">
            <v>3435</v>
          </cell>
          <cell r="K79">
            <v>5764</v>
          </cell>
          <cell r="L79">
            <v>433.49</v>
          </cell>
          <cell r="M79">
            <v>538.29999999999995</v>
          </cell>
          <cell r="N79">
            <v>194.12</v>
          </cell>
          <cell r="O79">
            <v>2960.55</v>
          </cell>
          <cell r="P79">
            <v>378.33</v>
          </cell>
          <cell r="Q79">
            <v>1138.82</v>
          </cell>
          <cell r="R79">
            <v>23507.86</v>
          </cell>
          <cell r="S79">
            <v>1182.17</v>
          </cell>
          <cell r="T79">
            <v>2050.36</v>
          </cell>
          <cell r="U79">
            <v>1440.33</v>
          </cell>
          <cell r="V79">
            <v>12057.24</v>
          </cell>
          <cell r="W79">
            <v>2203.94</v>
          </cell>
          <cell r="X79">
            <v>4573.82</v>
          </cell>
        </row>
        <row r="80">
          <cell r="C80" t="str">
            <v>2007/20083</v>
          </cell>
          <cell r="D80">
            <v>21591.195</v>
          </cell>
          <cell r="E80">
            <v>352.8</v>
          </cell>
          <cell r="F80">
            <v>1468.51</v>
          </cell>
          <cell r="G80">
            <v>1973.8050000000001</v>
          </cell>
          <cell r="H80">
            <v>10379.865</v>
          </cell>
          <cell r="I80">
            <v>2826.0050000000001</v>
          </cell>
          <cell r="J80">
            <v>4590.21</v>
          </cell>
          <cell r="K80">
            <v>2287</v>
          </cell>
          <cell r="L80">
            <v>109.51</v>
          </cell>
          <cell r="M80">
            <v>200.54</v>
          </cell>
          <cell r="N80">
            <v>169.03</v>
          </cell>
          <cell r="O80">
            <v>964.63</v>
          </cell>
          <cell r="P80">
            <v>215.07</v>
          </cell>
          <cell r="Q80">
            <v>411.03</v>
          </cell>
          <cell r="R80">
            <v>23661.005000000001</v>
          </cell>
          <cell r="S80">
            <v>462.31</v>
          </cell>
          <cell r="T80">
            <v>1669.05</v>
          </cell>
          <cell r="U80">
            <v>2142.835</v>
          </cell>
          <cell r="V80">
            <v>11344.495000000001</v>
          </cell>
          <cell r="W80">
            <v>3041.0749999999998</v>
          </cell>
          <cell r="X80">
            <v>5001.24</v>
          </cell>
        </row>
        <row r="81">
          <cell r="C81" t="str">
            <v>2007/20084</v>
          </cell>
          <cell r="D81">
            <v>480</v>
          </cell>
          <cell r="E81">
            <v>16</v>
          </cell>
          <cell r="F81">
            <v>42</v>
          </cell>
          <cell r="G81">
            <v>33</v>
          </cell>
          <cell r="H81">
            <v>315</v>
          </cell>
          <cell r="I81">
            <v>35</v>
          </cell>
          <cell r="J81">
            <v>39</v>
          </cell>
          <cell r="K81">
            <v>2</v>
          </cell>
          <cell r="L81">
            <v>0</v>
          </cell>
          <cell r="M81">
            <v>0</v>
          </cell>
          <cell r="N81">
            <v>0</v>
          </cell>
          <cell r="O81">
            <v>2</v>
          </cell>
          <cell r="P81">
            <v>0</v>
          </cell>
          <cell r="Q81">
            <v>0</v>
          </cell>
          <cell r="R81">
            <v>482</v>
          </cell>
          <cell r="S81">
            <v>16</v>
          </cell>
          <cell r="T81">
            <v>42</v>
          </cell>
          <cell r="U81">
            <v>33</v>
          </cell>
          <cell r="V81">
            <v>317</v>
          </cell>
          <cell r="W81">
            <v>35</v>
          </cell>
          <cell r="X81">
            <v>39</v>
          </cell>
        </row>
        <row r="82">
          <cell r="C82" t="str">
            <v>2007/20085</v>
          </cell>
          <cell r="D82">
            <v>1624.12</v>
          </cell>
          <cell r="E82">
            <v>45.67</v>
          </cell>
          <cell r="F82">
            <v>152.31</v>
          </cell>
          <cell r="G82">
            <v>196.59</v>
          </cell>
          <cell r="H82">
            <v>917.66</v>
          </cell>
          <cell r="I82">
            <v>121.02</v>
          </cell>
          <cell r="J82">
            <v>190.87</v>
          </cell>
          <cell r="K82">
            <v>103</v>
          </cell>
          <cell r="L82">
            <v>3.5</v>
          </cell>
          <cell r="M82">
            <v>13</v>
          </cell>
          <cell r="N82">
            <v>15.5</v>
          </cell>
          <cell r="O82">
            <v>55.33</v>
          </cell>
          <cell r="P82">
            <v>2.5</v>
          </cell>
          <cell r="Q82">
            <v>8</v>
          </cell>
          <cell r="R82">
            <v>1721.95</v>
          </cell>
          <cell r="S82">
            <v>49.17</v>
          </cell>
          <cell r="T82">
            <v>165.31</v>
          </cell>
          <cell r="U82">
            <v>212.09</v>
          </cell>
          <cell r="V82">
            <v>972.99</v>
          </cell>
          <cell r="W82">
            <v>123.52</v>
          </cell>
          <cell r="X82">
            <v>198.87</v>
          </cell>
        </row>
        <row r="83">
          <cell r="C83" t="str">
            <v>2007/20086</v>
          </cell>
          <cell r="D83">
            <v>9207.7649999999994</v>
          </cell>
          <cell r="E83">
            <v>137.34</v>
          </cell>
          <cell r="F83">
            <v>645.89</v>
          </cell>
          <cell r="G83">
            <v>801.625</v>
          </cell>
          <cell r="H83">
            <v>4205.6049999999996</v>
          </cell>
          <cell r="I83">
            <v>1397.155</v>
          </cell>
          <cell r="J83">
            <v>2020.15</v>
          </cell>
          <cell r="K83">
            <v>556</v>
          </cell>
          <cell r="L83">
            <v>25</v>
          </cell>
          <cell r="M83">
            <v>31.84</v>
          </cell>
          <cell r="N83">
            <v>36.26</v>
          </cell>
          <cell r="O83">
            <v>217.78</v>
          </cell>
          <cell r="P83">
            <v>54.01</v>
          </cell>
          <cell r="Q83">
            <v>94.17</v>
          </cell>
          <cell r="R83">
            <v>9666.8250000000007</v>
          </cell>
          <cell r="S83">
            <v>162.34</v>
          </cell>
          <cell r="T83">
            <v>677.73</v>
          </cell>
          <cell r="U83">
            <v>837.88499999999999</v>
          </cell>
          <cell r="V83">
            <v>4423.3850000000002</v>
          </cell>
          <cell r="W83">
            <v>1451.165</v>
          </cell>
          <cell r="X83">
            <v>2114.3200000000002</v>
          </cell>
        </row>
        <row r="84">
          <cell r="C84" t="str">
            <v>2007/20087</v>
          </cell>
          <cell r="D84">
            <v>3751.2649999999999</v>
          </cell>
          <cell r="E84">
            <v>54.49</v>
          </cell>
          <cell r="F84">
            <v>275.72000000000003</v>
          </cell>
          <cell r="G84">
            <v>299.42500000000001</v>
          </cell>
          <cell r="H84">
            <v>1937.345</v>
          </cell>
          <cell r="I84">
            <v>443.03500000000003</v>
          </cell>
          <cell r="J84">
            <v>741.25</v>
          </cell>
          <cell r="K84">
            <v>394</v>
          </cell>
          <cell r="L84">
            <v>16</v>
          </cell>
          <cell r="M84">
            <v>32.83</v>
          </cell>
          <cell r="N84">
            <v>17.420000000000002</v>
          </cell>
          <cell r="O84">
            <v>122.87</v>
          </cell>
          <cell r="P84">
            <v>38.04</v>
          </cell>
          <cell r="Q84">
            <v>102.34</v>
          </cell>
          <cell r="R84">
            <v>4080.7649999999999</v>
          </cell>
          <cell r="S84">
            <v>70.489999999999995</v>
          </cell>
          <cell r="T84">
            <v>308.55</v>
          </cell>
          <cell r="U84">
            <v>316.84500000000003</v>
          </cell>
          <cell r="V84">
            <v>2060.2150000000001</v>
          </cell>
          <cell r="W84">
            <v>481.07499999999999</v>
          </cell>
          <cell r="X84">
            <v>843.59</v>
          </cell>
        </row>
        <row r="85">
          <cell r="C85" t="str">
            <v>2007/20088</v>
          </cell>
          <cell r="D85">
            <v>8882.5300000000007</v>
          </cell>
          <cell r="E85">
            <v>158.28</v>
          </cell>
          <cell r="F85">
            <v>778.33</v>
          </cell>
          <cell r="G85">
            <v>1192.22</v>
          </cell>
          <cell r="H85">
            <v>5510.99</v>
          </cell>
          <cell r="I85">
            <v>532.77</v>
          </cell>
          <cell r="J85">
            <v>709.94</v>
          </cell>
          <cell r="K85">
            <v>1956</v>
          </cell>
          <cell r="L85">
            <v>80</v>
          </cell>
          <cell r="M85">
            <v>142.66999999999999</v>
          </cell>
          <cell r="N85">
            <v>191.25</v>
          </cell>
          <cell r="O85">
            <v>941.7</v>
          </cell>
          <cell r="P85">
            <v>81.03</v>
          </cell>
          <cell r="Q85">
            <v>154.16</v>
          </cell>
          <cell r="R85">
            <v>10473.34</v>
          </cell>
          <cell r="S85">
            <v>238.28</v>
          </cell>
          <cell r="T85">
            <v>921</v>
          </cell>
          <cell r="U85">
            <v>1383.47</v>
          </cell>
          <cell r="V85">
            <v>6452.69</v>
          </cell>
          <cell r="W85">
            <v>613.79999999999995</v>
          </cell>
          <cell r="X85">
            <v>864.1</v>
          </cell>
        </row>
        <row r="86">
          <cell r="C86" t="str">
            <v>2007/20089</v>
          </cell>
          <cell r="D86">
            <v>9719.51</v>
          </cell>
          <cell r="E86">
            <v>187.17</v>
          </cell>
          <cell r="F86">
            <v>928.03</v>
          </cell>
          <cell r="G86">
            <v>1033.54</v>
          </cell>
          <cell r="H86">
            <v>5784.84</v>
          </cell>
          <cell r="I86">
            <v>778.96</v>
          </cell>
          <cell r="J86">
            <v>1006.97</v>
          </cell>
          <cell r="K86">
            <v>1698</v>
          </cell>
          <cell r="L86">
            <v>59.25</v>
          </cell>
          <cell r="M86">
            <v>104.92</v>
          </cell>
          <cell r="N86">
            <v>90.75</v>
          </cell>
          <cell r="O86">
            <v>935.06</v>
          </cell>
          <cell r="P86">
            <v>42.5</v>
          </cell>
          <cell r="Q86">
            <v>231.75</v>
          </cell>
          <cell r="R86">
            <v>11183.74</v>
          </cell>
          <cell r="S86">
            <v>246.42</v>
          </cell>
          <cell r="T86">
            <v>1032.95</v>
          </cell>
          <cell r="U86">
            <v>1124.29</v>
          </cell>
          <cell r="V86">
            <v>6719.9</v>
          </cell>
          <cell r="W86">
            <v>821.46</v>
          </cell>
          <cell r="X86">
            <v>1238.72</v>
          </cell>
        </row>
        <row r="87">
          <cell r="C87" t="str">
            <v>2007/2008A</v>
          </cell>
          <cell r="D87">
            <v>4320.8599999999997</v>
          </cell>
          <cell r="E87">
            <v>73.13</v>
          </cell>
          <cell r="F87">
            <v>344.91</v>
          </cell>
          <cell r="G87">
            <v>397.72</v>
          </cell>
          <cell r="H87">
            <v>1968.45</v>
          </cell>
          <cell r="I87">
            <v>732.85</v>
          </cell>
          <cell r="J87">
            <v>803.8</v>
          </cell>
          <cell r="K87">
            <v>1562</v>
          </cell>
          <cell r="L87">
            <v>89.8</v>
          </cell>
          <cell r="M87">
            <v>128.30000000000001</v>
          </cell>
          <cell r="N87">
            <v>103</v>
          </cell>
          <cell r="O87">
            <v>998.91</v>
          </cell>
          <cell r="P87">
            <v>53.5</v>
          </cell>
          <cell r="Q87">
            <v>145.5</v>
          </cell>
          <cell r="R87">
            <v>5839.87</v>
          </cell>
          <cell r="S87">
            <v>162.93</v>
          </cell>
          <cell r="T87">
            <v>473.21</v>
          </cell>
          <cell r="U87">
            <v>500.72</v>
          </cell>
          <cell r="V87">
            <v>2967.36</v>
          </cell>
          <cell r="W87">
            <v>786.35</v>
          </cell>
          <cell r="X87">
            <v>949.3</v>
          </cell>
        </row>
        <row r="88">
          <cell r="C88" t="str">
            <v>2007/2008B</v>
          </cell>
          <cell r="D88">
            <v>21687.06</v>
          </cell>
          <cell r="E88">
            <v>479.76</v>
          </cell>
          <cell r="F88">
            <v>1778.12</v>
          </cell>
          <cell r="G88">
            <v>2252.0100000000002</v>
          </cell>
          <cell r="H88">
            <v>12005.2</v>
          </cell>
          <cell r="I88">
            <v>1923.23</v>
          </cell>
          <cell r="J88">
            <v>3248.74</v>
          </cell>
          <cell r="K88">
            <v>3520</v>
          </cell>
          <cell r="L88">
            <v>165.18</v>
          </cell>
          <cell r="M88">
            <v>305.02</v>
          </cell>
          <cell r="N88">
            <v>210.43</v>
          </cell>
          <cell r="O88">
            <v>1786.85</v>
          </cell>
          <cell r="P88">
            <v>186.25</v>
          </cell>
          <cell r="Q88">
            <v>523.07000000000005</v>
          </cell>
          <cell r="R88">
            <v>24863.86</v>
          </cell>
          <cell r="S88">
            <v>644.94000000000005</v>
          </cell>
          <cell r="T88">
            <v>2083.14</v>
          </cell>
          <cell r="U88">
            <v>2462.44</v>
          </cell>
          <cell r="V88">
            <v>13792.05</v>
          </cell>
          <cell r="W88">
            <v>2109.48</v>
          </cell>
          <cell r="X88">
            <v>3771.81</v>
          </cell>
        </row>
        <row r="89">
          <cell r="C89" t="str">
            <v>2007/2008C</v>
          </cell>
          <cell r="D89">
            <v>9698.65</v>
          </cell>
          <cell r="E89">
            <v>182.71</v>
          </cell>
          <cell r="F89">
            <v>829.18</v>
          </cell>
          <cell r="G89">
            <v>1345.14</v>
          </cell>
          <cell r="H89">
            <v>4627.12</v>
          </cell>
          <cell r="I89">
            <v>1102.33</v>
          </cell>
          <cell r="J89">
            <v>1612.17</v>
          </cell>
          <cell r="K89">
            <v>1331</v>
          </cell>
          <cell r="L89">
            <v>90</v>
          </cell>
          <cell r="M89">
            <v>134.16999999999999</v>
          </cell>
          <cell r="N89">
            <v>135.09</v>
          </cell>
          <cell r="O89">
            <v>562.63</v>
          </cell>
          <cell r="P89">
            <v>129.11000000000001</v>
          </cell>
          <cell r="Q89">
            <v>195.45</v>
          </cell>
          <cell r="R89">
            <v>10945.1</v>
          </cell>
          <cell r="S89">
            <v>272.70999999999998</v>
          </cell>
          <cell r="T89">
            <v>963.35</v>
          </cell>
          <cell r="U89">
            <v>1480.23</v>
          </cell>
          <cell r="V89">
            <v>5189.75</v>
          </cell>
          <cell r="W89">
            <v>1231.44</v>
          </cell>
          <cell r="X89">
            <v>1807.62</v>
          </cell>
        </row>
        <row r="90">
          <cell r="C90" t="str">
            <v>2007/2008D</v>
          </cell>
          <cell r="D90">
            <v>23096.35</v>
          </cell>
          <cell r="E90">
            <v>635.79</v>
          </cell>
          <cell r="F90">
            <v>2214.58</v>
          </cell>
          <cell r="G90">
            <v>2600.4</v>
          </cell>
          <cell r="H90">
            <v>14937.41</v>
          </cell>
          <cell r="I90">
            <v>1027.67</v>
          </cell>
          <cell r="J90">
            <v>1680.5</v>
          </cell>
          <cell r="K90">
            <v>3342</v>
          </cell>
          <cell r="L90">
            <v>188.84</v>
          </cell>
          <cell r="M90">
            <v>267.56</v>
          </cell>
          <cell r="N90">
            <v>306.13</v>
          </cell>
          <cell r="O90">
            <v>1590.76</v>
          </cell>
          <cell r="P90">
            <v>125</v>
          </cell>
          <cell r="Q90">
            <v>235.09</v>
          </cell>
          <cell r="R90">
            <v>25809.73</v>
          </cell>
          <cell r="S90">
            <v>824.63</v>
          </cell>
          <cell r="T90">
            <v>2482.14</v>
          </cell>
          <cell r="U90">
            <v>2906.53</v>
          </cell>
          <cell r="V90">
            <v>16528.169999999998</v>
          </cell>
          <cell r="W90">
            <v>1152.67</v>
          </cell>
          <cell r="X90">
            <v>1915.59</v>
          </cell>
        </row>
        <row r="91">
          <cell r="C91" t="str">
            <v>2007/2008E</v>
          </cell>
          <cell r="D91">
            <v>7455.39</v>
          </cell>
          <cell r="E91">
            <v>127.94</v>
          </cell>
          <cell r="F91">
            <v>593.42999999999995</v>
          </cell>
          <cell r="G91">
            <v>1162.08</v>
          </cell>
          <cell r="H91">
            <v>4757.6400000000003</v>
          </cell>
          <cell r="I91">
            <v>326.54000000000002</v>
          </cell>
          <cell r="J91">
            <v>487.76</v>
          </cell>
          <cell r="K91">
            <v>394</v>
          </cell>
          <cell r="L91">
            <v>15</v>
          </cell>
          <cell r="M91">
            <v>26.46</v>
          </cell>
          <cell r="N91">
            <v>46.84</v>
          </cell>
          <cell r="O91">
            <v>170.31</v>
          </cell>
          <cell r="P91">
            <v>10.33</v>
          </cell>
          <cell r="Q91">
            <v>17.41</v>
          </cell>
          <cell r="R91">
            <v>7741.74</v>
          </cell>
          <cell r="S91">
            <v>142.94</v>
          </cell>
          <cell r="T91">
            <v>619.89</v>
          </cell>
          <cell r="U91">
            <v>1208.92</v>
          </cell>
          <cell r="V91">
            <v>4927.95</v>
          </cell>
          <cell r="W91">
            <v>336.87</v>
          </cell>
          <cell r="X91">
            <v>505.17</v>
          </cell>
        </row>
        <row r="92">
          <cell r="C92" t="str">
            <v>2007/2008F</v>
          </cell>
          <cell r="D92">
            <v>15331.4</v>
          </cell>
          <cell r="E92">
            <v>247.89</v>
          </cell>
          <cell r="F92">
            <v>1493.395</v>
          </cell>
          <cell r="G92">
            <v>1805.62</v>
          </cell>
          <cell r="H92">
            <v>7208.3</v>
          </cell>
          <cell r="I92">
            <v>1818.9649999999999</v>
          </cell>
          <cell r="J92">
            <v>2757.23</v>
          </cell>
          <cell r="K92">
            <v>1434</v>
          </cell>
          <cell r="L92">
            <v>66.16</v>
          </cell>
          <cell r="M92">
            <v>136.38</v>
          </cell>
          <cell r="N92">
            <v>103.67</v>
          </cell>
          <cell r="O92">
            <v>484.09</v>
          </cell>
          <cell r="P92">
            <v>146.65</v>
          </cell>
          <cell r="Q92">
            <v>255.97</v>
          </cell>
          <cell r="R92">
            <v>16524.32</v>
          </cell>
          <cell r="S92">
            <v>314.05</v>
          </cell>
          <cell r="T92">
            <v>1629.7750000000001</v>
          </cell>
          <cell r="U92">
            <v>1909.29</v>
          </cell>
          <cell r="V92">
            <v>7692.39</v>
          </cell>
          <cell r="W92">
            <v>1965.615</v>
          </cell>
          <cell r="X92">
            <v>3013.2</v>
          </cell>
        </row>
        <row r="93">
          <cell r="C93" t="str">
            <v>2007/2008G</v>
          </cell>
          <cell r="D93">
            <v>12257.53</v>
          </cell>
          <cell r="E93">
            <v>210.44</v>
          </cell>
          <cell r="F93">
            <v>990.94</v>
          </cell>
          <cell r="G93">
            <v>1498.12</v>
          </cell>
          <cell r="H93">
            <v>5567.69</v>
          </cell>
          <cell r="I93">
            <v>1722.51</v>
          </cell>
          <cell r="J93">
            <v>2267.83</v>
          </cell>
          <cell r="K93">
            <v>1631</v>
          </cell>
          <cell r="L93">
            <v>50.82</v>
          </cell>
          <cell r="M93">
            <v>197.61</v>
          </cell>
          <cell r="N93">
            <v>82.02</v>
          </cell>
          <cell r="O93">
            <v>618.03</v>
          </cell>
          <cell r="P93">
            <v>199.89</v>
          </cell>
          <cell r="Q93">
            <v>319.56</v>
          </cell>
          <cell r="R93">
            <v>13725.46</v>
          </cell>
          <cell r="S93">
            <v>261.26</v>
          </cell>
          <cell r="T93">
            <v>1188.55</v>
          </cell>
          <cell r="U93">
            <v>1580.14</v>
          </cell>
          <cell r="V93">
            <v>6185.72</v>
          </cell>
          <cell r="W93">
            <v>1922.4</v>
          </cell>
          <cell r="X93">
            <v>2587.39</v>
          </cell>
        </row>
        <row r="94">
          <cell r="C94" t="str">
            <v>2007/2008H</v>
          </cell>
          <cell r="D94">
            <v>26790.945</v>
          </cell>
          <cell r="E94">
            <v>651.89</v>
          </cell>
          <cell r="F94">
            <v>2571.0149999999999</v>
          </cell>
          <cell r="G94">
            <v>4045.1350000000002</v>
          </cell>
          <cell r="H94">
            <v>15474.485000000001</v>
          </cell>
          <cell r="I94">
            <v>1521.89</v>
          </cell>
          <cell r="J94">
            <v>2526.5300000000002</v>
          </cell>
          <cell r="K94">
            <v>972</v>
          </cell>
          <cell r="L94">
            <v>32.78</v>
          </cell>
          <cell r="M94">
            <v>135.49</v>
          </cell>
          <cell r="N94">
            <v>145.22999999999999</v>
          </cell>
          <cell r="O94">
            <v>420.46</v>
          </cell>
          <cell r="P94">
            <v>62.67</v>
          </cell>
          <cell r="Q94">
            <v>69.47</v>
          </cell>
          <cell r="R94">
            <v>27657.044999999998</v>
          </cell>
          <cell r="S94">
            <v>684.67</v>
          </cell>
          <cell r="T94">
            <v>2706.5050000000001</v>
          </cell>
          <cell r="U94">
            <v>4190.3649999999998</v>
          </cell>
          <cell r="V94">
            <v>15894.945</v>
          </cell>
          <cell r="W94">
            <v>1584.56</v>
          </cell>
          <cell r="X94">
            <v>2596</v>
          </cell>
        </row>
        <row r="95">
          <cell r="C95" t="str">
            <v>2007/2008I</v>
          </cell>
          <cell r="D95">
            <v>9118.73</v>
          </cell>
          <cell r="E95">
            <v>214.02</v>
          </cell>
          <cell r="F95">
            <v>661.91</v>
          </cell>
          <cell r="G95">
            <v>563.6</v>
          </cell>
          <cell r="H95">
            <v>5433.65</v>
          </cell>
          <cell r="I95">
            <v>550.79999999999995</v>
          </cell>
          <cell r="J95">
            <v>1694.75</v>
          </cell>
          <cell r="K95">
            <v>2386</v>
          </cell>
          <cell r="L95">
            <v>122.17</v>
          </cell>
          <cell r="M95">
            <v>180.38</v>
          </cell>
          <cell r="N95">
            <v>89.07</v>
          </cell>
          <cell r="O95">
            <v>1270.6600000000001</v>
          </cell>
          <cell r="P95">
            <v>121.19</v>
          </cell>
          <cell r="Q95">
            <v>358.33</v>
          </cell>
          <cell r="R95">
            <v>11260.53</v>
          </cell>
          <cell r="S95">
            <v>336.19</v>
          </cell>
          <cell r="T95">
            <v>842.29</v>
          </cell>
          <cell r="U95">
            <v>652.66999999999996</v>
          </cell>
          <cell r="V95">
            <v>6704.31</v>
          </cell>
          <cell r="W95">
            <v>671.99</v>
          </cell>
          <cell r="X95">
            <v>2053.08</v>
          </cell>
        </row>
        <row r="96">
          <cell r="C96" t="str">
            <v>2007/2008J</v>
          </cell>
          <cell r="D96">
            <v>806.45</v>
          </cell>
          <cell r="E96">
            <v>10</v>
          </cell>
          <cell r="F96">
            <v>68.67</v>
          </cell>
          <cell r="G96">
            <v>92.76</v>
          </cell>
          <cell r="H96">
            <v>394.06</v>
          </cell>
          <cell r="I96">
            <v>99.66</v>
          </cell>
          <cell r="J96">
            <v>141.30000000000001</v>
          </cell>
          <cell r="K96">
            <v>4167</v>
          </cell>
          <cell r="L96">
            <v>135.5</v>
          </cell>
          <cell r="M96">
            <v>405.53</v>
          </cell>
          <cell r="N96">
            <v>217.19</v>
          </cell>
          <cell r="O96">
            <v>1747.38</v>
          </cell>
          <cell r="P96">
            <v>501.93</v>
          </cell>
          <cell r="Q96">
            <v>1110.8800000000001</v>
          </cell>
          <cell r="R96">
            <v>4924.8599999999997</v>
          </cell>
          <cell r="S96">
            <v>145.5</v>
          </cell>
          <cell r="T96">
            <v>474.2</v>
          </cell>
          <cell r="U96">
            <v>309.95</v>
          </cell>
          <cell r="V96">
            <v>2141.44</v>
          </cell>
          <cell r="W96">
            <v>601.59</v>
          </cell>
          <cell r="X96">
            <v>1252.18</v>
          </cell>
        </row>
        <row r="97">
          <cell r="C97" t="str">
            <v>2008/20091</v>
          </cell>
          <cell r="D97">
            <v>6662</v>
          </cell>
          <cell r="E97">
            <v>178</v>
          </cell>
          <cell r="F97">
            <v>391</v>
          </cell>
          <cell r="G97">
            <v>531</v>
          </cell>
          <cell r="H97">
            <v>4436</v>
          </cell>
          <cell r="I97">
            <v>547</v>
          </cell>
          <cell r="J97">
            <v>579</v>
          </cell>
          <cell r="K97">
            <v>23</v>
          </cell>
          <cell r="L97">
            <v>0</v>
          </cell>
          <cell r="M97">
            <v>0</v>
          </cell>
          <cell r="N97">
            <v>2</v>
          </cell>
          <cell r="O97">
            <v>15</v>
          </cell>
          <cell r="P97">
            <v>0</v>
          </cell>
          <cell r="Q97">
            <v>5</v>
          </cell>
          <cell r="R97">
            <v>6684</v>
          </cell>
          <cell r="S97">
            <v>178</v>
          </cell>
          <cell r="T97">
            <v>391</v>
          </cell>
          <cell r="U97">
            <v>533</v>
          </cell>
          <cell r="V97">
            <v>4451</v>
          </cell>
          <cell r="W97">
            <v>547</v>
          </cell>
          <cell r="X97">
            <v>584</v>
          </cell>
        </row>
        <row r="98">
          <cell r="C98" t="str">
            <v>2008/20092</v>
          </cell>
          <cell r="D98">
            <v>16574.419999999998</v>
          </cell>
          <cell r="E98">
            <v>540.16</v>
          </cell>
          <cell r="F98">
            <v>1343</v>
          </cell>
          <cell r="G98">
            <v>1257.76</v>
          </cell>
          <cell r="H98">
            <v>8581.6299999999992</v>
          </cell>
          <cell r="I98">
            <v>1758.57</v>
          </cell>
          <cell r="J98">
            <v>3093.3</v>
          </cell>
          <cell r="K98">
            <v>5438</v>
          </cell>
          <cell r="L98">
            <v>402.67</v>
          </cell>
          <cell r="M98">
            <v>503.66</v>
          </cell>
          <cell r="N98">
            <v>222.16</v>
          </cell>
          <cell r="O98">
            <v>2797.81</v>
          </cell>
          <cell r="P98">
            <v>332.65</v>
          </cell>
          <cell r="Q98">
            <v>1066.8699999999999</v>
          </cell>
          <cell r="R98">
            <v>21900.240000000002</v>
          </cell>
          <cell r="S98">
            <v>942.83</v>
          </cell>
          <cell r="T98">
            <v>1846.66</v>
          </cell>
          <cell r="U98">
            <v>1479.92</v>
          </cell>
          <cell r="V98">
            <v>11379.44</v>
          </cell>
          <cell r="W98">
            <v>2091.2199999999998</v>
          </cell>
          <cell r="X98">
            <v>4160.17</v>
          </cell>
        </row>
        <row r="99">
          <cell r="C99" t="str">
            <v>2008/20093</v>
          </cell>
          <cell r="D99">
            <v>21346.935000000001</v>
          </cell>
          <cell r="E99">
            <v>296.48500000000001</v>
          </cell>
          <cell r="F99">
            <v>1232.4849999999999</v>
          </cell>
          <cell r="G99">
            <v>1917.585</v>
          </cell>
          <cell r="H99">
            <v>10281.674999999999</v>
          </cell>
          <cell r="I99">
            <v>2844.83</v>
          </cell>
          <cell r="J99">
            <v>4773.875</v>
          </cell>
          <cell r="K99">
            <v>1991</v>
          </cell>
          <cell r="L99">
            <v>104.49</v>
          </cell>
          <cell r="M99">
            <v>174.3</v>
          </cell>
          <cell r="N99">
            <v>147.84</v>
          </cell>
          <cell r="O99">
            <v>887.82</v>
          </cell>
          <cell r="P99">
            <v>171.39</v>
          </cell>
          <cell r="Q99">
            <v>298.23500000000001</v>
          </cell>
          <cell r="R99">
            <v>23131.01</v>
          </cell>
          <cell r="S99">
            <v>400.97500000000002</v>
          </cell>
          <cell r="T99">
            <v>1406.7850000000001</v>
          </cell>
          <cell r="U99">
            <v>2065.4250000000002</v>
          </cell>
          <cell r="V99">
            <v>11169.495000000001</v>
          </cell>
          <cell r="W99">
            <v>3016.22</v>
          </cell>
          <cell r="X99">
            <v>5072.1099999999997</v>
          </cell>
        </row>
        <row r="100">
          <cell r="C100" t="str">
            <v>2008/20094</v>
          </cell>
          <cell r="D100">
            <v>567</v>
          </cell>
          <cell r="E100">
            <v>20</v>
          </cell>
          <cell r="F100">
            <v>41</v>
          </cell>
          <cell r="G100">
            <v>59</v>
          </cell>
          <cell r="H100">
            <v>388</v>
          </cell>
          <cell r="I100">
            <v>17</v>
          </cell>
          <cell r="J100">
            <v>42</v>
          </cell>
          <cell r="K100">
            <v>0</v>
          </cell>
          <cell r="L100">
            <v>0</v>
          </cell>
          <cell r="M100">
            <v>0</v>
          </cell>
          <cell r="N100">
            <v>0</v>
          </cell>
          <cell r="O100">
            <v>0</v>
          </cell>
          <cell r="P100">
            <v>0</v>
          </cell>
          <cell r="Q100">
            <v>0</v>
          </cell>
          <cell r="R100">
            <v>567</v>
          </cell>
          <cell r="S100">
            <v>20</v>
          </cell>
          <cell r="T100">
            <v>41</v>
          </cell>
          <cell r="U100">
            <v>59</v>
          </cell>
          <cell r="V100">
            <v>388</v>
          </cell>
          <cell r="W100">
            <v>17</v>
          </cell>
          <cell r="X100">
            <v>42</v>
          </cell>
        </row>
        <row r="101">
          <cell r="C101" t="str">
            <v>2008/20095</v>
          </cell>
          <cell r="D101">
            <v>1511.86</v>
          </cell>
          <cell r="E101">
            <v>33.43</v>
          </cell>
          <cell r="F101">
            <v>133.07</v>
          </cell>
          <cell r="G101">
            <v>170.44</v>
          </cell>
          <cell r="H101">
            <v>848.51</v>
          </cell>
          <cell r="I101">
            <v>116.19</v>
          </cell>
          <cell r="J101">
            <v>210.22</v>
          </cell>
          <cell r="K101">
            <v>107</v>
          </cell>
          <cell r="L101">
            <v>6</v>
          </cell>
          <cell r="M101">
            <v>15.27</v>
          </cell>
          <cell r="N101">
            <v>10</v>
          </cell>
          <cell r="O101">
            <v>58.96</v>
          </cell>
          <cell r="P101">
            <v>6</v>
          </cell>
          <cell r="Q101">
            <v>5</v>
          </cell>
          <cell r="R101">
            <v>1613.09</v>
          </cell>
          <cell r="S101">
            <v>39.43</v>
          </cell>
          <cell r="T101">
            <v>148.34</v>
          </cell>
          <cell r="U101">
            <v>180.44</v>
          </cell>
          <cell r="V101">
            <v>907.47</v>
          </cell>
          <cell r="W101">
            <v>122.19</v>
          </cell>
          <cell r="X101">
            <v>215.22</v>
          </cell>
        </row>
        <row r="102">
          <cell r="C102" t="str">
            <v>2008/20096</v>
          </cell>
          <cell r="D102">
            <v>9483.8449999999993</v>
          </cell>
          <cell r="E102">
            <v>99.974999999999994</v>
          </cell>
          <cell r="F102">
            <v>581.39499999999998</v>
          </cell>
          <cell r="G102">
            <v>827.495</v>
          </cell>
          <cell r="H102">
            <v>4168.6549999999997</v>
          </cell>
          <cell r="I102">
            <v>1520.49</v>
          </cell>
          <cell r="J102">
            <v>2285.835</v>
          </cell>
          <cell r="K102">
            <v>727</v>
          </cell>
          <cell r="L102">
            <v>24.33</v>
          </cell>
          <cell r="M102">
            <v>64.08</v>
          </cell>
          <cell r="N102">
            <v>41.25</v>
          </cell>
          <cell r="O102">
            <v>288.93</v>
          </cell>
          <cell r="P102">
            <v>61.01</v>
          </cell>
          <cell r="Q102">
            <v>132.51499999999999</v>
          </cell>
          <cell r="R102">
            <v>10095.959999999999</v>
          </cell>
          <cell r="S102">
            <v>124.30500000000001</v>
          </cell>
          <cell r="T102">
            <v>645.47500000000002</v>
          </cell>
          <cell r="U102">
            <v>868.745</v>
          </cell>
          <cell r="V102">
            <v>4457.585</v>
          </cell>
          <cell r="W102">
            <v>1581.5</v>
          </cell>
          <cell r="X102">
            <v>2418.35</v>
          </cell>
        </row>
        <row r="103">
          <cell r="C103" t="str">
            <v>2008/20097</v>
          </cell>
          <cell r="D103">
            <v>4002.18</v>
          </cell>
          <cell r="E103">
            <v>47.975000000000001</v>
          </cell>
          <cell r="F103">
            <v>279.93</v>
          </cell>
          <cell r="G103">
            <v>301.755</v>
          </cell>
          <cell r="H103">
            <v>2017.0550000000001</v>
          </cell>
          <cell r="I103">
            <v>511.01</v>
          </cell>
          <cell r="J103">
            <v>844.45500000000004</v>
          </cell>
          <cell r="K103">
            <v>301</v>
          </cell>
          <cell r="L103">
            <v>9.33</v>
          </cell>
          <cell r="M103">
            <v>20.329999999999998</v>
          </cell>
          <cell r="N103">
            <v>17.45</v>
          </cell>
          <cell r="O103">
            <v>89.73</v>
          </cell>
          <cell r="P103">
            <v>31</v>
          </cell>
          <cell r="Q103">
            <v>66.17</v>
          </cell>
          <cell r="R103">
            <v>4236.1899999999996</v>
          </cell>
          <cell r="S103">
            <v>57.305</v>
          </cell>
          <cell r="T103">
            <v>300.26</v>
          </cell>
          <cell r="U103">
            <v>319.20499999999998</v>
          </cell>
          <cell r="V103">
            <v>2106.7849999999999</v>
          </cell>
          <cell r="W103">
            <v>542.01</v>
          </cell>
          <cell r="X103">
            <v>910.625</v>
          </cell>
        </row>
        <row r="104">
          <cell r="C104" t="str">
            <v>2008/20098</v>
          </cell>
          <cell r="D104">
            <v>8339.6200000000008</v>
          </cell>
          <cell r="E104">
            <v>177.05</v>
          </cell>
          <cell r="F104">
            <v>737.54</v>
          </cell>
          <cell r="G104">
            <v>1071.21</v>
          </cell>
          <cell r="H104">
            <v>5095.47</v>
          </cell>
          <cell r="I104">
            <v>527.57000000000005</v>
          </cell>
          <cell r="J104">
            <v>730.78</v>
          </cell>
          <cell r="K104">
            <v>1633</v>
          </cell>
          <cell r="L104">
            <v>55.22</v>
          </cell>
          <cell r="M104">
            <v>143.41</v>
          </cell>
          <cell r="N104">
            <v>179.39</v>
          </cell>
          <cell r="O104">
            <v>786.2</v>
          </cell>
          <cell r="P104">
            <v>65.11</v>
          </cell>
          <cell r="Q104">
            <v>124.92</v>
          </cell>
          <cell r="R104">
            <v>9693.8700000000008</v>
          </cell>
          <cell r="S104">
            <v>232.27</v>
          </cell>
          <cell r="T104">
            <v>880.95</v>
          </cell>
          <cell r="U104">
            <v>1250.5999999999999</v>
          </cell>
          <cell r="V104">
            <v>5881.67</v>
          </cell>
          <cell r="W104">
            <v>592.67999999999995</v>
          </cell>
          <cell r="X104">
            <v>855.7</v>
          </cell>
        </row>
        <row r="105">
          <cell r="C105" t="str">
            <v>2008/20099</v>
          </cell>
          <cell r="D105">
            <v>9918.9699999999993</v>
          </cell>
          <cell r="E105">
            <v>193.93</v>
          </cell>
          <cell r="F105">
            <v>822.13</v>
          </cell>
          <cell r="G105">
            <v>1012.16</v>
          </cell>
          <cell r="H105">
            <v>5854.63</v>
          </cell>
          <cell r="I105">
            <v>850.3</v>
          </cell>
          <cell r="J105">
            <v>1185.82</v>
          </cell>
          <cell r="K105">
            <v>1724</v>
          </cell>
          <cell r="L105">
            <v>60.92</v>
          </cell>
          <cell r="M105">
            <v>122.18</v>
          </cell>
          <cell r="N105">
            <v>101.5</v>
          </cell>
          <cell r="O105">
            <v>956.68</v>
          </cell>
          <cell r="P105">
            <v>74.84</v>
          </cell>
          <cell r="Q105">
            <v>211.67</v>
          </cell>
          <cell r="R105">
            <v>11446.76</v>
          </cell>
          <cell r="S105">
            <v>254.85</v>
          </cell>
          <cell r="T105">
            <v>944.31</v>
          </cell>
          <cell r="U105">
            <v>1113.6600000000001</v>
          </cell>
          <cell r="V105">
            <v>6811.31</v>
          </cell>
          <cell r="W105">
            <v>925.14</v>
          </cell>
          <cell r="X105">
            <v>1397.49</v>
          </cell>
        </row>
        <row r="106">
          <cell r="C106" t="str">
            <v>2008/2009A</v>
          </cell>
          <cell r="D106">
            <v>4492.59</v>
          </cell>
          <cell r="E106">
            <v>59.13</v>
          </cell>
          <cell r="F106">
            <v>357.93</v>
          </cell>
          <cell r="G106">
            <v>448.36</v>
          </cell>
          <cell r="H106">
            <v>2273.73</v>
          </cell>
          <cell r="I106">
            <v>650.22</v>
          </cell>
          <cell r="J106">
            <v>703.22</v>
          </cell>
          <cell r="K106">
            <v>1571</v>
          </cell>
          <cell r="L106">
            <v>90.5</v>
          </cell>
          <cell r="M106">
            <v>129.33000000000001</v>
          </cell>
          <cell r="N106">
            <v>96.67</v>
          </cell>
          <cell r="O106">
            <v>1018.47</v>
          </cell>
          <cell r="P106">
            <v>51.5</v>
          </cell>
          <cell r="Q106">
            <v>133.5</v>
          </cell>
          <cell r="R106">
            <v>6012.56</v>
          </cell>
          <cell r="S106">
            <v>149.63</v>
          </cell>
          <cell r="T106">
            <v>487.26</v>
          </cell>
          <cell r="U106">
            <v>545.03</v>
          </cell>
          <cell r="V106">
            <v>3292.2</v>
          </cell>
          <cell r="W106">
            <v>701.72</v>
          </cell>
          <cell r="X106">
            <v>836.72</v>
          </cell>
        </row>
        <row r="107">
          <cell r="C107" t="str">
            <v>2008/2009B</v>
          </cell>
          <cell r="D107">
            <v>21179.1</v>
          </cell>
          <cell r="E107">
            <v>388.18</v>
          </cell>
          <cell r="F107">
            <v>1438.83</v>
          </cell>
          <cell r="G107">
            <v>2169.09</v>
          </cell>
          <cell r="H107">
            <v>11708.77</v>
          </cell>
          <cell r="I107">
            <v>1918.36</v>
          </cell>
          <cell r="J107">
            <v>3555.87</v>
          </cell>
          <cell r="K107">
            <v>3371</v>
          </cell>
          <cell r="L107">
            <v>130.33000000000001</v>
          </cell>
          <cell r="M107">
            <v>266.83</v>
          </cell>
          <cell r="N107">
            <v>195.15</v>
          </cell>
          <cell r="O107">
            <v>1637.02</v>
          </cell>
          <cell r="P107">
            <v>204.65</v>
          </cell>
          <cell r="Q107">
            <v>558.77</v>
          </cell>
          <cell r="R107">
            <v>24171.85</v>
          </cell>
          <cell r="S107">
            <v>518.51</v>
          </cell>
          <cell r="T107">
            <v>1705.66</v>
          </cell>
          <cell r="U107">
            <v>2364.2399999999998</v>
          </cell>
          <cell r="V107">
            <v>13345.79</v>
          </cell>
          <cell r="W107">
            <v>2123.0100000000002</v>
          </cell>
          <cell r="X107">
            <v>4114.6400000000003</v>
          </cell>
        </row>
        <row r="108">
          <cell r="C108" t="str">
            <v>2008/2009C</v>
          </cell>
          <cell r="D108">
            <v>9255.82</v>
          </cell>
          <cell r="E108">
            <v>158.88</v>
          </cell>
          <cell r="F108">
            <v>758.4</v>
          </cell>
          <cell r="G108">
            <v>1349.32</v>
          </cell>
          <cell r="H108">
            <v>4511.95</v>
          </cell>
          <cell r="I108">
            <v>928.9</v>
          </cell>
          <cell r="J108">
            <v>1548.37</v>
          </cell>
          <cell r="K108">
            <v>1269</v>
          </cell>
          <cell r="L108">
            <v>70.67</v>
          </cell>
          <cell r="M108">
            <v>136.47</v>
          </cell>
          <cell r="N108">
            <v>118.13</v>
          </cell>
          <cell r="O108">
            <v>563</v>
          </cell>
          <cell r="P108">
            <v>118.66</v>
          </cell>
          <cell r="Q108">
            <v>168.83</v>
          </cell>
          <cell r="R108">
            <v>10431.58</v>
          </cell>
          <cell r="S108">
            <v>229.55</v>
          </cell>
          <cell r="T108">
            <v>894.87</v>
          </cell>
          <cell r="U108">
            <v>1467.45</v>
          </cell>
          <cell r="V108">
            <v>5074.95</v>
          </cell>
          <cell r="W108">
            <v>1047.56</v>
          </cell>
          <cell r="X108">
            <v>1717.2</v>
          </cell>
        </row>
        <row r="109">
          <cell r="C109" t="str">
            <v>2008/2009D</v>
          </cell>
          <cell r="D109">
            <v>23636.02</v>
          </cell>
          <cell r="E109">
            <v>695.37</v>
          </cell>
          <cell r="F109">
            <v>1935.27</v>
          </cell>
          <cell r="G109">
            <v>2663.4</v>
          </cell>
          <cell r="H109">
            <v>15388.47</v>
          </cell>
          <cell r="I109">
            <v>1111.6099999999999</v>
          </cell>
          <cell r="J109">
            <v>1841.9</v>
          </cell>
          <cell r="K109">
            <v>3506</v>
          </cell>
          <cell r="L109">
            <v>194.52</v>
          </cell>
          <cell r="M109">
            <v>262.92</v>
          </cell>
          <cell r="N109">
            <v>303.74</v>
          </cell>
          <cell r="O109">
            <v>1711.55</v>
          </cell>
          <cell r="P109">
            <v>141.88</v>
          </cell>
          <cell r="Q109">
            <v>293.04000000000002</v>
          </cell>
          <cell r="R109">
            <v>26543.67</v>
          </cell>
          <cell r="S109">
            <v>889.89</v>
          </cell>
          <cell r="T109">
            <v>2198.19</v>
          </cell>
          <cell r="U109">
            <v>2967.14</v>
          </cell>
          <cell r="V109">
            <v>17100.02</v>
          </cell>
          <cell r="W109">
            <v>1253.49</v>
          </cell>
          <cell r="X109">
            <v>2134.94</v>
          </cell>
        </row>
        <row r="110">
          <cell r="C110" t="str">
            <v>2008/2009E</v>
          </cell>
          <cell r="D110">
            <v>7131.65</v>
          </cell>
          <cell r="E110">
            <v>123.82</v>
          </cell>
          <cell r="F110">
            <v>466.52</v>
          </cell>
          <cell r="G110">
            <v>1041.01</v>
          </cell>
          <cell r="H110">
            <v>4712.9399999999996</v>
          </cell>
          <cell r="I110">
            <v>310.38</v>
          </cell>
          <cell r="J110">
            <v>476.98</v>
          </cell>
          <cell r="K110">
            <v>443</v>
          </cell>
          <cell r="L110">
            <v>16</v>
          </cell>
          <cell r="M110">
            <v>24.2</v>
          </cell>
          <cell r="N110">
            <v>50.42</v>
          </cell>
          <cell r="O110">
            <v>207.35</v>
          </cell>
          <cell r="P110">
            <v>8.36</v>
          </cell>
          <cell r="Q110">
            <v>19.79</v>
          </cell>
          <cell r="R110">
            <v>7457.77</v>
          </cell>
          <cell r="S110">
            <v>139.82</v>
          </cell>
          <cell r="T110">
            <v>490.72</v>
          </cell>
          <cell r="U110">
            <v>1091.43</v>
          </cell>
          <cell r="V110">
            <v>4920.29</v>
          </cell>
          <cell r="W110">
            <v>318.74</v>
          </cell>
          <cell r="X110">
            <v>496.77</v>
          </cell>
        </row>
        <row r="111">
          <cell r="C111" t="str">
            <v>2008/2009F</v>
          </cell>
          <cell r="D111">
            <v>14837.584999999999</v>
          </cell>
          <cell r="E111">
            <v>247.125</v>
          </cell>
          <cell r="F111">
            <v>1330.54</v>
          </cell>
          <cell r="G111">
            <v>1704.175</v>
          </cell>
          <cell r="H111">
            <v>6999.0649999999996</v>
          </cell>
          <cell r="I111">
            <v>1769.91</v>
          </cell>
          <cell r="J111">
            <v>2786.77</v>
          </cell>
          <cell r="K111">
            <v>1386</v>
          </cell>
          <cell r="L111">
            <v>59.3</v>
          </cell>
          <cell r="M111">
            <v>140.82</v>
          </cell>
          <cell r="N111">
            <v>93.67</v>
          </cell>
          <cell r="O111">
            <v>481.26</v>
          </cell>
          <cell r="P111">
            <v>132.91</v>
          </cell>
          <cell r="Q111">
            <v>246.99</v>
          </cell>
          <cell r="R111">
            <v>15992.535</v>
          </cell>
          <cell r="S111">
            <v>306.42500000000001</v>
          </cell>
          <cell r="T111">
            <v>1471.36</v>
          </cell>
          <cell r="U111">
            <v>1797.845</v>
          </cell>
          <cell r="V111">
            <v>7480.3249999999998</v>
          </cell>
          <cell r="W111">
            <v>1902.82</v>
          </cell>
          <cell r="X111">
            <v>3033.76</v>
          </cell>
        </row>
        <row r="112">
          <cell r="C112" t="str">
            <v>2008/2009G</v>
          </cell>
          <cell r="D112">
            <v>11424.32</v>
          </cell>
          <cell r="E112">
            <v>138.38</v>
          </cell>
          <cell r="F112">
            <v>854.2</v>
          </cell>
          <cell r="G112">
            <v>1347.59</v>
          </cell>
          <cell r="H112">
            <v>5176.54</v>
          </cell>
          <cell r="I112">
            <v>1592.13</v>
          </cell>
          <cell r="J112">
            <v>2315.48</v>
          </cell>
          <cell r="K112">
            <v>1698</v>
          </cell>
          <cell r="L112">
            <v>55.47</v>
          </cell>
          <cell r="M112">
            <v>206.89</v>
          </cell>
          <cell r="N112">
            <v>102.5</v>
          </cell>
          <cell r="O112">
            <v>631.72</v>
          </cell>
          <cell r="P112">
            <v>185.82</v>
          </cell>
          <cell r="Q112">
            <v>352.83</v>
          </cell>
          <cell r="R112">
            <v>12959.55</v>
          </cell>
          <cell r="S112">
            <v>193.85</v>
          </cell>
          <cell r="T112">
            <v>1061.0899999999999</v>
          </cell>
          <cell r="U112">
            <v>1450.09</v>
          </cell>
          <cell r="V112">
            <v>5808.26</v>
          </cell>
          <cell r="W112">
            <v>1777.95</v>
          </cell>
          <cell r="X112">
            <v>2668.31</v>
          </cell>
        </row>
        <row r="113">
          <cell r="C113" t="str">
            <v>2008/2009H</v>
          </cell>
          <cell r="D113">
            <v>26322.365000000002</v>
          </cell>
          <cell r="E113">
            <v>586.78</v>
          </cell>
          <cell r="F113">
            <v>2224.4499999999998</v>
          </cell>
          <cell r="G113">
            <v>4183.17</v>
          </cell>
          <cell r="H113">
            <v>15496.54</v>
          </cell>
          <cell r="I113">
            <v>1441.61</v>
          </cell>
          <cell r="J113">
            <v>2389.8150000000001</v>
          </cell>
          <cell r="K113">
            <v>1192</v>
          </cell>
          <cell r="L113">
            <v>37.92</v>
          </cell>
          <cell r="M113">
            <v>165.18</v>
          </cell>
          <cell r="N113">
            <v>163.84</v>
          </cell>
          <cell r="O113">
            <v>572.65</v>
          </cell>
          <cell r="P113">
            <v>55.46</v>
          </cell>
          <cell r="Q113">
            <v>71.34</v>
          </cell>
          <cell r="R113">
            <v>27388.755000000001</v>
          </cell>
          <cell r="S113">
            <v>624.70000000000005</v>
          </cell>
          <cell r="T113">
            <v>2389.63</v>
          </cell>
          <cell r="U113">
            <v>4347.01</v>
          </cell>
          <cell r="V113">
            <v>16069.19</v>
          </cell>
          <cell r="W113">
            <v>1497.07</v>
          </cell>
          <cell r="X113">
            <v>2461.1550000000002</v>
          </cell>
        </row>
        <row r="114">
          <cell r="C114" t="str">
            <v>2008/2009I</v>
          </cell>
          <cell r="D114">
            <v>9674.08</v>
          </cell>
          <cell r="E114">
            <v>263.95999999999998</v>
          </cell>
          <cell r="F114">
            <v>590.59</v>
          </cell>
          <cell r="G114">
            <v>589.85</v>
          </cell>
          <cell r="H114">
            <v>5907.66</v>
          </cell>
          <cell r="I114">
            <v>519.59</v>
          </cell>
          <cell r="J114">
            <v>1802.43</v>
          </cell>
          <cell r="K114">
            <v>2546</v>
          </cell>
          <cell r="L114">
            <v>130.21</v>
          </cell>
          <cell r="M114">
            <v>219.61</v>
          </cell>
          <cell r="N114">
            <v>106.86</v>
          </cell>
          <cell r="O114">
            <v>1435.09</v>
          </cell>
          <cell r="P114">
            <v>112.93</v>
          </cell>
          <cell r="Q114">
            <v>342.18</v>
          </cell>
          <cell r="R114">
            <v>12020.96</v>
          </cell>
          <cell r="S114">
            <v>394.17</v>
          </cell>
          <cell r="T114">
            <v>810.2</v>
          </cell>
          <cell r="U114">
            <v>696.71</v>
          </cell>
          <cell r="V114">
            <v>7342.75</v>
          </cell>
          <cell r="W114">
            <v>632.52</v>
          </cell>
          <cell r="X114">
            <v>2144.61</v>
          </cell>
        </row>
        <row r="115">
          <cell r="C115" t="str">
            <v>2008/2009J</v>
          </cell>
          <cell r="D115">
            <v>660.64</v>
          </cell>
          <cell r="E115">
            <v>12.37</v>
          </cell>
          <cell r="F115">
            <v>47.72</v>
          </cell>
          <cell r="G115">
            <v>76.63</v>
          </cell>
          <cell r="H115">
            <v>335.71</v>
          </cell>
          <cell r="I115">
            <v>67.33</v>
          </cell>
          <cell r="J115">
            <v>120.88</v>
          </cell>
          <cell r="K115">
            <v>3774</v>
          </cell>
          <cell r="L115">
            <v>159.12</v>
          </cell>
          <cell r="M115">
            <v>437.52</v>
          </cell>
          <cell r="N115">
            <v>170.43</v>
          </cell>
          <cell r="O115">
            <v>1517.76</v>
          </cell>
          <cell r="P115">
            <v>456.83</v>
          </cell>
          <cell r="Q115">
            <v>985.35</v>
          </cell>
          <cell r="R115">
            <v>4387.6499999999996</v>
          </cell>
          <cell r="S115">
            <v>171.49</v>
          </cell>
          <cell r="T115">
            <v>485.24</v>
          </cell>
          <cell r="U115">
            <v>247.06</v>
          </cell>
          <cell r="V115">
            <v>1853.47</v>
          </cell>
          <cell r="W115">
            <v>524.16</v>
          </cell>
          <cell r="X115">
            <v>1106.23</v>
          </cell>
        </row>
        <row r="116">
          <cell r="C116" t="str">
            <v>2009/20101</v>
          </cell>
          <cell r="D116">
            <v>6841</v>
          </cell>
          <cell r="E116">
            <v>159</v>
          </cell>
          <cell r="F116">
            <v>300</v>
          </cell>
          <cell r="G116">
            <v>779</v>
          </cell>
          <cell r="H116">
            <v>4531</v>
          </cell>
          <cell r="I116">
            <v>489</v>
          </cell>
          <cell r="J116">
            <v>583</v>
          </cell>
          <cell r="K116">
            <v>21</v>
          </cell>
          <cell r="L116">
            <v>0</v>
          </cell>
          <cell r="M116">
            <v>1</v>
          </cell>
          <cell r="N116">
            <v>3</v>
          </cell>
          <cell r="O116">
            <v>17</v>
          </cell>
          <cell r="P116">
            <v>0</v>
          </cell>
          <cell r="Q116">
            <v>0</v>
          </cell>
          <cell r="R116">
            <v>6862</v>
          </cell>
          <cell r="S116">
            <v>159</v>
          </cell>
          <cell r="T116">
            <v>301</v>
          </cell>
          <cell r="U116">
            <v>782</v>
          </cell>
          <cell r="V116">
            <v>4548</v>
          </cell>
          <cell r="W116">
            <v>489</v>
          </cell>
          <cell r="X116">
            <v>583</v>
          </cell>
        </row>
        <row r="117">
          <cell r="C117" t="str">
            <v>2009/20102</v>
          </cell>
          <cell r="D117">
            <v>17730.310000000001</v>
          </cell>
          <cell r="E117">
            <v>509.4</v>
          </cell>
          <cell r="F117">
            <v>1172.25</v>
          </cell>
          <cell r="G117">
            <v>1489.71</v>
          </cell>
          <cell r="H117">
            <v>9259.68</v>
          </cell>
          <cell r="I117">
            <v>1790.04</v>
          </cell>
          <cell r="J117">
            <v>3509.23</v>
          </cell>
          <cell r="K117">
            <v>5716</v>
          </cell>
          <cell r="L117">
            <v>444.5</v>
          </cell>
          <cell r="M117">
            <v>529.28</v>
          </cell>
          <cell r="N117">
            <v>237.04</v>
          </cell>
          <cell r="O117">
            <v>3005.81</v>
          </cell>
          <cell r="P117">
            <v>320.5</v>
          </cell>
          <cell r="Q117">
            <v>1068.49</v>
          </cell>
          <cell r="R117">
            <v>23335.93</v>
          </cell>
          <cell r="S117">
            <v>953.9</v>
          </cell>
          <cell r="T117">
            <v>1701.53</v>
          </cell>
          <cell r="U117">
            <v>1726.75</v>
          </cell>
          <cell r="V117">
            <v>12265.49</v>
          </cell>
          <cell r="W117">
            <v>2110.54</v>
          </cell>
          <cell r="X117">
            <v>4577.72</v>
          </cell>
        </row>
        <row r="118">
          <cell r="C118" t="str">
            <v>2009/20103</v>
          </cell>
          <cell r="D118">
            <v>22328.314999999999</v>
          </cell>
          <cell r="E118">
            <v>256.63499999999999</v>
          </cell>
          <cell r="F118">
            <v>1210.77</v>
          </cell>
          <cell r="G118">
            <v>2123.08</v>
          </cell>
          <cell r="H118">
            <v>11404.82</v>
          </cell>
          <cell r="I118">
            <v>2738.81</v>
          </cell>
          <cell r="J118">
            <v>4594.2</v>
          </cell>
          <cell r="K118">
            <v>2318</v>
          </cell>
          <cell r="L118">
            <v>129.5</v>
          </cell>
          <cell r="M118">
            <v>192.8</v>
          </cell>
          <cell r="N118">
            <v>188.21</v>
          </cell>
          <cell r="O118">
            <v>1015.7</v>
          </cell>
          <cell r="P118">
            <v>191.33</v>
          </cell>
          <cell r="Q118">
            <v>344.82</v>
          </cell>
          <cell r="R118">
            <v>24390.674999999999</v>
          </cell>
          <cell r="S118">
            <v>386.13499999999999</v>
          </cell>
          <cell r="T118">
            <v>1403.57</v>
          </cell>
          <cell r="U118">
            <v>2311.29</v>
          </cell>
          <cell r="V118">
            <v>12420.52</v>
          </cell>
          <cell r="W118">
            <v>2930.14</v>
          </cell>
          <cell r="X118">
            <v>4939.0200000000004</v>
          </cell>
        </row>
        <row r="119">
          <cell r="C119" t="str">
            <v>2009/20104</v>
          </cell>
          <cell r="D119">
            <v>509</v>
          </cell>
          <cell r="E119">
            <v>11</v>
          </cell>
          <cell r="F119">
            <v>27</v>
          </cell>
          <cell r="G119">
            <v>32</v>
          </cell>
          <cell r="H119">
            <v>382</v>
          </cell>
          <cell r="I119">
            <v>21</v>
          </cell>
          <cell r="J119">
            <v>36</v>
          </cell>
          <cell r="K119">
            <v>4</v>
          </cell>
          <cell r="L119">
            <v>0</v>
          </cell>
          <cell r="M119">
            <v>0</v>
          </cell>
          <cell r="N119">
            <v>2</v>
          </cell>
          <cell r="O119">
            <v>0</v>
          </cell>
          <cell r="P119">
            <v>0</v>
          </cell>
          <cell r="Q119">
            <v>0</v>
          </cell>
          <cell r="R119">
            <v>511</v>
          </cell>
          <cell r="S119">
            <v>11</v>
          </cell>
          <cell r="T119">
            <v>27</v>
          </cell>
          <cell r="U119">
            <v>34</v>
          </cell>
          <cell r="V119">
            <v>382</v>
          </cell>
          <cell r="W119">
            <v>21</v>
          </cell>
          <cell r="X119">
            <v>36</v>
          </cell>
        </row>
        <row r="120">
          <cell r="C120" t="str">
            <v>2009/20105</v>
          </cell>
          <cell r="D120">
            <v>1581.89</v>
          </cell>
          <cell r="E120">
            <v>28.94</v>
          </cell>
          <cell r="F120">
            <v>141.72</v>
          </cell>
          <cell r="G120">
            <v>163.44</v>
          </cell>
          <cell r="H120">
            <v>932.41</v>
          </cell>
          <cell r="I120">
            <v>110.59</v>
          </cell>
          <cell r="J120">
            <v>204.79</v>
          </cell>
          <cell r="K120">
            <v>113</v>
          </cell>
          <cell r="L120">
            <v>3.5</v>
          </cell>
          <cell r="M120">
            <v>10.67</v>
          </cell>
          <cell r="N120">
            <v>12.67</v>
          </cell>
          <cell r="O120">
            <v>62.84</v>
          </cell>
          <cell r="P120">
            <v>3</v>
          </cell>
          <cell r="Q120">
            <v>12.5</v>
          </cell>
          <cell r="R120">
            <v>1687.07</v>
          </cell>
          <cell r="S120">
            <v>32.44</v>
          </cell>
          <cell r="T120">
            <v>152.38999999999999</v>
          </cell>
          <cell r="U120">
            <v>176.11</v>
          </cell>
          <cell r="V120">
            <v>995.25</v>
          </cell>
          <cell r="W120">
            <v>113.59</v>
          </cell>
          <cell r="X120">
            <v>217.29</v>
          </cell>
        </row>
        <row r="121">
          <cell r="C121" t="str">
            <v>2009/20106</v>
          </cell>
          <cell r="D121">
            <v>9661.1350000000002</v>
          </cell>
          <cell r="E121">
            <v>100.325</v>
          </cell>
          <cell r="F121">
            <v>546.55999999999995</v>
          </cell>
          <cell r="G121">
            <v>908</v>
          </cell>
          <cell r="H121">
            <v>4467.74</v>
          </cell>
          <cell r="I121">
            <v>1437.34</v>
          </cell>
          <cell r="J121">
            <v>2201.17</v>
          </cell>
          <cell r="K121">
            <v>696</v>
          </cell>
          <cell r="L121">
            <v>20.329999999999998</v>
          </cell>
          <cell r="M121">
            <v>51.59</v>
          </cell>
          <cell r="N121">
            <v>35.67</v>
          </cell>
          <cell r="O121">
            <v>316.19</v>
          </cell>
          <cell r="P121">
            <v>49.34</v>
          </cell>
          <cell r="Q121">
            <v>120.67</v>
          </cell>
          <cell r="R121">
            <v>10254.924999999999</v>
          </cell>
          <cell r="S121">
            <v>120.655</v>
          </cell>
          <cell r="T121">
            <v>598.15</v>
          </cell>
          <cell r="U121">
            <v>943.67</v>
          </cell>
          <cell r="V121">
            <v>4783.93</v>
          </cell>
          <cell r="W121">
            <v>1486.68</v>
          </cell>
          <cell r="X121">
            <v>2321.84</v>
          </cell>
        </row>
        <row r="122">
          <cell r="C122" t="str">
            <v>2009/20107</v>
          </cell>
          <cell r="D122">
            <v>4242.3549999999996</v>
          </cell>
          <cell r="E122">
            <v>60.414999999999999</v>
          </cell>
          <cell r="F122">
            <v>269.42</v>
          </cell>
          <cell r="G122">
            <v>341.82</v>
          </cell>
          <cell r="H122">
            <v>2280.4499999999998</v>
          </cell>
          <cell r="I122">
            <v>464.48</v>
          </cell>
          <cell r="J122">
            <v>825.77</v>
          </cell>
          <cell r="K122">
            <v>343</v>
          </cell>
          <cell r="L122">
            <v>3.5</v>
          </cell>
          <cell r="M122">
            <v>29</v>
          </cell>
          <cell r="N122">
            <v>16.5</v>
          </cell>
          <cell r="O122">
            <v>103.015</v>
          </cell>
          <cell r="P122">
            <v>30</v>
          </cell>
          <cell r="Q122">
            <v>68.5</v>
          </cell>
          <cell r="R122">
            <v>4492.87</v>
          </cell>
          <cell r="S122">
            <v>63.914999999999999</v>
          </cell>
          <cell r="T122">
            <v>298.42</v>
          </cell>
          <cell r="U122">
            <v>358.32</v>
          </cell>
          <cell r="V122">
            <v>2383.4650000000001</v>
          </cell>
          <cell r="W122">
            <v>494.48</v>
          </cell>
          <cell r="X122">
            <v>894.27</v>
          </cell>
        </row>
        <row r="123">
          <cell r="C123" t="str">
            <v>2009/20108</v>
          </cell>
          <cell r="D123">
            <v>8143.84</v>
          </cell>
          <cell r="E123">
            <v>154.91999999999999</v>
          </cell>
          <cell r="F123">
            <v>654.04999999999995</v>
          </cell>
          <cell r="G123">
            <v>988.58</v>
          </cell>
          <cell r="H123">
            <v>5276.97</v>
          </cell>
          <cell r="I123">
            <v>430.12</v>
          </cell>
          <cell r="J123">
            <v>639.20000000000005</v>
          </cell>
          <cell r="K123">
            <v>1623</v>
          </cell>
          <cell r="L123">
            <v>68.5</v>
          </cell>
          <cell r="M123">
            <v>144.18</v>
          </cell>
          <cell r="N123">
            <v>193.8</v>
          </cell>
          <cell r="O123">
            <v>810.04</v>
          </cell>
          <cell r="P123">
            <v>66.5</v>
          </cell>
          <cell r="Q123">
            <v>96</v>
          </cell>
          <cell r="R123">
            <v>9522.86</v>
          </cell>
          <cell r="S123">
            <v>223.42</v>
          </cell>
          <cell r="T123">
            <v>798.23</v>
          </cell>
          <cell r="U123">
            <v>1182.3800000000001</v>
          </cell>
          <cell r="V123">
            <v>6087.01</v>
          </cell>
          <cell r="W123">
            <v>496.62</v>
          </cell>
          <cell r="X123">
            <v>735.2</v>
          </cell>
        </row>
        <row r="124">
          <cell r="C124" t="str">
            <v>2009/20109</v>
          </cell>
          <cell r="D124">
            <v>10227.870000000001</v>
          </cell>
          <cell r="E124">
            <v>191.92</v>
          </cell>
          <cell r="F124">
            <v>794.48</v>
          </cell>
          <cell r="G124">
            <v>1019.09</v>
          </cell>
          <cell r="H124">
            <v>6357.24</v>
          </cell>
          <cell r="I124">
            <v>793.32</v>
          </cell>
          <cell r="J124">
            <v>1071.82</v>
          </cell>
          <cell r="K124">
            <v>1726</v>
          </cell>
          <cell r="L124">
            <v>60.51</v>
          </cell>
          <cell r="M124">
            <v>120.08</v>
          </cell>
          <cell r="N124">
            <v>90.8</v>
          </cell>
          <cell r="O124">
            <v>969.59</v>
          </cell>
          <cell r="P124">
            <v>65.17</v>
          </cell>
          <cell r="Q124">
            <v>224.26</v>
          </cell>
          <cell r="R124">
            <v>11758.28</v>
          </cell>
          <cell r="S124">
            <v>252.43</v>
          </cell>
          <cell r="T124">
            <v>914.56</v>
          </cell>
          <cell r="U124">
            <v>1109.8900000000001</v>
          </cell>
          <cell r="V124">
            <v>7326.83</v>
          </cell>
          <cell r="W124">
            <v>858.49</v>
          </cell>
          <cell r="X124">
            <v>1296.08</v>
          </cell>
        </row>
        <row r="125">
          <cell r="C125" t="str">
            <v>2009/2010A</v>
          </cell>
          <cell r="D125">
            <v>5266.73</v>
          </cell>
          <cell r="E125">
            <v>79.459999999999994</v>
          </cell>
          <cell r="F125">
            <v>386.7</v>
          </cell>
          <cell r="G125">
            <v>568.36</v>
          </cell>
          <cell r="H125">
            <v>2905.1</v>
          </cell>
          <cell r="I125">
            <v>610.65</v>
          </cell>
          <cell r="J125">
            <v>716.46</v>
          </cell>
          <cell r="K125">
            <v>1902</v>
          </cell>
          <cell r="L125">
            <v>82</v>
          </cell>
          <cell r="M125">
            <v>137</v>
          </cell>
          <cell r="N125">
            <v>140.1</v>
          </cell>
          <cell r="O125">
            <v>1293</v>
          </cell>
          <cell r="P125">
            <v>52</v>
          </cell>
          <cell r="Q125">
            <v>153.30000000000001</v>
          </cell>
          <cell r="R125">
            <v>7124.13</v>
          </cell>
          <cell r="S125">
            <v>161.46</v>
          </cell>
          <cell r="T125">
            <v>523.70000000000005</v>
          </cell>
          <cell r="U125">
            <v>708.46</v>
          </cell>
          <cell r="V125">
            <v>4198.1000000000004</v>
          </cell>
          <cell r="W125">
            <v>662.65</v>
          </cell>
          <cell r="X125">
            <v>869.76</v>
          </cell>
        </row>
        <row r="126">
          <cell r="C126" t="str">
            <v>2009/2010B</v>
          </cell>
          <cell r="D126">
            <v>22660.45</v>
          </cell>
          <cell r="E126">
            <v>399.18</v>
          </cell>
          <cell r="F126">
            <v>1529.5</v>
          </cell>
          <cell r="G126">
            <v>2461.1799999999998</v>
          </cell>
          <cell r="H126">
            <v>12983.1</v>
          </cell>
          <cell r="I126">
            <v>1825.54</v>
          </cell>
          <cell r="J126">
            <v>3461.95</v>
          </cell>
          <cell r="K126">
            <v>3537</v>
          </cell>
          <cell r="L126">
            <v>182.84</v>
          </cell>
          <cell r="M126">
            <v>263.33999999999997</v>
          </cell>
          <cell r="N126">
            <v>233.32</v>
          </cell>
          <cell r="O126">
            <v>1754.88</v>
          </cell>
          <cell r="P126">
            <v>172.6</v>
          </cell>
          <cell r="Q126">
            <v>538.32000000000005</v>
          </cell>
          <cell r="R126">
            <v>25805.75</v>
          </cell>
          <cell r="S126">
            <v>582.02</v>
          </cell>
          <cell r="T126">
            <v>1792.84</v>
          </cell>
          <cell r="U126">
            <v>2694.5</v>
          </cell>
          <cell r="V126">
            <v>14737.98</v>
          </cell>
          <cell r="W126">
            <v>1998.14</v>
          </cell>
          <cell r="X126">
            <v>4000.27</v>
          </cell>
        </row>
        <row r="127">
          <cell r="C127" t="str">
            <v>2009/2010C</v>
          </cell>
          <cell r="D127">
            <v>9967.84</v>
          </cell>
          <cell r="E127">
            <v>155.75</v>
          </cell>
          <cell r="F127">
            <v>676.04</v>
          </cell>
          <cell r="G127">
            <v>1440.43</v>
          </cell>
          <cell r="H127">
            <v>5226</v>
          </cell>
          <cell r="I127">
            <v>936.97</v>
          </cell>
          <cell r="J127">
            <v>1532.65</v>
          </cell>
          <cell r="K127">
            <v>1219</v>
          </cell>
          <cell r="L127">
            <v>65.5</v>
          </cell>
          <cell r="M127">
            <v>115.5</v>
          </cell>
          <cell r="N127">
            <v>150.63999999999999</v>
          </cell>
          <cell r="O127">
            <v>524.66999999999996</v>
          </cell>
          <cell r="P127">
            <v>87.25</v>
          </cell>
          <cell r="Q127">
            <v>188.99</v>
          </cell>
          <cell r="R127">
            <v>11100.39</v>
          </cell>
          <cell r="S127">
            <v>221.25</v>
          </cell>
          <cell r="T127">
            <v>791.54</v>
          </cell>
          <cell r="U127">
            <v>1591.07</v>
          </cell>
          <cell r="V127">
            <v>5750.67</v>
          </cell>
          <cell r="W127">
            <v>1024.22</v>
          </cell>
          <cell r="X127">
            <v>1721.64</v>
          </cell>
        </row>
        <row r="128">
          <cell r="C128" t="str">
            <v>2009/2010D</v>
          </cell>
          <cell r="D128">
            <v>25256.35</v>
          </cell>
          <cell r="E128">
            <v>614.19000000000005</v>
          </cell>
          <cell r="F128">
            <v>1989.47</v>
          </cell>
          <cell r="G128">
            <v>2973.07</v>
          </cell>
          <cell r="H128">
            <v>17058.02</v>
          </cell>
          <cell r="I128">
            <v>1014.54</v>
          </cell>
          <cell r="J128">
            <v>1607.06</v>
          </cell>
          <cell r="K128">
            <v>3484</v>
          </cell>
          <cell r="L128">
            <v>183.44</v>
          </cell>
          <cell r="M128">
            <v>269.61</v>
          </cell>
          <cell r="N128">
            <v>306.06</v>
          </cell>
          <cell r="O128">
            <v>1761.12</v>
          </cell>
          <cell r="P128">
            <v>120.67</v>
          </cell>
          <cell r="Q128">
            <v>264.77999999999997</v>
          </cell>
          <cell r="R128">
            <v>28162.03</v>
          </cell>
          <cell r="S128">
            <v>797.63</v>
          </cell>
          <cell r="T128">
            <v>2259.08</v>
          </cell>
          <cell r="U128">
            <v>3279.13</v>
          </cell>
          <cell r="V128">
            <v>18819.14</v>
          </cell>
          <cell r="W128">
            <v>1135.21</v>
          </cell>
          <cell r="X128">
            <v>1871.84</v>
          </cell>
        </row>
        <row r="129">
          <cell r="C129" t="str">
            <v>2009/2010E</v>
          </cell>
          <cell r="D129">
            <v>7492.38</v>
          </cell>
          <cell r="E129">
            <v>124.92</v>
          </cell>
          <cell r="F129">
            <v>471.2</v>
          </cell>
          <cell r="G129">
            <v>1183.45</v>
          </cell>
          <cell r="H129">
            <v>5004.62</v>
          </cell>
          <cell r="I129">
            <v>274.2</v>
          </cell>
          <cell r="J129">
            <v>433.99</v>
          </cell>
          <cell r="K129">
            <v>375</v>
          </cell>
          <cell r="L129">
            <v>11.7</v>
          </cell>
          <cell r="M129">
            <v>23.3</v>
          </cell>
          <cell r="N129">
            <v>47.34</v>
          </cell>
          <cell r="O129">
            <v>174.67</v>
          </cell>
          <cell r="P129">
            <v>10</v>
          </cell>
          <cell r="Q129">
            <v>9.3000000000000007</v>
          </cell>
          <cell r="R129">
            <v>7768.69</v>
          </cell>
          <cell r="S129">
            <v>136.62</v>
          </cell>
          <cell r="T129">
            <v>494.5</v>
          </cell>
          <cell r="U129">
            <v>1230.79</v>
          </cell>
          <cell r="V129">
            <v>5179.29</v>
          </cell>
          <cell r="W129">
            <v>284.2</v>
          </cell>
          <cell r="X129">
            <v>443.29</v>
          </cell>
        </row>
        <row r="130">
          <cell r="C130" t="str">
            <v>2009/2010F</v>
          </cell>
          <cell r="D130">
            <v>15153.055</v>
          </cell>
          <cell r="E130">
            <v>203.69499999999999</v>
          </cell>
          <cell r="F130">
            <v>1262.26</v>
          </cell>
          <cell r="G130">
            <v>1821.77</v>
          </cell>
          <cell r="H130">
            <v>7426.65</v>
          </cell>
          <cell r="I130">
            <v>1745.55</v>
          </cell>
          <cell r="J130">
            <v>2693.13</v>
          </cell>
          <cell r="K130">
            <v>1337</v>
          </cell>
          <cell r="L130">
            <v>50.13</v>
          </cell>
          <cell r="M130">
            <v>129</v>
          </cell>
          <cell r="N130">
            <v>99.76</v>
          </cell>
          <cell r="O130">
            <v>525.63499999999999</v>
          </cell>
          <cell r="P130">
            <v>122.5</v>
          </cell>
          <cell r="Q130">
            <v>214.75</v>
          </cell>
          <cell r="R130">
            <v>16294.83</v>
          </cell>
          <cell r="S130">
            <v>253.82499999999999</v>
          </cell>
          <cell r="T130">
            <v>1391.26</v>
          </cell>
          <cell r="U130">
            <v>1921.53</v>
          </cell>
          <cell r="V130">
            <v>7952.2849999999999</v>
          </cell>
          <cell r="W130">
            <v>1868.05</v>
          </cell>
          <cell r="X130">
            <v>2907.88</v>
          </cell>
        </row>
        <row r="131">
          <cell r="C131" t="str">
            <v>2009/2010G</v>
          </cell>
          <cell r="D131">
            <v>11632.01</v>
          </cell>
          <cell r="E131">
            <v>142.27000000000001</v>
          </cell>
          <cell r="F131">
            <v>798.38</v>
          </cell>
          <cell r="G131">
            <v>1432.76</v>
          </cell>
          <cell r="H131">
            <v>5541.35</v>
          </cell>
          <cell r="I131">
            <v>1562.33</v>
          </cell>
          <cell r="J131">
            <v>2154.92</v>
          </cell>
          <cell r="K131">
            <v>1699</v>
          </cell>
          <cell r="L131">
            <v>59.82</v>
          </cell>
          <cell r="M131">
            <v>200.33</v>
          </cell>
          <cell r="N131">
            <v>123.06</v>
          </cell>
          <cell r="O131">
            <v>676.38</v>
          </cell>
          <cell r="P131">
            <v>167.64</v>
          </cell>
          <cell r="Q131">
            <v>312.3</v>
          </cell>
          <cell r="R131">
            <v>13171.54</v>
          </cell>
          <cell r="S131">
            <v>202.09</v>
          </cell>
          <cell r="T131">
            <v>998.71</v>
          </cell>
          <cell r="U131">
            <v>1555.82</v>
          </cell>
          <cell r="V131">
            <v>6217.73</v>
          </cell>
          <cell r="W131">
            <v>1729.97</v>
          </cell>
          <cell r="X131">
            <v>2467.2199999999998</v>
          </cell>
        </row>
        <row r="132">
          <cell r="C132" t="str">
            <v>2009/2010H</v>
          </cell>
          <cell r="D132">
            <v>27781.21</v>
          </cell>
          <cell r="E132">
            <v>569.97</v>
          </cell>
          <cell r="F132">
            <v>2336.75</v>
          </cell>
          <cell r="G132">
            <v>4526.22</v>
          </cell>
          <cell r="H132">
            <v>16920.53</v>
          </cell>
          <cell r="I132">
            <v>1277.54</v>
          </cell>
          <cell r="J132">
            <v>2150.1999999999998</v>
          </cell>
          <cell r="K132">
            <v>1154</v>
          </cell>
          <cell r="L132">
            <v>53.17</v>
          </cell>
          <cell r="M132">
            <v>155.19</v>
          </cell>
          <cell r="N132">
            <v>179.88</v>
          </cell>
          <cell r="O132">
            <v>540.23</v>
          </cell>
          <cell r="P132">
            <v>38.33</v>
          </cell>
          <cell r="Q132">
            <v>63.62</v>
          </cell>
          <cell r="R132">
            <v>28811.63</v>
          </cell>
          <cell r="S132">
            <v>623.14</v>
          </cell>
          <cell r="T132">
            <v>2491.94</v>
          </cell>
          <cell r="U132">
            <v>4706.1000000000004</v>
          </cell>
          <cell r="V132">
            <v>17460.759999999998</v>
          </cell>
          <cell r="W132">
            <v>1315.87</v>
          </cell>
          <cell r="X132">
            <v>2213.8200000000002</v>
          </cell>
        </row>
        <row r="133">
          <cell r="C133" t="str">
            <v>2009/2010I</v>
          </cell>
          <cell r="D133">
            <v>9968.32</v>
          </cell>
          <cell r="E133">
            <v>201.18</v>
          </cell>
          <cell r="F133">
            <v>560.29</v>
          </cell>
          <cell r="G133">
            <v>684.63</v>
          </cell>
          <cell r="H133">
            <v>6591.36</v>
          </cell>
          <cell r="I133">
            <v>432.23</v>
          </cell>
          <cell r="J133">
            <v>1498.63</v>
          </cell>
          <cell r="K133">
            <v>2855</v>
          </cell>
          <cell r="L133">
            <v>153.76</v>
          </cell>
          <cell r="M133">
            <v>237</v>
          </cell>
          <cell r="N133">
            <v>129.85</v>
          </cell>
          <cell r="O133">
            <v>1604.05</v>
          </cell>
          <cell r="P133">
            <v>151.84</v>
          </cell>
          <cell r="Q133">
            <v>387.07</v>
          </cell>
          <cell r="R133">
            <v>12631.89</v>
          </cell>
          <cell r="S133">
            <v>354.94</v>
          </cell>
          <cell r="T133">
            <v>797.29</v>
          </cell>
          <cell r="U133">
            <v>814.48</v>
          </cell>
          <cell r="V133">
            <v>8195.41</v>
          </cell>
          <cell r="W133">
            <v>584.07000000000005</v>
          </cell>
          <cell r="X133">
            <v>1885.7</v>
          </cell>
        </row>
        <row r="134">
          <cell r="C134" t="str">
            <v>2009/2010J</v>
          </cell>
          <cell r="D134">
            <v>805.94</v>
          </cell>
          <cell r="E134">
            <v>10.83</v>
          </cell>
          <cell r="F134">
            <v>54.16</v>
          </cell>
          <cell r="G134">
            <v>93.41</v>
          </cell>
          <cell r="H134">
            <v>453.96</v>
          </cell>
          <cell r="I134">
            <v>74.75</v>
          </cell>
          <cell r="J134">
            <v>118.83</v>
          </cell>
          <cell r="K134">
            <v>3875</v>
          </cell>
          <cell r="L134">
            <v>168.3</v>
          </cell>
          <cell r="M134">
            <v>428.13</v>
          </cell>
          <cell r="N134">
            <v>216.3</v>
          </cell>
          <cell r="O134">
            <v>1568.18</v>
          </cell>
          <cell r="P134">
            <v>513.33000000000004</v>
          </cell>
          <cell r="Q134">
            <v>962.33</v>
          </cell>
          <cell r="R134">
            <v>4662.51</v>
          </cell>
          <cell r="S134">
            <v>179.13</v>
          </cell>
          <cell r="T134">
            <v>482.29</v>
          </cell>
          <cell r="U134">
            <v>309.70999999999998</v>
          </cell>
          <cell r="V134">
            <v>2022.14</v>
          </cell>
          <cell r="W134">
            <v>588.08000000000004</v>
          </cell>
          <cell r="X134">
            <v>1081.1600000000001</v>
          </cell>
        </row>
        <row r="135">
          <cell r="C135" t="str">
            <v>2010/20111</v>
          </cell>
          <cell r="D135">
            <v>7085.75</v>
          </cell>
          <cell r="E135">
            <v>101</v>
          </cell>
          <cell r="F135">
            <v>263</v>
          </cell>
          <cell r="G135">
            <v>662</v>
          </cell>
          <cell r="H135">
            <v>4823</v>
          </cell>
          <cell r="I135">
            <v>631.5</v>
          </cell>
          <cell r="J135">
            <v>605.25</v>
          </cell>
          <cell r="K135">
            <v>40</v>
          </cell>
          <cell r="L135">
            <v>0</v>
          </cell>
          <cell r="M135">
            <v>6</v>
          </cell>
          <cell r="N135">
            <v>5</v>
          </cell>
          <cell r="O135">
            <v>21</v>
          </cell>
          <cell r="P135">
            <v>0</v>
          </cell>
          <cell r="Q135">
            <v>1</v>
          </cell>
          <cell r="R135">
            <v>7118.75</v>
          </cell>
          <cell r="S135">
            <v>101</v>
          </cell>
          <cell r="T135">
            <v>269</v>
          </cell>
          <cell r="U135">
            <v>667</v>
          </cell>
          <cell r="V135">
            <v>4844</v>
          </cell>
          <cell r="W135">
            <v>631.5</v>
          </cell>
          <cell r="X135">
            <v>606.25</v>
          </cell>
        </row>
        <row r="136">
          <cell r="C136" t="str">
            <v>2010/20112</v>
          </cell>
          <cell r="D136">
            <v>18365.61</v>
          </cell>
          <cell r="E136">
            <v>750.59</v>
          </cell>
          <cell r="F136">
            <v>1232.9100000000001</v>
          </cell>
          <cell r="G136">
            <v>1475.57</v>
          </cell>
          <cell r="H136">
            <v>9599.98</v>
          </cell>
          <cell r="I136">
            <v>1784.1</v>
          </cell>
          <cell r="J136">
            <v>3522.46</v>
          </cell>
          <cell r="K136">
            <v>5635</v>
          </cell>
          <cell r="L136">
            <v>400.33</v>
          </cell>
          <cell r="M136">
            <v>527.5</v>
          </cell>
          <cell r="N136">
            <v>216.83</v>
          </cell>
          <cell r="O136">
            <v>2963.06</v>
          </cell>
          <cell r="P136">
            <v>260.66000000000003</v>
          </cell>
          <cell r="Q136">
            <v>1051.75</v>
          </cell>
          <cell r="R136">
            <v>23785.74</v>
          </cell>
          <cell r="S136">
            <v>1150.92</v>
          </cell>
          <cell r="T136">
            <v>1760.41</v>
          </cell>
          <cell r="U136">
            <v>1692.4</v>
          </cell>
          <cell r="V136">
            <v>12563.04</v>
          </cell>
          <cell r="W136">
            <v>2044.76</v>
          </cell>
          <cell r="X136">
            <v>4574.21</v>
          </cell>
        </row>
        <row r="137">
          <cell r="C137" t="str">
            <v>2010/20113</v>
          </cell>
          <cell r="D137">
            <v>23670.744999999999</v>
          </cell>
          <cell r="E137">
            <v>568.79999999999995</v>
          </cell>
          <cell r="F137">
            <v>1246.3050000000001</v>
          </cell>
          <cell r="G137">
            <v>2426.65</v>
          </cell>
          <cell r="H137">
            <v>11950.105</v>
          </cell>
          <cell r="I137">
            <v>2785.04</v>
          </cell>
          <cell r="J137">
            <v>4693.8450000000003</v>
          </cell>
          <cell r="K137">
            <v>2195</v>
          </cell>
          <cell r="L137">
            <v>98.66</v>
          </cell>
          <cell r="M137">
            <v>190.68</v>
          </cell>
          <cell r="N137">
            <v>206.22</v>
          </cell>
          <cell r="O137">
            <v>994.43499999999995</v>
          </cell>
          <cell r="P137">
            <v>158</v>
          </cell>
          <cell r="Q137">
            <v>309.92</v>
          </cell>
          <cell r="R137">
            <v>25628.66</v>
          </cell>
          <cell r="S137">
            <v>667.46</v>
          </cell>
          <cell r="T137">
            <v>1436.9849999999999</v>
          </cell>
          <cell r="U137">
            <v>2632.87</v>
          </cell>
          <cell r="V137">
            <v>12944.54</v>
          </cell>
          <cell r="W137">
            <v>2943.04</v>
          </cell>
          <cell r="X137">
            <v>5003.7650000000003</v>
          </cell>
        </row>
        <row r="138">
          <cell r="C138" t="str">
            <v>2010/20114</v>
          </cell>
          <cell r="D138">
            <v>586</v>
          </cell>
          <cell r="E138">
            <v>15</v>
          </cell>
          <cell r="F138">
            <v>32</v>
          </cell>
          <cell r="G138">
            <v>55</v>
          </cell>
          <cell r="H138">
            <v>438</v>
          </cell>
          <cell r="I138">
            <v>22</v>
          </cell>
          <cell r="J138">
            <v>24</v>
          </cell>
          <cell r="K138">
            <v>8</v>
          </cell>
          <cell r="L138">
            <v>1</v>
          </cell>
          <cell r="M138">
            <v>3</v>
          </cell>
          <cell r="N138">
            <v>1</v>
          </cell>
          <cell r="O138">
            <v>3</v>
          </cell>
          <cell r="P138">
            <v>0</v>
          </cell>
          <cell r="Q138">
            <v>0</v>
          </cell>
          <cell r="R138">
            <v>594</v>
          </cell>
          <cell r="S138">
            <v>16</v>
          </cell>
          <cell r="T138">
            <v>35</v>
          </cell>
          <cell r="U138">
            <v>56</v>
          </cell>
          <cell r="V138">
            <v>441</v>
          </cell>
          <cell r="W138">
            <v>22</v>
          </cell>
          <cell r="X138">
            <v>24</v>
          </cell>
        </row>
        <row r="139">
          <cell r="C139" t="str">
            <v>2010/20115</v>
          </cell>
          <cell r="D139">
            <v>1789.27</v>
          </cell>
          <cell r="E139">
            <v>59.97</v>
          </cell>
          <cell r="F139">
            <v>158.57</v>
          </cell>
          <cell r="G139">
            <v>223.18</v>
          </cell>
          <cell r="H139">
            <v>1019.89</v>
          </cell>
          <cell r="I139">
            <v>130.94999999999999</v>
          </cell>
          <cell r="J139">
            <v>196.71</v>
          </cell>
          <cell r="K139">
            <v>129</v>
          </cell>
          <cell r="L139">
            <v>7.5</v>
          </cell>
          <cell r="M139">
            <v>15</v>
          </cell>
          <cell r="N139">
            <v>16.5</v>
          </cell>
          <cell r="O139">
            <v>61.5</v>
          </cell>
          <cell r="P139">
            <v>4</v>
          </cell>
          <cell r="Q139">
            <v>16</v>
          </cell>
          <cell r="R139">
            <v>1909.77</v>
          </cell>
          <cell r="S139">
            <v>67.47</v>
          </cell>
          <cell r="T139">
            <v>173.57</v>
          </cell>
          <cell r="U139">
            <v>239.68</v>
          </cell>
          <cell r="V139">
            <v>1081.3900000000001</v>
          </cell>
          <cell r="W139">
            <v>134.94999999999999</v>
          </cell>
          <cell r="X139">
            <v>212.71</v>
          </cell>
        </row>
        <row r="140">
          <cell r="C140" t="str">
            <v>2010/20116</v>
          </cell>
          <cell r="D140">
            <v>10376.905000000001</v>
          </cell>
          <cell r="E140">
            <v>192.6</v>
          </cell>
          <cell r="F140">
            <v>660.59500000000003</v>
          </cell>
          <cell r="G140">
            <v>1008.5</v>
          </cell>
          <cell r="H140">
            <v>4871.585</v>
          </cell>
          <cell r="I140">
            <v>1418.57</v>
          </cell>
          <cell r="J140">
            <v>2225.0549999999998</v>
          </cell>
          <cell r="K140">
            <v>737</v>
          </cell>
          <cell r="L140">
            <v>23.5</v>
          </cell>
          <cell r="M140">
            <v>62.31</v>
          </cell>
          <cell r="N140">
            <v>53.65</v>
          </cell>
          <cell r="O140">
            <v>300.29500000000002</v>
          </cell>
          <cell r="P140">
            <v>54.34</v>
          </cell>
          <cell r="Q140">
            <v>111.34</v>
          </cell>
          <cell r="R140">
            <v>10982.34</v>
          </cell>
          <cell r="S140">
            <v>216.1</v>
          </cell>
          <cell r="T140">
            <v>722.90499999999997</v>
          </cell>
          <cell r="U140">
            <v>1062.1500000000001</v>
          </cell>
          <cell r="V140">
            <v>5171.88</v>
          </cell>
          <cell r="W140">
            <v>1472.91</v>
          </cell>
          <cell r="X140">
            <v>2336.395</v>
          </cell>
        </row>
        <row r="141">
          <cell r="C141" t="str">
            <v>2010/20117</v>
          </cell>
          <cell r="D141">
            <v>4617.67</v>
          </cell>
          <cell r="E141">
            <v>92.9</v>
          </cell>
          <cell r="F141">
            <v>247.85</v>
          </cell>
          <cell r="G141">
            <v>371.11</v>
          </cell>
          <cell r="H141">
            <v>2605.86</v>
          </cell>
          <cell r="I141">
            <v>506.39</v>
          </cell>
          <cell r="J141">
            <v>793.56</v>
          </cell>
          <cell r="K141">
            <v>352</v>
          </cell>
          <cell r="L141">
            <v>11.5</v>
          </cell>
          <cell r="M141">
            <v>29.5</v>
          </cell>
          <cell r="N141">
            <v>17.170000000000002</v>
          </cell>
          <cell r="O141">
            <v>118.76</v>
          </cell>
          <cell r="P141">
            <v>36</v>
          </cell>
          <cell r="Q141">
            <v>54</v>
          </cell>
          <cell r="R141">
            <v>4884.6000000000004</v>
          </cell>
          <cell r="S141">
            <v>104.4</v>
          </cell>
          <cell r="T141">
            <v>277.35000000000002</v>
          </cell>
          <cell r="U141">
            <v>388.28</v>
          </cell>
          <cell r="V141">
            <v>2724.62</v>
          </cell>
          <cell r="W141">
            <v>542.39</v>
          </cell>
          <cell r="X141">
            <v>847.56</v>
          </cell>
        </row>
        <row r="142">
          <cell r="C142" t="str">
            <v>2010/20118</v>
          </cell>
          <cell r="D142">
            <v>8184.15</v>
          </cell>
          <cell r="E142">
            <v>247.17</v>
          </cell>
          <cell r="F142">
            <v>600.86</v>
          </cell>
          <cell r="G142">
            <v>1110.57</v>
          </cell>
          <cell r="H142">
            <v>5341.93</v>
          </cell>
          <cell r="I142">
            <v>341.3</v>
          </cell>
          <cell r="J142">
            <v>542.32000000000005</v>
          </cell>
          <cell r="K142">
            <v>1399</v>
          </cell>
          <cell r="L142">
            <v>47.5</v>
          </cell>
          <cell r="M142">
            <v>116.33</v>
          </cell>
          <cell r="N142">
            <v>179.5</v>
          </cell>
          <cell r="O142">
            <v>762.87</v>
          </cell>
          <cell r="P142">
            <v>43.34</v>
          </cell>
          <cell r="Q142">
            <v>77.180000000000007</v>
          </cell>
          <cell r="R142">
            <v>9410.8700000000008</v>
          </cell>
          <cell r="S142">
            <v>294.67</v>
          </cell>
          <cell r="T142">
            <v>717.19</v>
          </cell>
          <cell r="U142">
            <v>1290.07</v>
          </cell>
          <cell r="V142">
            <v>6104.8</v>
          </cell>
          <cell r="W142">
            <v>384.64</v>
          </cell>
          <cell r="X142">
            <v>619.5</v>
          </cell>
        </row>
        <row r="143">
          <cell r="C143" t="str">
            <v>2010/20119</v>
          </cell>
          <cell r="D143">
            <v>10663.95</v>
          </cell>
          <cell r="E143">
            <v>248.18</v>
          </cell>
          <cell r="F143">
            <v>839.04</v>
          </cell>
          <cell r="G143">
            <v>1142.93</v>
          </cell>
          <cell r="H143">
            <v>6556.95</v>
          </cell>
          <cell r="I143">
            <v>756.52</v>
          </cell>
          <cell r="J143">
            <v>1120.33</v>
          </cell>
          <cell r="K143">
            <v>1859</v>
          </cell>
          <cell r="L143">
            <v>102.67</v>
          </cell>
          <cell r="M143">
            <v>121.52</v>
          </cell>
          <cell r="N143">
            <v>124.44</v>
          </cell>
          <cell r="O143">
            <v>1054.3800000000001</v>
          </cell>
          <cell r="P143">
            <v>73.75</v>
          </cell>
          <cell r="Q143">
            <v>207.17</v>
          </cell>
          <cell r="R143">
            <v>12347.88</v>
          </cell>
          <cell r="S143">
            <v>350.85</v>
          </cell>
          <cell r="T143">
            <v>960.56</v>
          </cell>
          <cell r="U143">
            <v>1267.3699999999999</v>
          </cell>
          <cell r="V143">
            <v>7611.33</v>
          </cell>
          <cell r="W143">
            <v>830.27</v>
          </cell>
          <cell r="X143">
            <v>1327.5</v>
          </cell>
        </row>
        <row r="144">
          <cell r="C144" t="str">
            <v>2010/2011A</v>
          </cell>
          <cell r="D144">
            <v>5356.18</v>
          </cell>
          <cell r="E144">
            <v>124</v>
          </cell>
          <cell r="F144">
            <v>444.32</v>
          </cell>
          <cell r="G144">
            <v>659.36</v>
          </cell>
          <cell r="H144">
            <v>2879.83</v>
          </cell>
          <cell r="I144">
            <v>611.69000000000005</v>
          </cell>
          <cell r="J144">
            <v>636.98</v>
          </cell>
          <cell r="K144">
            <v>1970</v>
          </cell>
          <cell r="L144">
            <v>133.5</v>
          </cell>
          <cell r="M144">
            <v>164.3</v>
          </cell>
          <cell r="N144">
            <v>163</v>
          </cell>
          <cell r="O144">
            <v>1316.8</v>
          </cell>
          <cell r="P144">
            <v>57</v>
          </cell>
          <cell r="Q144">
            <v>94</v>
          </cell>
          <cell r="R144">
            <v>7284.78</v>
          </cell>
          <cell r="S144">
            <v>257.5</v>
          </cell>
          <cell r="T144">
            <v>608.62</v>
          </cell>
          <cell r="U144">
            <v>822.36</v>
          </cell>
          <cell r="V144">
            <v>4196.63</v>
          </cell>
          <cell r="W144">
            <v>668.69</v>
          </cell>
          <cell r="X144">
            <v>730.98</v>
          </cell>
        </row>
        <row r="145">
          <cell r="C145" t="str">
            <v>2010/2011B</v>
          </cell>
          <cell r="D145">
            <v>23826.735000000001</v>
          </cell>
          <cell r="E145">
            <v>800.51499999999999</v>
          </cell>
          <cell r="F145">
            <v>1507.22</v>
          </cell>
          <cell r="G145">
            <v>2789.66</v>
          </cell>
          <cell r="H145">
            <v>13546.28</v>
          </cell>
          <cell r="I145">
            <v>1857.61</v>
          </cell>
          <cell r="J145">
            <v>3325.45</v>
          </cell>
          <cell r="K145">
            <v>3435</v>
          </cell>
          <cell r="L145">
            <v>165.58</v>
          </cell>
          <cell r="M145">
            <v>289.39999999999998</v>
          </cell>
          <cell r="N145">
            <v>223.77</v>
          </cell>
          <cell r="O145">
            <v>1782.57</v>
          </cell>
          <cell r="P145">
            <v>140.79</v>
          </cell>
          <cell r="Q145">
            <v>467.48</v>
          </cell>
          <cell r="R145">
            <v>26896.325000000001</v>
          </cell>
          <cell r="S145">
            <v>966.09500000000003</v>
          </cell>
          <cell r="T145">
            <v>1796.62</v>
          </cell>
          <cell r="U145">
            <v>3013.43</v>
          </cell>
          <cell r="V145">
            <v>15328.85</v>
          </cell>
          <cell r="W145">
            <v>1998.4</v>
          </cell>
          <cell r="X145">
            <v>3792.93</v>
          </cell>
        </row>
        <row r="146">
          <cell r="C146" t="str">
            <v>2010/2011C</v>
          </cell>
          <cell r="D146">
            <v>10428.719999999999</v>
          </cell>
          <cell r="E146">
            <v>296.37</v>
          </cell>
          <cell r="F146">
            <v>729.02</v>
          </cell>
          <cell r="G146">
            <v>1511.55</v>
          </cell>
          <cell r="H146">
            <v>5444.19</v>
          </cell>
          <cell r="I146">
            <v>905.92</v>
          </cell>
          <cell r="J146">
            <v>1541.67</v>
          </cell>
          <cell r="K146">
            <v>1161</v>
          </cell>
          <cell r="L146">
            <v>46.92</v>
          </cell>
          <cell r="M146">
            <v>123.66</v>
          </cell>
          <cell r="N146">
            <v>141.97</v>
          </cell>
          <cell r="O146">
            <v>553.33000000000004</v>
          </cell>
          <cell r="P146">
            <v>65.33</v>
          </cell>
          <cell r="Q146">
            <v>156.16999999999999</v>
          </cell>
          <cell r="R146">
            <v>11516.1</v>
          </cell>
          <cell r="S146">
            <v>343.29</v>
          </cell>
          <cell r="T146">
            <v>852.68</v>
          </cell>
          <cell r="U146">
            <v>1653.52</v>
          </cell>
          <cell r="V146">
            <v>5997.52</v>
          </cell>
          <cell r="W146">
            <v>971.25</v>
          </cell>
          <cell r="X146">
            <v>1697.84</v>
          </cell>
        </row>
        <row r="147">
          <cell r="C147" t="str">
            <v>2010/2011D</v>
          </cell>
          <cell r="D147">
            <v>26237.31</v>
          </cell>
          <cell r="E147">
            <v>948.9</v>
          </cell>
          <cell r="F147">
            <v>1948.49</v>
          </cell>
          <cell r="G147">
            <v>3436.02</v>
          </cell>
          <cell r="H147">
            <v>17444.98</v>
          </cell>
          <cell r="I147">
            <v>1005.15</v>
          </cell>
          <cell r="J147">
            <v>1453.77</v>
          </cell>
          <cell r="K147">
            <v>3661</v>
          </cell>
          <cell r="L147">
            <v>221.16</v>
          </cell>
          <cell r="M147">
            <v>300.45</v>
          </cell>
          <cell r="N147">
            <v>336.51</v>
          </cell>
          <cell r="O147">
            <v>1932.54</v>
          </cell>
          <cell r="P147">
            <v>91</v>
          </cell>
          <cell r="Q147">
            <v>223.81</v>
          </cell>
          <cell r="R147">
            <v>29342.78</v>
          </cell>
          <cell r="S147">
            <v>1170.06</v>
          </cell>
          <cell r="T147">
            <v>2248.94</v>
          </cell>
          <cell r="U147">
            <v>3772.53</v>
          </cell>
          <cell r="V147">
            <v>19377.52</v>
          </cell>
          <cell r="W147">
            <v>1096.1500000000001</v>
          </cell>
          <cell r="X147">
            <v>1677.58</v>
          </cell>
        </row>
        <row r="148">
          <cell r="C148" t="str">
            <v>2010/2011E</v>
          </cell>
          <cell r="D148">
            <v>8107.37</v>
          </cell>
          <cell r="E148">
            <v>280.63</v>
          </cell>
          <cell r="F148">
            <v>530</v>
          </cell>
          <cell r="G148">
            <v>1362.15</v>
          </cell>
          <cell r="H148">
            <v>5261.89</v>
          </cell>
          <cell r="I148">
            <v>260.29000000000002</v>
          </cell>
          <cell r="J148">
            <v>412.41</v>
          </cell>
          <cell r="K148">
            <v>336</v>
          </cell>
          <cell r="L148">
            <v>5.67</v>
          </cell>
          <cell r="M148">
            <v>22.97</v>
          </cell>
          <cell r="N148">
            <v>40.67</v>
          </cell>
          <cell r="O148">
            <v>157.75</v>
          </cell>
          <cell r="P148">
            <v>9.83</v>
          </cell>
          <cell r="Q148">
            <v>9.7899999999999991</v>
          </cell>
          <cell r="R148">
            <v>8354.0499999999993</v>
          </cell>
          <cell r="S148">
            <v>286.3</v>
          </cell>
          <cell r="T148">
            <v>552.97</v>
          </cell>
          <cell r="U148">
            <v>1402.82</v>
          </cell>
          <cell r="V148">
            <v>5419.64</v>
          </cell>
          <cell r="W148">
            <v>270.12</v>
          </cell>
          <cell r="X148">
            <v>422.2</v>
          </cell>
        </row>
        <row r="149">
          <cell r="C149" t="str">
            <v>2010/2011F</v>
          </cell>
          <cell r="D149">
            <v>15932.79</v>
          </cell>
          <cell r="E149">
            <v>385.42</v>
          </cell>
          <cell r="F149">
            <v>1272.32</v>
          </cell>
          <cell r="G149">
            <v>2091.1799999999998</v>
          </cell>
          <cell r="H149">
            <v>7739.25</v>
          </cell>
          <cell r="I149">
            <v>1759.82</v>
          </cell>
          <cell r="J149">
            <v>2684.8</v>
          </cell>
          <cell r="K149">
            <v>1317</v>
          </cell>
          <cell r="L149">
            <v>58.84</v>
          </cell>
          <cell r="M149">
            <v>152.1</v>
          </cell>
          <cell r="N149">
            <v>96.69</v>
          </cell>
          <cell r="O149">
            <v>516.13</v>
          </cell>
          <cell r="P149">
            <v>121.35</v>
          </cell>
          <cell r="Q149">
            <v>197.86</v>
          </cell>
          <cell r="R149">
            <v>17075.759999999998</v>
          </cell>
          <cell r="S149">
            <v>444.26</v>
          </cell>
          <cell r="T149">
            <v>1424.42</v>
          </cell>
          <cell r="U149">
            <v>2187.87</v>
          </cell>
          <cell r="V149">
            <v>8255.3799999999992</v>
          </cell>
          <cell r="W149">
            <v>1881.17</v>
          </cell>
          <cell r="X149">
            <v>2882.66</v>
          </cell>
        </row>
        <row r="150">
          <cell r="C150" t="str">
            <v>2010/2011G</v>
          </cell>
          <cell r="D150">
            <v>12006.035</v>
          </cell>
          <cell r="E150">
            <v>330.065</v>
          </cell>
          <cell r="F150">
            <v>855.71</v>
          </cell>
          <cell r="G150">
            <v>1536.41</v>
          </cell>
          <cell r="H150">
            <v>5594.44</v>
          </cell>
          <cell r="I150">
            <v>1569.73</v>
          </cell>
          <cell r="J150">
            <v>2119.6799999999998</v>
          </cell>
          <cell r="K150">
            <v>1762</v>
          </cell>
          <cell r="L150">
            <v>66.33</v>
          </cell>
          <cell r="M150">
            <v>210.82</v>
          </cell>
          <cell r="N150">
            <v>109.75</v>
          </cell>
          <cell r="O150">
            <v>751.87</v>
          </cell>
          <cell r="P150">
            <v>164.38</v>
          </cell>
          <cell r="Q150">
            <v>308.5</v>
          </cell>
          <cell r="R150">
            <v>13617.684999999999</v>
          </cell>
          <cell r="S150">
            <v>396.39499999999998</v>
          </cell>
          <cell r="T150">
            <v>1066.53</v>
          </cell>
          <cell r="U150">
            <v>1646.16</v>
          </cell>
          <cell r="V150">
            <v>6346.31</v>
          </cell>
          <cell r="W150">
            <v>1734.11</v>
          </cell>
          <cell r="X150">
            <v>2428.1799999999998</v>
          </cell>
        </row>
        <row r="151">
          <cell r="C151" t="str">
            <v>2010/2011H</v>
          </cell>
          <cell r="D151">
            <v>29497.15</v>
          </cell>
          <cell r="E151">
            <v>988.87</v>
          </cell>
          <cell r="F151">
            <v>2469.2199999999998</v>
          </cell>
          <cell r="G151">
            <v>5195.49</v>
          </cell>
          <cell r="H151">
            <v>17448.21</v>
          </cell>
          <cell r="I151">
            <v>1346.51</v>
          </cell>
          <cell r="J151">
            <v>2048.85</v>
          </cell>
          <cell r="K151">
            <v>1039</v>
          </cell>
          <cell r="L151">
            <v>36</v>
          </cell>
          <cell r="M151">
            <v>133.1</v>
          </cell>
          <cell r="N151">
            <v>171.3</v>
          </cell>
          <cell r="O151">
            <v>476.4</v>
          </cell>
          <cell r="P151">
            <v>46.84</v>
          </cell>
          <cell r="Q151">
            <v>57.17</v>
          </cell>
          <cell r="R151">
            <v>30417.96</v>
          </cell>
          <cell r="S151">
            <v>1024.8699999999999</v>
          </cell>
          <cell r="T151">
            <v>2602.3200000000002</v>
          </cell>
          <cell r="U151">
            <v>5366.79</v>
          </cell>
          <cell r="V151">
            <v>17924.61</v>
          </cell>
          <cell r="W151">
            <v>1393.35</v>
          </cell>
          <cell r="X151">
            <v>2106.02</v>
          </cell>
        </row>
        <row r="152">
          <cell r="C152" t="str">
            <v>2010/2011I</v>
          </cell>
          <cell r="D152">
            <v>10846.6</v>
          </cell>
          <cell r="E152">
            <v>358.02</v>
          </cell>
          <cell r="F152">
            <v>603.57000000000005</v>
          </cell>
          <cell r="G152">
            <v>890.2</v>
          </cell>
          <cell r="H152">
            <v>7223.34</v>
          </cell>
          <cell r="I152">
            <v>503.76</v>
          </cell>
          <cell r="J152">
            <v>1267.71</v>
          </cell>
          <cell r="K152">
            <v>2936</v>
          </cell>
          <cell r="L152">
            <v>165.34</v>
          </cell>
          <cell r="M152">
            <v>262.02999999999997</v>
          </cell>
          <cell r="N152">
            <v>172.21</v>
          </cell>
          <cell r="O152">
            <v>1770.25</v>
          </cell>
          <cell r="P152">
            <v>91.06</v>
          </cell>
          <cell r="Q152">
            <v>309.02999999999997</v>
          </cell>
          <cell r="R152">
            <v>13616.52</v>
          </cell>
          <cell r="S152">
            <v>523.36</v>
          </cell>
          <cell r="T152">
            <v>865.6</v>
          </cell>
          <cell r="U152">
            <v>1062.4100000000001</v>
          </cell>
          <cell r="V152">
            <v>8993.59</v>
          </cell>
          <cell r="W152">
            <v>594.82000000000005</v>
          </cell>
          <cell r="X152">
            <v>1576.74</v>
          </cell>
        </row>
        <row r="153">
          <cell r="C153" t="str">
            <v>2010/2011J</v>
          </cell>
          <cell r="D153">
            <v>730.06</v>
          </cell>
          <cell r="E153">
            <v>24</v>
          </cell>
          <cell r="F153">
            <v>52</v>
          </cell>
          <cell r="G153">
            <v>107.47</v>
          </cell>
          <cell r="H153">
            <v>394.29</v>
          </cell>
          <cell r="I153">
            <v>56.15</v>
          </cell>
          <cell r="J153">
            <v>96.15</v>
          </cell>
          <cell r="K153">
            <v>3601</v>
          </cell>
          <cell r="L153">
            <v>159</v>
          </cell>
          <cell r="M153">
            <v>405.33</v>
          </cell>
          <cell r="N153">
            <v>215.82</v>
          </cell>
          <cell r="O153">
            <v>1498.06</v>
          </cell>
          <cell r="P153">
            <v>400.33</v>
          </cell>
          <cell r="Q153">
            <v>898.83</v>
          </cell>
          <cell r="R153">
            <v>4307.43</v>
          </cell>
          <cell r="S153">
            <v>183</v>
          </cell>
          <cell r="T153">
            <v>457.33</v>
          </cell>
          <cell r="U153">
            <v>323.29000000000002</v>
          </cell>
          <cell r="V153">
            <v>1892.35</v>
          </cell>
          <cell r="W153">
            <v>456.48</v>
          </cell>
          <cell r="X153">
            <v>994.98</v>
          </cell>
        </row>
        <row r="154">
          <cell r="C154" t="str">
            <v>2011/20121</v>
          </cell>
          <cell r="D154">
            <v>7041</v>
          </cell>
          <cell r="E154">
            <v>89</v>
          </cell>
          <cell r="F154">
            <v>241</v>
          </cell>
          <cell r="G154">
            <v>634</v>
          </cell>
          <cell r="H154">
            <v>4810</v>
          </cell>
          <cell r="I154">
            <v>591</v>
          </cell>
          <cell r="J154">
            <v>676</v>
          </cell>
          <cell r="K154">
            <v>40</v>
          </cell>
          <cell r="L154">
            <v>0</v>
          </cell>
          <cell r="M154">
            <v>6</v>
          </cell>
          <cell r="N154">
            <v>2</v>
          </cell>
          <cell r="O154">
            <v>18</v>
          </cell>
          <cell r="P154">
            <v>0</v>
          </cell>
          <cell r="Q154">
            <v>0</v>
          </cell>
          <cell r="R154">
            <v>7067</v>
          </cell>
          <cell r="S154">
            <v>89</v>
          </cell>
          <cell r="T154">
            <v>247</v>
          </cell>
          <cell r="U154">
            <v>636</v>
          </cell>
          <cell r="V154">
            <v>4828</v>
          </cell>
          <cell r="W154">
            <v>591</v>
          </cell>
          <cell r="X154">
            <v>676</v>
          </cell>
        </row>
        <row r="155">
          <cell r="C155" t="str">
            <v>2011/20122</v>
          </cell>
          <cell r="D155">
            <v>20164.54</v>
          </cell>
          <cell r="E155">
            <v>901.13</v>
          </cell>
          <cell r="F155">
            <v>1193.7</v>
          </cell>
          <cell r="G155">
            <v>1524.08</v>
          </cell>
          <cell r="H155">
            <v>10866.76</v>
          </cell>
          <cell r="I155">
            <v>1769.79</v>
          </cell>
          <cell r="J155">
            <v>3909.08</v>
          </cell>
          <cell r="K155">
            <v>6519</v>
          </cell>
          <cell r="L155">
            <v>486.49</v>
          </cell>
          <cell r="M155">
            <v>646.33000000000004</v>
          </cell>
          <cell r="N155">
            <v>208.2</v>
          </cell>
          <cell r="O155">
            <v>3575.06</v>
          </cell>
          <cell r="P155">
            <v>243.83</v>
          </cell>
          <cell r="Q155">
            <v>1185.6600000000001</v>
          </cell>
          <cell r="R155">
            <v>26510.11</v>
          </cell>
          <cell r="S155">
            <v>1387.62</v>
          </cell>
          <cell r="T155">
            <v>1840.03</v>
          </cell>
          <cell r="U155">
            <v>1732.28</v>
          </cell>
          <cell r="V155">
            <v>14441.82</v>
          </cell>
          <cell r="W155">
            <v>2013.62</v>
          </cell>
          <cell r="X155">
            <v>5094.74</v>
          </cell>
        </row>
        <row r="156">
          <cell r="C156" t="str">
            <v>2011/20123</v>
          </cell>
          <cell r="D156">
            <v>25326.68</v>
          </cell>
          <cell r="E156">
            <v>423.34</v>
          </cell>
          <cell r="F156">
            <v>1484.1949999999999</v>
          </cell>
          <cell r="G156">
            <v>2556.835</v>
          </cell>
          <cell r="H156">
            <v>13426.225</v>
          </cell>
          <cell r="I156">
            <v>2686.68</v>
          </cell>
          <cell r="J156">
            <v>4749.4049999999997</v>
          </cell>
          <cell r="K156">
            <v>2314</v>
          </cell>
          <cell r="L156">
            <v>109.71</v>
          </cell>
          <cell r="M156">
            <v>228.14</v>
          </cell>
          <cell r="N156">
            <v>181.94</v>
          </cell>
          <cell r="O156">
            <v>1101.425</v>
          </cell>
          <cell r="P156">
            <v>172</v>
          </cell>
          <cell r="Q156">
            <v>263.01</v>
          </cell>
          <cell r="R156">
            <v>27382.904999999999</v>
          </cell>
          <cell r="S156">
            <v>533.04999999999995</v>
          </cell>
          <cell r="T156">
            <v>1712.335</v>
          </cell>
          <cell r="U156">
            <v>2738.7750000000001</v>
          </cell>
          <cell r="V156">
            <v>14527.65</v>
          </cell>
          <cell r="W156">
            <v>2858.68</v>
          </cell>
          <cell r="X156">
            <v>5012.415</v>
          </cell>
        </row>
        <row r="157">
          <cell r="C157" t="str">
            <v>2011/20124</v>
          </cell>
          <cell r="D157">
            <v>613</v>
          </cell>
          <cell r="E157">
            <v>12</v>
          </cell>
          <cell r="F157">
            <v>27</v>
          </cell>
          <cell r="G157">
            <v>57</v>
          </cell>
          <cell r="H157">
            <v>477</v>
          </cell>
          <cell r="I157">
            <v>19</v>
          </cell>
          <cell r="J157">
            <v>21</v>
          </cell>
          <cell r="K157">
            <v>5</v>
          </cell>
          <cell r="L157">
            <v>1</v>
          </cell>
          <cell r="M157">
            <v>1</v>
          </cell>
          <cell r="N157">
            <v>0</v>
          </cell>
          <cell r="O157">
            <v>1</v>
          </cell>
          <cell r="P157">
            <v>0</v>
          </cell>
          <cell r="Q157">
            <v>2</v>
          </cell>
          <cell r="R157">
            <v>618</v>
          </cell>
          <cell r="S157">
            <v>13</v>
          </cell>
          <cell r="T157">
            <v>28</v>
          </cell>
          <cell r="U157">
            <v>57</v>
          </cell>
          <cell r="V157">
            <v>478</v>
          </cell>
          <cell r="W157">
            <v>19</v>
          </cell>
          <cell r="X157">
            <v>23</v>
          </cell>
        </row>
        <row r="158">
          <cell r="C158" t="str">
            <v>2011/20125</v>
          </cell>
          <cell r="D158">
            <v>1883.4</v>
          </cell>
          <cell r="E158">
            <v>62.89</v>
          </cell>
          <cell r="F158">
            <v>191.14</v>
          </cell>
          <cell r="G158">
            <v>205.94</v>
          </cell>
          <cell r="H158">
            <v>1103.74</v>
          </cell>
          <cell r="I158">
            <v>109.32</v>
          </cell>
          <cell r="J158">
            <v>210.37</v>
          </cell>
          <cell r="K158">
            <v>104</v>
          </cell>
          <cell r="L158">
            <v>3</v>
          </cell>
          <cell r="M158">
            <v>8.5</v>
          </cell>
          <cell r="N158">
            <v>12.5</v>
          </cell>
          <cell r="O158">
            <v>64.81</v>
          </cell>
          <cell r="P158">
            <v>1</v>
          </cell>
          <cell r="Q158">
            <v>8</v>
          </cell>
          <cell r="R158">
            <v>1981.21</v>
          </cell>
          <cell r="S158">
            <v>65.89</v>
          </cell>
          <cell r="T158">
            <v>199.64</v>
          </cell>
          <cell r="U158">
            <v>218.44</v>
          </cell>
          <cell r="V158">
            <v>1168.55</v>
          </cell>
          <cell r="W158">
            <v>110.32</v>
          </cell>
          <cell r="X158">
            <v>218.37</v>
          </cell>
        </row>
        <row r="159">
          <cell r="C159" t="str">
            <v>2011/20126</v>
          </cell>
          <cell r="D159">
            <v>10814.22</v>
          </cell>
          <cell r="E159">
            <v>178.89</v>
          </cell>
          <cell r="F159">
            <v>701.68499999999995</v>
          </cell>
          <cell r="G159">
            <v>962.82500000000005</v>
          </cell>
          <cell r="H159">
            <v>5470.0749999999998</v>
          </cell>
          <cell r="I159">
            <v>1326.09</v>
          </cell>
          <cell r="J159">
            <v>2174.6550000000002</v>
          </cell>
          <cell r="K159">
            <v>788</v>
          </cell>
          <cell r="L159">
            <v>28.83</v>
          </cell>
          <cell r="M159">
            <v>60.65</v>
          </cell>
          <cell r="N159">
            <v>41.68</v>
          </cell>
          <cell r="O159">
            <v>354.625</v>
          </cell>
          <cell r="P159">
            <v>51.67</v>
          </cell>
          <cell r="Q159">
            <v>95.5</v>
          </cell>
          <cell r="R159">
            <v>11447.174999999999</v>
          </cell>
          <cell r="S159">
            <v>207.72</v>
          </cell>
          <cell r="T159">
            <v>762.33500000000004</v>
          </cell>
          <cell r="U159">
            <v>1004.505</v>
          </cell>
          <cell r="V159">
            <v>5824.7</v>
          </cell>
          <cell r="W159">
            <v>1377.76</v>
          </cell>
          <cell r="X159">
            <v>2270.1550000000002</v>
          </cell>
        </row>
        <row r="160">
          <cell r="C160" t="str">
            <v>2011/20127</v>
          </cell>
          <cell r="D160">
            <v>4853.43</v>
          </cell>
          <cell r="E160">
            <v>86.39</v>
          </cell>
          <cell r="F160">
            <v>299.14</v>
          </cell>
          <cell r="G160">
            <v>360.87</v>
          </cell>
          <cell r="H160">
            <v>2836.04</v>
          </cell>
          <cell r="I160">
            <v>447.2</v>
          </cell>
          <cell r="J160">
            <v>823.79</v>
          </cell>
          <cell r="K160">
            <v>412</v>
          </cell>
          <cell r="L160">
            <v>11</v>
          </cell>
          <cell r="M160">
            <v>39.5</v>
          </cell>
          <cell r="N160">
            <v>24</v>
          </cell>
          <cell r="O160">
            <v>129.69</v>
          </cell>
          <cell r="P160">
            <v>37</v>
          </cell>
          <cell r="Q160">
            <v>58.75</v>
          </cell>
          <cell r="R160">
            <v>5153.37</v>
          </cell>
          <cell r="S160">
            <v>97.39</v>
          </cell>
          <cell r="T160">
            <v>338.64</v>
          </cell>
          <cell r="U160">
            <v>384.87</v>
          </cell>
          <cell r="V160">
            <v>2965.73</v>
          </cell>
          <cell r="W160">
            <v>484.2</v>
          </cell>
          <cell r="X160">
            <v>882.54</v>
          </cell>
        </row>
        <row r="161">
          <cell r="C161" t="str">
            <v>2011/20128</v>
          </cell>
          <cell r="D161">
            <v>8754.81</v>
          </cell>
          <cell r="E161">
            <v>221.38</v>
          </cell>
          <cell r="F161">
            <v>692.06</v>
          </cell>
          <cell r="G161">
            <v>1094.1300000000001</v>
          </cell>
          <cell r="H161">
            <v>5958.54</v>
          </cell>
          <cell r="I161">
            <v>336.62</v>
          </cell>
          <cell r="J161">
            <v>452.08</v>
          </cell>
          <cell r="K161">
            <v>1279</v>
          </cell>
          <cell r="L161">
            <v>58.51</v>
          </cell>
          <cell r="M161">
            <v>151.85</v>
          </cell>
          <cell r="N161">
            <v>133.52000000000001</v>
          </cell>
          <cell r="O161">
            <v>657.37</v>
          </cell>
          <cell r="P161">
            <v>38.17</v>
          </cell>
          <cell r="Q161">
            <v>76.84</v>
          </cell>
          <cell r="R161">
            <v>9871.07</v>
          </cell>
          <cell r="S161">
            <v>279.89</v>
          </cell>
          <cell r="T161">
            <v>843.91</v>
          </cell>
          <cell r="U161">
            <v>1227.6500000000001</v>
          </cell>
          <cell r="V161">
            <v>6615.91</v>
          </cell>
          <cell r="W161">
            <v>374.79</v>
          </cell>
          <cell r="X161">
            <v>528.91999999999996</v>
          </cell>
        </row>
        <row r="162">
          <cell r="C162" t="str">
            <v>2011/20129</v>
          </cell>
          <cell r="D162">
            <v>10949.8</v>
          </cell>
          <cell r="E162">
            <v>309.52999999999997</v>
          </cell>
          <cell r="F162">
            <v>978.3</v>
          </cell>
          <cell r="G162">
            <v>1088.18</v>
          </cell>
          <cell r="H162">
            <v>6928.02</v>
          </cell>
          <cell r="I162">
            <v>639.34</v>
          </cell>
          <cell r="J162">
            <v>1006.43</v>
          </cell>
          <cell r="K162">
            <v>1891</v>
          </cell>
          <cell r="L162">
            <v>98.34</v>
          </cell>
          <cell r="M162">
            <v>157.01</v>
          </cell>
          <cell r="N162">
            <v>106.97</v>
          </cell>
          <cell r="O162">
            <v>1150.1600000000001</v>
          </cell>
          <cell r="P162">
            <v>46.5</v>
          </cell>
          <cell r="Q162">
            <v>174.51</v>
          </cell>
          <cell r="R162">
            <v>12683.29</v>
          </cell>
          <cell r="S162">
            <v>407.87</v>
          </cell>
          <cell r="T162">
            <v>1135.31</v>
          </cell>
          <cell r="U162">
            <v>1195.1500000000001</v>
          </cell>
          <cell r="V162">
            <v>8078.18</v>
          </cell>
          <cell r="W162">
            <v>685.84</v>
          </cell>
          <cell r="X162">
            <v>1180.94</v>
          </cell>
        </row>
        <row r="163">
          <cell r="C163" t="str">
            <v>2011/2012A</v>
          </cell>
          <cell r="D163">
            <v>5127.1499999999996</v>
          </cell>
          <cell r="E163">
            <v>123.43</v>
          </cell>
          <cell r="F163">
            <v>441.19</v>
          </cell>
          <cell r="G163">
            <v>555.92999999999995</v>
          </cell>
          <cell r="H163">
            <v>2916.19</v>
          </cell>
          <cell r="I163">
            <v>522.41999999999996</v>
          </cell>
          <cell r="J163">
            <v>567.99</v>
          </cell>
          <cell r="K163">
            <v>1853</v>
          </cell>
          <cell r="L163">
            <v>101</v>
          </cell>
          <cell r="M163">
            <v>151</v>
          </cell>
          <cell r="N163">
            <v>118.3</v>
          </cell>
          <cell r="O163">
            <v>1330.1</v>
          </cell>
          <cell r="P163">
            <v>28.5</v>
          </cell>
          <cell r="Q163">
            <v>86</v>
          </cell>
          <cell r="R163">
            <v>6942.05</v>
          </cell>
          <cell r="S163">
            <v>224.43</v>
          </cell>
          <cell r="T163">
            <v>592.19000000000005</v>
          </cell>
          <cell r="U163">
            <v>674.23</v>
          </cell>
          <cell r="V163">
            <v>4246.29</v>
          </cell>
          <cell r="W163">
            <v>550.91999999999996</v>
          </cell>
          <cell r="X163">
            <v>653.99</v>
          </cell>
        </row>
        <row r="164">
          <cell r="C164" t="str">
            <v>2011/2012B</v>
          </cell>
          <cell r="D164">
            <v>25240.5</v>
          </cell>
          <cell r="E164">
            <v>684.56500000000005</v>
          </cell>
          <cell r="F164">
            <v>1602.98</v>
          </cell>
          <cell r="G164">
            <v>2774.5149999999999</v>
          </cell>
          <cell r="H164">
            <v>15277.575000000001</v>
          </cell>
          <cell r="I164">
            <v>1696.71</v>
          </cell>
          <cell r="J164">
            <v>3204.1550000000002</v>
          </cell>
          <cell r="K164">
            <v>3510</v>
          </cell>
          <cell r="L164">
            <v>176.15</v>
          </cell>
          <cell r="M164">
            <v>325.23</v>
          </cell>
          <cell r="N164">
            <v>232.78</v>
          </cell>
          <cell r="O164">
            <v>1784.085</v>
          </cell>
          <cell r="P164">
            <v>159.16</v>
          </cell>
          <cell r="Q164">
            <v>449.72</v>
          </cell>
          <cell r="R164">
            <v>28367.625</v>
          </cell>
          <cell r="S164">
            <v>860.71500000000003</v>
          </cell>
          <cell r="T164">
            <v>1928.21</v>
          </cell>
          <cell r="U164">
            <v>3007.2950000000001</v>
          </cell>
          <cell r="V164">
            <v>17061.66</v>
          </cell>
          <cell r="W164">
            <v>1855.87</v>
          </cell>
          <cell r="X164">
            <v>3653.875</v>
          </cell>
        </row>
        <row r="165">
          <cell r="C165" t="str">
            <v>2011/2012C</v>
          </cell>
          <cell r="D165">
            <v>10480.69</v>
          </cell>
          <cell r="E165">
            <v>242.62</v>
          </cell>
          <cell r="F165">
            <v>682.5</v>
          </cell>
          <cell r="G165">
            <v>1357.74</v>
          </cell>
          <cell r="H165">
            <v>5944.81</v>
          </cell>
          <cell r="I165">
            <v>755.35</v>
          </cell>
          <cell r="J165">
            <v>1497.67</v>
          </cell>
          <cell r="K165">
            <v>1123</v>
          </cell>
          <cell r="L165">
            <v>66.5</v>
          </cell>
          <cell r="M165">
            <v>129.85</v>
          </cell>
          <cell r="N165">
            <v>117.8</v>
          </cell>
          <cell r="O165">
            <v>541.71</v>
          </cell>
          <cell r="P165">
            <v>57.67</v>
          </cell>
          <cell r="Q165">
            <v>139.47999999999999</v>
          </cell>
          <cell r="R165">
            <v>11533.7</v>
          </cell>
          <cell r="S165">
            <v>309.12</v>
          </cell>
          <cell r="T165">
            <v>812.35</v>
          </cell>
          <cell r="U165">
            <v>1475.54</v>
          </cell>
          <cell r="V165">
            <v>6486.52</v>
          </cell>
          <cell r="W165">
            <v>813.02</v>
          </cell>
          <cell r="X165">
            <v>1637.15</v>
          </cell>
        </row>
        <row r="166">
          <cell r="C166" t="str">
            <v>2011/2012D</v>
          </cell>
          <cell r="D166">
            <v>28367.05</v>
          </cell>
          <cell r="E166">
            <v>937.96</v>
          </cell>
          <cell r="F166">
            <v>2117.58</v>
          </cell>
          <cell r="G166">
            <v>3386.37</v>
          </cell>
          <cell r="H166">
            <v>19527.45</v>
          </cell>
          <cell r="I166">
            <v>960.69</v>
          </cell>
          <cell r="J166">
            <v>1437</v>
          </cell>
          <cell r="K166">
            <v>3610</v>
          </cell>
          <cell r="L166">
            <v>236.65</v>
          </cell>
          <cell r="M166">
            <v>306.97000000000003</v>
          </cell>
          <cell r="N166">
            <v>319.43</v>
          </cell>
          <cell r="O166">
            <v>1888.64</v>
          </cell>
          <cell r="P166">
            <v>105.16</v>
          </cell>
          <cell r="Q166">
            <v>183.01</v>
          </cell>
          <cell r="R166">
            <v>31406.91</v>
          </cell>
          <cell r="S166">
            <v>1174.6099999999999</v>
          </cell>
          <cell r="T166">
            <v>2424.5500000000002</v>
          </cell>
          <cell r="U166">
            <v>3705.8</v>
          </cell>
          <cell r="V166">
            <v>21416.09</v>
          </cell>
          <cell r="W166">
            <v>1065.8499999999999</v>
          </cell>
          <cell r="X166">
            <v>1620.01</v>
          </cell>
        </row>
        <row r="167">
          <cell r="C167" t="str">
            <v>2011/2012E</v>
          </cell>
          <cell r="D167">
            <v>8706.23</v>
          </cell>
          <cell r="E167">
            <v>202.99</v>
          </cell>
          <cell r="F167">
            <v>628.24</v>
          </cell>
          <cell r="G167">
            <v>1336.37</v>
          </cell>
          <cell r="H167">
            <v>5906.46</v>
          </cell>
          <cell r="I167">
            <v>251.7</v>
          </cell>
          <cell r="J167">
            <v>380.47</v>
          </cell>
          <cell r="K167">
            <v>302</v>
          </cell>
          <cell r="L167">
            <v>10.83</v>
          </cell>
          <cell r="M167">
            <v>24.67</v>
          </cell>
          <cell r="N167">
            <v>39.840000000000003</v>
          </cell>
          <cell r="O167">
            <v>131.61000000000001</v>
          </cell>
          <cell r="P167">
            <v>7</v>
          </cell>
          <cell r="Q167">
            <v>13.5</v>
          </cell>
          <cell r="R167">
            <v>8933.68</v>
          </cell>
          <cell r="S167">
            <v>213.82</v>
          </cell>
          <cell r="T167">
            <v>652.91</v>
          </cell>
          <cell r="U167">
            <v>1376.21</v>
          </cell>
          <cell r="V167">
            <v>6038.07</v>
          </cell>
          <cell r="W167">
            <v>258.7</v>
          </cell>
          <cell r="X167">
            <v>393.97</v>
          </cell>
        </row>
        <row r="168">
          <cell r="C168" t="str">
            <v>2011/2012F</v>
          </cell>
          <cell r="D168">
            <v>16911.939999999999</v>
          </cell>
          <cell r="E168">
            <v>330.63</v>
          </cell>
          <cell r="F168">
            <v>1517.87</v>
          </cell>
          <cell r="G168">
            <v>2114.6999999999998</v>
          </cell>
          <cell r="H168">
            <v>8544.98</v>
          </cell>
          <cell r="I168">
            <v>1639.06</v>
          </cell>
          <cell r="J168">
            <v>2764.7</v>
          </cell>
          <cell r="K168">
            <v>1325</v>
          </cell>
          <cell r="L168">
            <v>68.5</v>
          </cell>
          <cell r="M168">
            <v>163</v>
          </cell>
          <cell r="N168">
            <v>91.34</v>
          </cell>
          <cell r="O168">
            <v>536.72</v>
          </cell>
          <cell r="P168">
            <v>96.46</v>
          </cell>
          <cell r="Q168">
            <v>195.38</v>
          </cell>
          <cell r="R168">
            <v>18063.34</v>
          </cell>
          <cell r="S168">
            <v>399.13</v>
          </cell>
          <cell r="T168">
            <v>1680.87</v>
          </cell>
          <cell r="U168">
            <v>2206.04</v>
          </cell>
          <cell r="V168">
            <v>9081.7000000000007</v>
          </cell>
          <cell r="W168">
            <v>1735.52</v>
          </cell>
          <cell r="X168">
            <v>2960.08</v>
          </cell>
        </row>
        <row r="169">
          <cell r="C169" t="str">
            <v>2011/2012G</v>
          </cell>
          <cell r="D169">
            <v>12534.96</v>
          </cell>
          <cell r="E169">
            <v>259.47500000000002</v>
          </cell>
          <cell r="F169">
            <v>879.63</v>
          </cell>
          <cell r="G169">
            <v>1501.865</v>
          </cell>
          <cell r="H169">
            <v>6360.4750000000004</v>
          </cell>
          <cell r="I169">
            <v>1369.45</v>
          </cell>
          <cell r="J169">
            <v>2164.0650000000001</v>
          </cell>
          <cell r="K169">
            <v>2056</v>
          </cell>
          <cell r="L169">
            <v>90.49</v>
          </cell>
          <cell r="M169">
            <v>316.47000000000003</v>
          </cell>
          <cell r="N169">
            <v>119.49</v>
          </cell>
          <cell r="O169">
            <v>883.46500000000003</v>
          </cell>
          <cell r="P169">
            <v>172.96</v>
          </cell>
          <cell r="Q169">
            <v>298.98</v>
          </cell>
          <cell r="R169">
            <v>14416.815000000001</v>
          </cell>
          <cell r="S169">
            <v>349.96499999999997</v>
          </cell>
          <cell r="T169">
            <v>1196.0999999999999</v>
          </cell>
          <cell r="U169">
            <v>1621.355</v>
          </cell>
          <cell r="V169">
            <v>7243.94</v>
          </cell>
          <cell r="W169">
            <v>1542.41</v>
          </cell>
          <cell r="X169">
            <v>2463.0450000000001</v>
          </cell>
        </row>
        <row r="170">
          <cell r="C170" t="str">
            <v>2011/2012H</v>
          </cell>
          <cell r="D170">
            <v>31284.44</v>
          </cell>
          <cell r="E170">
            <v>899.91</v>
          </cell>
          <cell r="F170">
            <v>2783.38</v>
          </cell>
          <cell r="G170">
            <v>4876.47</v>
          </cell>
          <cell r="H170">
            <v>19514.080000000002</v>
          </cell>
          <cell r="I170">
            <v>1169.83</v>
          </cell>
          <cell r="J170">
            <v>2040.77</v>
          </cell>
          <cell r="K170">
            <v>1010</v>
          </cell>
          <cell r="L170">
            <v>31.5</v>
          </cell>
          <cell r="M170">
            <v>158.83000000000001</v>
          </cell>
          <cell r="N170">
            <v>171.89</v>
          </cell>
          <cell r="O170">
            <v>466.51</v>
          </cell>
          <cell r="P170">
            <v>28.75</v>
          </cell>
          <cell r="Q170">
            <v>41.99</v>
          </cell>
          <cell r="R170">
            <v>32183.91</v>
          </cell>
          <cell r="S170">
            <v>931.41</v>
          </cell>
          <cell r="T170">
            <v>2942.21</v>
          </cell>
          <cell r="U170">
            <v>5048.3599999999997</v>
          </cell>
          <cell r="V170">
            <v>19980.59</v>
          </cell>
          <cell r="W170">
            <v>1198.58</v>
          </cell>
          <cell r="X170">
            <v>2082.7600000000002</v>
          </cell>
        </row>
        <row r="171">
          <cell r="C171" t="str">
            <v>2011/2012I</v>
          </cell>
          <cell r="D171">
            <v>11706.61</v>
          </cell>
          <cell r="E171">
            <v>332.05</v>
          </cell>
          <cell r="F171">
            <v>723.12</v>
          </cell>
          <cell r="G171">
            <v>796.6</v>
          </cell>
          <cell r="H171">
            <v>7986.3</v>
          </cell>
          <cell r="I171">
            <v>477.12</v>
          </cell>
          <cell r="J171">
            <v>1391.42</v>
          </cell>
          <cell r="K171">
            <v>3065</v>
          </cell>
          <cell r="L171">
            <v>169.5</v>
          </cell>
          <cell r="M171">
            <v>275</v>
          </cell>
          <cell r="N171">
            <v>138.66</v>
          </cell>
          <cell r="O171">
            <v>1948.54</v>
          </cell>
          <cell r="P171">
            <v>95.67</v>
          </cell>
          <cell r="Q171">
            <v>301.33999999999997</v>
          </cell>
          <cell r="R171">
            <v>14635.32</v>
          </cell>
          <cell r="S171">
            <v>501.55</v>
          </cell>
          <cell r="T171">
            <v>998.12</v>
          </cell>
          <cell r="U171">
            <v>935.26</v>
          </cell>
          <cell r="V171">
            <v>9934.84</v>
          </cell>
          <cell r="W171">
            <v>572.79</v>
          </cell>
          <cell r="X171">
            <v>1692.76</v>
          </cell>
        </row>
        <row r="172">
          <cell r="C172" t="str">
            <v>2011/2012J</v>
          </cell>
          <cell r="D172">
            <v>1041.55</v>
          </cell>
          <cell r="E172">
            <v>22.82</v>
          </cell>
          <cell r="F172">
            <v>85.29</v>
          </cell>
          <cell r="G172">
            <v>146.58000000000001</v>
          </cell>
          <cell r="H172">
            <v>587.28</v>
          </cell>
          <cell r="I172">
            <v>77.63</v>
          </cell>
          <cell r="J172">
            <v>121.95</v>
          </cell>
          <cell r="K172">
            <v>3655</v>
          </cell>
          <cell r="L172">
            <v>166</v>
          </cell>
          <cell r="M172">
            <v>402</v>
          </cell>
          <cell r="N172">
            <v>239.66</v>
          </cell>
          <cell r="O172">
            <v>1634.48</v>
          </cell>
          <cell r="P172">
            <v>400.5</v>
          </cell>
          <cell r="Q172">
            <v>792.33</v>
          </cell>
          <cell r="R172">
            <v>4676.5200000000004</v>
          </cell>
          <cell r="S172">
            <v>188.82</v>
          </cell>
          <cell r="T172">
            <v>487.29</v>
          </cell>
          <cell r="U172">
            <v>386.24</v>
          </cell>
          <cell r="V172">
            <v>2221.7600000000002</v>
          </cell>
          <cell r="W172">
            <v>478.13</v>
          </cell>
          <cell r="X172">
            <v>914.28</v>
          </cell>
        </row>
        <row r="173">
          <cell r="C173" t="str">
            <v>2012/20131</v>
          </cell>
          <cell r="D173">
            <v>7379.4</v>
          </cell>
          <cell r="E173">
            <v>64</v>
          </cell>
          <cell r="F173">
            <v>203</v>
          </cell>
          <cell r="G173">
            <v>760</v>
          </cell>
          <cell r="H173">
            <v>5096</v>
          </cell>
          <cell r="I173">
            <v>525.38</v>
          </cell>
          <cell r="J173">
            <v>731.02</v>
          </cell>
          <cell r="K173">
            <v>14</v>
          </cell>
          <cell r="L173">
            <v>2</v>
          </cell>
          <cell r="M173">
            <v>3</v>
          </cell>
          <cell r="N173">
            <v>1</v>
          </cell>
          <cell r="O173">
            <v>6</v>
          </cell>
          <cell r="P173">
            <v>1</v>
          </cell>
          <cell r="Q173">
            <v>1</v>
          </cell>
          <cell r="R173">
            <v>7393.4</v>
          </cell>
          <cell r="S173">
            <v>66</v>
          </cell>
          <cell r="T173">
            <v>206</v>
          </cell>
          <cell r="U173">
            <v>761</v>
          </cell>
          <cell r="V173">
            <v>5102</v>
          </cell>
          <cell r="W173">
            <v>526.38</v>
          </cell>
          <cell r="X173">
            <v>732.02</v>
          </cell>
        </row>
        <row r="174">
          <cell r="C174" t="str">
            <v>2012/20132</v>
          </cell>
          <cell r="D174">
            <v>22647.38</v>
          </cell>
          <cell r="E174">
            <v>356.2</v>
          </cell>
          <cell r="F174">
            <v>1402.09</v>
          </cell>
          <cell r="G174">
            <v>2202.3200000000002</v>
          </cell>
          <cell r="H174">
            <v>12358.5</v>
          </cell>
          <cell r="I174">
            <v>1914.63</v>
          </cell>
          <cell r="J174">
            <v>4413.6400000000003</v>
          </cell>
          <cell r="K174">
            <v>6246</v>
          </cell>
          <cell r="L174">
            <v>284.5</v>
          </cell>
          <cell r="M174">
            <v>647.82000000000005</v>
          </cell>
          <cell r="N174">
            <v>292.14999999999998</v>
          </cell>
          <cell r="O174">
            <v>3363.26</v>
          </cell>
          <cell r="P174">
            <v>274.82</v>
          </cell>
          <cell r="Q174">
            <v>1107.6400000000001</v>
          </cell>
          <cell r="R174">
            <v>28617.57</v>
          </cell>
          <cell r="S174">
            <v>640.70000000000005</v>
          </cell>
          <cell r="T174">
            <v>2049.91</v>
          </cell>
          <cell r="U174">
            <v>2494.4699999999998</v>
          </cell>
          <cell r="V174">
            <v>15721.76</v>
          </cell>
          <cell r="W174">
            <v>2189.4499999999998</v>
          </cell>
          <cell r="X174">
            <v>5521.28</v>
          </cell>
        </row>
        <row r="175">
          <cell r="C175" t="str">
            <v>2012/20133</v>
          </cell>
          <cell r="D175">
            <v>27368.67</v>
          </cell>
          <cell r="E175">
            <v>81.08</v>
          </cell>
          <cell r="F175">
            <v>1658.49</v>
          </cell>
          <cell r="G175">
            <v>3064.58</v>
          </cell>
          <cell r="H175">
            <v>14433.225</v>
          </cell>
          <cell r="I175">
            <v>3003.57</v>
          </cell>
          <cell r="J175">
            <v>5127.7250000000004</v>
          </cell>
          <cell r="K175">
            <v>2468</v>
          </cell>
          <cell r="L175">
            <v>78.17</v>
          </cell>
          <cell r="M175">
            <v>267.39</v>
          </cell>
          <cell r="N175">
            <v>223.51</v>
          </cell>
          <cell r="O175">
            <v>1179.0550000000001</v>
          </cell>
          <cell r="P175">
            <v>161.27000000000001</v>
          </cell>
          <cell r="Q175">
            <v>277.76</v>
          </cell>
          <cell r="R175">
            <v>29555.825000000001</v>
          </cell>
          <cell r="S175">
            <v>159.25</v>
          </cell>
          <cell r="T175">
            <v>1925.88</v>
          </cell>
          <cell r="U175">
            <v>3288.09</v>
          </cell>
          <cell r="V175">
            <v>15612.28</v>
          </cell>
          <cell r="W175">
            <v>3164.84</v>
          </cell>
          <cell r="X175">
            <v>5405.4849999999997</v>
          </cell>
        </row>
        <row r="176">
          <cell r="C176" t="str">
            <v>2012/20134</v>
          </cell>
          <cell r="D176">
            <v>555</v>
          </cell>
          <cell r="E176">
            <v>5</v>
          </cell>
          <cell r="F176">
            <v>43</v>
          </cell>
          <cell r="G176">
            <v>42</v>
          </cell>
          <cell r="H176">
            <v>407</v>
          </cell>
          <cell r="I176">
            <v>18</v>
          </cell>
          <cell r="J176">
            <v>40</v>
          </cell>
          <cell r="K176">
            <v>3</v>
          </cell>
          <cell r="L176">
            <v>0</v>
          </cell>
          <cell r="M176">
            <v>1</v>
          </cell>
          <cell r="N176">
            <v>0</v>
          </cell>
          <cell r="O176">
            <v>2</v>
          </cell>
          <cell r="P176">
            <v>0</v>
          </cell>
          <cell r="Q176">
            <v>0</v>
          </cell>
          <cell r="R176">
            <v>558</v>
          </cell>
          <cell r="S176">
            <v>5</v>
          </cell>
          <cell r="T176">
            <v>44</v>
          </cell>
          <cell r="U176">
            <v>42</v>
          </cell>
          <cell r="V176">
            <v>409</v>
          </cell>
          <cell r="W176">
            <v>18</v>
          </cell>
          <cell r="X176">
            <v>40</v>
          </cell>
        </row>
        <row r="177">
          <cell r="C177" t="str">
            <v>2012/20135</v>
          </cell>
          <cell r="D177">
            <v>1990.54</v>
          </cell>
          <cell r="E177">
            <v>11.34</v>
          </cell>
          <cell r="F177">
            <v>198.22</v>
          </cell>
          <cell r="G177">
            <v>246.36</v>
          </cell>
          <cell r="H177">
            <v>1200.98</v>
          </cell>
          <cell r="I177">
            <v>113.57</v>
          </cell>
          <cell r="J177">
            <v>220.07</v>
          </cell>
          <cell r="K177">
            <v>123</v>
          </cell>
          <cell r="L177">
            <v>2</v>
          </cell>
          <cell r="M177">
            <v>13.3</v>
          </cell>
          <cell r="N177">
            <v>8.5</v>
          </cell>
          <cell r="O177">
            <v>71.099999999999994</v>
          </cell>
          <cell r="P177">
            <v>9</v>
          </cell>
          <cell r="Q177">
            <v>12.3</v>
          </cell>
          <cell r="R177">
            <v>2106.7399999999998</v>
          </cell>
          <cell r="S177">
            <v>13.34</v>
          </cell>
          <cell r="T177">
            <v>211.52</v>
          </cell>
          <cell r="U177">
            <v>254.86</v>
          </cell>
          <cell r="V177">
            <v>1272.08</v>
          </cell>
          <cell r="W177">
            <v>122.57</v>
          </cell>
          <cell r="X177">
            <v>232.37</v>
          </cell>
        </row>
        <row r="178">
          <cell r="C178" t="str">
            <v>2012/20136</v>
          </cell>
          <cell r="D178">
            <v>11422.59</v>
          </cell>
          <cell r="E178">
            <v>46.23</v>
          </cell>
          <cell r="F178">
            <v>732.65</v>
          </cell>
          <cell r="G178">
            <v>1184.55</v>
          </cell>
          <cell r="H178">
            <v>5902.6149999999998</v>
          </cell>
          <cell r="I178">
            <v>1395.35</v>
          </cell>
          <cell r="J178">
            <v>2161.1950000000002</v>
          </cell>
          <cell r="K178">
            <v>889</v>
          </cell>
          <cell r="L178">
            <v>14.33</v>
          </cell>
          <cell r="M178">
            <v>93.73</v>
          </cell>
          <cell r="N178">
            <v>47.58</v>
          </cell>
          <cell r="O178">
            <v>396.01499999999999</v>
          </cell>
          <cell r="P178">
            <v>65.400000000000006</v>
          </cell>
          <cell r="Q178">
            <v>120.13</v>
          </cell>
          <cell r="R178">
            <v>12159.775</v>
          </cell>
          <cell r="S178">
            <v>60.56</v>
          </cell>
          <cell r="T178">
            <v>826.38</v>
          </cell>
          <cell r="U178">
            <v>1232.1300000000001</v>
          </cell>
          <cell r="V178">
            <v>6298.63</v>
          </cell>
          <cell r="W178">
            <v>1460.75</v>
          </cell>
          <cell r="X178">
            <v>2281.3249999999998</v>
          </cell>
        </row>
        <row r="179">
          <cell r="C179" t="str">
            <v>2012/20137</v>
          </cell>
          <cell r="D179">
            <v>5562.32</v>
          </cell>
          <cell r="E179">
            <v>29.03</v>
          </cell>
          <cell r="F179">
            <v>375.41</v>
          </cell>
          <cell r="G179">
            <v>487.92</v>
          </cell>
          <cell r="H179">
            <v>3230.59</v>
          </cell>
          <cell r="I179">
            <v>503.73</v>
          </cell>
          <cell r="J179">
            <v>935.64</v>
          </cell>
          <cell r="K179">
            <v>652</v>
          </cell>
          <cell r="L179">
            <v>15.5</v>
          </cell>
          <cell r="M179">
            <v>60.67</v>
          </cell>
          <cell r="N179">
            <v>28.76</v>
          </cell>
          <cell r="O179">
            <v>240</v>
          </cell>
          <cell r="P179">
            <v>41.17</v>
          </cell>
          <cell r="Q179">
            <v>88.5</v>
          </cell>
          <cell r="R179">
            <v>6036.92</v>
          </cell>
          <cell r="S179">
            <v>44.53</v>
          </cell>
          <cell r="T179">
            <v>436.08</v>
          </cell>
          <cell r="U179">
            <v>516.67999999999995</v>
          </cell>
          <cell r="V179">
            <v>3470.59</v>
          </cell>
          <cell r="W179">
            <v>544.9</v>
          </cell>
          <cell r="X179">
            <v>1024.1400000000001</v>
          </cell>
        </row>
        <row r="180">
          <cell r="C180" t="str">
            <v>2012/20138</v>
          </cell>
          <cell r="D180">
            <v>9281.66</v>
          </cell>
          <cell r="E180">
            <v>71.150000000000006</v>
          </cell>
          <cell r="F180">
            <v>785.69</v>
          </cell>
          <cell r="G180">
            <v>1247.95</v>
          </cell>
          <cell r="H180">
            <v>6392.42</v>
          </cell>
          <cell r="I180">
            <v>319.69</v>
          </cell>
          <cell r="J180">
            <v>464.76</v>
          </cell>
          <cell r="K180">
            <v>1193</v>
          </cell>
          <cell r="L180">
            <v>24.5</v>
          </cell>
          <cell r="M180">
            <v>134.5</v>
          </cell>
          <cell r="N180">
            <v>145.44999999999999</v>
          </cell>
          <cell r="O180">
            <v>653.72</v>
          </cell>
          <cell r="P180">
            <v>40.51</v>
          </cell>
          <cell r="Q180">
            <v>67.17</v>
          </cell>
          <cell r="R180">
            <v>10347.51</v>
          </cell>
          <cell r="S180">
            <v>95.65</v>
          </cell>
          <cell r="T180">
            <v>920.19</v>
          </cell>
          <cell r="U180">
            <v>1393.4</v>
          </cell>
          <cell r="V180">
            <v>7046.14</v>
          </cell>
          <cell r="W180">
            <v>360.2</v>
          </cell>
          <cell r="X180">
            <v>531.92999999999995</v>
          </cell>
        </row>
        <row r="181">
          <cell r="C181" t="str">
            <v>2012/20139</v>
          </cell>
          <cell r="D181">
            <v>11409.3</v>
          </cell>
          <cell r="E181">
            <v>125.63</v>
          </cell>
          <cell r="F181">
            <v>1093.32</v>
          </cell>
          <cell r="G181">
            <v>1200</v>
          </cell>
          <cell r="H181">
            <v>7322.88</v>
          </cell>
          <cell r="I181">
            <v>685.74</v>
          </cell>
          <cell r="J181">
            <v>981.73</v>
          </cell>
          <cell r="K181">
            <v>1862</v>
          </cell>
          <cell r="L181">
            <v>50.09</v>
          </cell>
          <cell r="M181">
            <v>180.67</v>
          </cell>
          <cell r="N181">
            <v>89.47</v>
          </cell>
          <cell r="O181">
            <v>1165.3499999999999</v>
          </cell>
          <cell r="P181">
            <v>56.5</v>
          </cell>
          <cell r="Q181">
            <v>196</v>
          </cell>
          <cell r="R181">
            <v>13147.38</v>
          </cell>
          <cell r="S181">
            <v>175.72</v>
          </cell>
          <cell r="T181">
            <v>1273.99</v>
          </cell>
          <cell r="U181">
            <v>1289.47</v>
          </cell>
          <cell r="V181">
            <v>8488.23</v>
          </cell>
          <cell r="W181">
            <v>742.24</v>
          </cell>
          <cell r="X181">
            <v>1177.73</v>
          </cell>
        </row>
        <row r="182">
          <cell r="C182" t="str">
            <v>2012/2013A</v>
          </cell>
          <cell r="D182">
            <v>4963.84</v>
          </cell>
          <cell r="E182">
            <v>41.5</v>
          </cell>
          <cell r="F182">
            <v>424.22</v>
          </cell>
          <cell r="G182">
            <v>549.63</v>
          </cell>
          <cell r="H182">
            <v>2893.35</v>
          </cell>
          <cell r="I182">
            <v>516.16</v>
          </cell>
          <cell r="J182">
            <v>538.98</v>
          </cell>
          <cell r="K182">
            <v>1760</v>
          </cell>
          <cell r="L182">
            <v>57</v>
          </cell>
          <cell r="M182">
            <v>161.5</v>
          </cell>
          <cell r="N182">
            <v>136.33000000000001</v>
          </cell>
          <cell r="O182">
            <v>1259.1600000000001</v>
          </cell>
          <cell r="P182">
            <v>24</v>
          </cell>
          <cell r="Q182">
            <v>78.5</v>
          </cell>
          <cell r="R182">
            <v>6680.33</v>
          </cell>
          <cell r="S182">
            <v>98.5</v>
          </cell>
          <cell r="T182">
            <v>585.72</v>
          </cell>
          <cell r="U182">
            <v>685.96</v>
          </cell>
          <cell r="V182">
            <v>4152.51</v>
          </cell>
          <cell r="W182">
            <v>540.16</v>
          </cell>
          <cell r="X182">
            <v>617.48</v>
          </cell>
        </row>
        <row r="183">
          <cell r="C183" t="str">
            <v>2012/2013B</v>
          </cell>
          <cell r="D183">
            <v>26484.404999999999</v>
          </cell>
          <cell r="E183">
            <v>164.16</v>
          </cell>
          <cell r="F183">
            <v>1861.2049999999999</v>
          </cell>
          <cell r="G183">
            <v>3218.5349999999999</v>
          </cell>
          <cell r="H183">
            <v>16034.285</v>
          </cell>
          <cell r="I183">
            <v>1706.53</v>
          </cell>
          <cell r="J183">
            <v>3499.69</v>
          </cell>
          <cell r="K183">
            <v>3663</v>
          </cell>
          <cell r="L183">
            <v>90.18</v>
          </cell>
          <cell r="M183">
            <v>338.68</v>
          </cell>
          <cell r="N183">
            <v>287.24</v>
          </cell>
          <cell r="O183">
            <v>1993.2449999999999</v>
          </cell>
          <cell r="P183">
            <v>126.37</v>
          </cell>
          <cell r="Q183">
            <v>405.84</v>
          </cell>
          <cell r="R183">
            <v>29725.96</v>
          </cell>
          <cell r="S183">
            <v>254.34</v>
          </cell>
          <cell r="T183">
            <v>2199.8850000000002</v>
          </cell>
          <cell r="U183">
            <v>3505.7750000000001</v>
          </cell>
          <cell r="V183">
            <v>18027.53</v>
          </cell>
          <cell r="W183">
            <v>1832.9</v>
          </cell>
          <cell r="X183">
            <v>3905.53</v>
          </cell>
        </row>
        <row r="184">
          <cell r="C184" t="str">
            <v>2012/2013C</v>
          </cell>
          <cell r="D184">
            <v>10344.620000000001</v>
          </cell>
          <cell r="E184">
            <v>59.12</v>
          </cell>
          <cell r="F184">
            <v>758.33</v>
          </cell>
          <cell r="G184">
            <v>1386.79</v>
          </cell>
          <cell r="H184">
            <v>6130.73</v>
          </cell>
          <cell r="I184">
            <v>689.22</v>
          </cell>
          <cell r="J184">
            <v>1320.43</v>
          </cell>
          <cell r="K184">
            <v>972</v>
          </cell>
          <cell r="L184">
            <v>32</v>
          </cell>
          <cell r="M184">
            <v>103.77</v>
          </cell>
          <cell r="N184">
            <v>109.78</v>
          </cell>
          <cell r="O184">
            <v>527.33000000000004</v>
          </cell>
          <cell r="P184">
            <v>53.17</v>
          </cell>
          <cell r="Q184">
            <v>102</v>
          </cell>
          <cell r="R184">
            <v>11272.67</v>
          </cell>
          <cell r="S184">
            <v>91.12</v>
          </cell>
          <cell r="T184">
            <v>862.1</v>
          </cell>
          <cell r="U184">
            <v>1496.57</v>
          </cell>
          <cell r="V184">
            <v>6658.06</v>
          </cell>
          <cell r="W184">
            <v>742.39</v>
          </cell>
          <cell r="X184">
            <v>1422.43</v>
          </cell>
        </row>
        <row r="185">
          <cell r="C185" t="str">
            <v>2012/2013D</v>
          </cell>
          <cell r="D185">
            <v>29152.13</v>
          </cell>
          <cell r="E185">
            <v>311.55</v>
          </cell>
          <cell r="F185">
            <v>2399.81</v>
          </cell>
          <cell r="G185">
            <v>3819.52</v>
          </cell>
          <cell r="H185">
            <v>20399.73</v>
          </cell>
          <cell r="I185">
            <v>898.02</v>
          </cell>
          <cell r="J185">
            <v>1323.5</v>
          </cell>
          <cell r="K185">
            <v>3802</v>
          </cell>
          <cell r="L185">
            <v>117.08</v>
          </cell>
          <cell r="M185">
            <v>355.1</v>
          </cell>
          <cell r="N185">
            <v>330.1</v>
          </cell>
          <cell r="O185">
            <v>2181.4</v>
          </cell>
          <cell r="P185">
            <v>84.15</v>
          </cell>
          <cell r="Q185">
            <v>221.37</v>
          </cell>
          <cell r="R185">
            <v>32441.33</v>
          </cell>
          <cell r="S185">
            <v>428.63</v>
          </cell>
          <cell r="T185">
            <v>2754.91</v>
          </cell>
          <cell r="U185">
            <v>4149.62</v>
          </cell>
          <cell r="V185">
            <v>22581.13</v>
          </cell>
          <cell r="W185">
            <v>982.17</v>
          </cell>
          <cell r="X185">
            <v>1544.87</v>
          </cell>
        </row>
        <row r="186">
          <cell r="C186" t="str">
            <v>2012/2013E</v>
          </cell>
          <cell r="D186">
            <v>8598.2800000000007</v>
          </cell>
          <cell r="E186">
            <v>43.47</v>
          </cell>
          <cell r="F186">
            <v>634.6</v>
          </cell>
          <cell r="G186">
            <v>1454.39</v>
          </cell>
          <cell r="H186">
            <v>5853.06</v>
          </cell>
          <cell r="I186">
            <v>253.85</v>
          </cell>
          <cell r="J186">
            <v>358.91</v>
          </cell>
          <cell r="K186">
            <v>324</v>
          </cell>
          <cell r="L186">
            <v>2.83</v>
          </cell>
          <cell r="M186">
            <v>20.83</v>
          </cell>
          <cell r="N186">
            <v>44.91</v>
          </cell>
          <cell r="O186">
            <v>151.63999999999999</v>
          </cell>
          <cell r="P186">
            <v>6.5</v>
          </cell>
          <cell r="Q186">
            <v>9</v>
          </cell>
          <cell r="R186">
            <v>8833.99</v>
          </cell>
          <cell r="S186">
            <v>46.3</v>
          </cell>
          <cell r="T186">
            <v>655.43</v>
          </cell>
          <cell r="U186">
            <v>1499.3</v>
          </cell>
          <cell r="V186">
            <v>6004.7</v>
          </cell>
          <cell r="W186">
            <v>260.35000000000002</v>
          </cell>
          <cell r="X186">
            <v>367.91</v>
          </cell>
        </row>
        <row r="187">
          <cell r="C187" t="str">
            <v>2012/2013F</v>
          </cell>
          <cell r="D187">
            <v>16967.63</v>
          </cell>
          <cell r="E187">
            <v>90.41</v>
          </cell>
          <cell r="F187">
            <v>1530.35</v>
          </cell>
          <cell r="G187">
            <v>2375.79</v>
          </cell>
          <cell r="H187">
            <v>8764.61</v>
          </cell>
          <cell r="I187">
            <v>1567.08</v>
          </cell>
          <cell r="J187">
            <v>2639.39</v>
          </cell>
          <cell r="K187">
            <v>1421</v>
          </cell>
          <cell r="L187">
            <v>41.5</v>
          </cell>
          <cell r="M187">
            <v>196.35</v>
          </cell>
          <cell r="N187">
            <v>109.76</v>
          </cell>
          <cell r="O187">
            <v>646.70000000000005</v>
          </cell>
          <cell r="P187">
            <v>101.67</v>
          </cell>
          <cell r="Q187">
            <v>172.33</v>
          </cell>
          <cell r="R187">
            <v>18235.939999999999</v>
          </cell>
          <cell r="S187">
            <v>131.91</v>
          </cell>
          <cell r="T187">
            <v>1726.7</v>
          </cell>
          <cell r="U187">
            <v>2485.5500000000002</v>
          </cell>
          <cell r="V187">
            <v>9411.31</v>
          </cell>
          <cell r="W187">
            <v>1668.75</v>
          </cell>
          <cell r="X187">
            <v>2811.72</v>
          </cell>
        </row>
        <row r="188">
          <cell r="C188" t="str">
            <v>2012/2013G</v>
          </cell>
          <cell r="D188">
            <v>12743.945</v>
          </cell>
          <cell r="E188">
            <v>62.68</v>
          </cell>
          <cell r="F188">
            <v>1002.5549999999999</v>
          </cell>
          <cell r="G188">
            <v>1762.105</v>
          </cell>
          <cell r="H188">
            <v>6505.9049999999997</v>
          </cell>
          <cell r="I188">
            <v>1389.55</v>
          </cell>
          <cell r="J188">
            <v>2021.15</v>
          </cell>
          <cell r="K188">
            <v>1858</v>
          </cell>
          <cell r="L188">
            <v>51.98</v>
          </cell>
          <cell r="M188">
            <v>289.10000000000002</v>
          </cell>
          <cell r="N188">
            <v>144.31</v>
          </cell>
          <cell r="O188">
            <v>842.23500000000001</v>
          </cell>
          <cell r="P188">
            <v>148.46</v>
          </cell>
          <cell r="Q188">
            <v>224.13</v>
          </cell>
          <cell r="R188">
            <v>14444.16</v>
          </cell>
          <cell r="S188">
            <v>114.66</v>
          </cell>
          <cell r="T188">
            <v>1291.655</v>
          </cell>
          <cell r="U188">
            <v>1906.415</v>
          </cell>
          <cell r="V188">
            <v>7348.14</v>
          </cell>
          <cell r="W188">
            <v>1538.01</v>
          </cell>
          <cell r="X188">
            <v>2245.2800000000002</v>
          </cell>
        </row>
        <row r="189">
          <cell r="C189" t="str">
            <v>2012/2013H</v>
          </cell>
          <cell r="D189">
            <v>31390.5</v>
          </cell>
          <cell r="E189">
            <v>199.11</v>
          </cell>
          <cell r="F189">
            <v>2938.7</v>
          </cell>
          <cell r="G189">
            <v>5554.57</v>
          </cell>
          <cell r="H189">
            <v>19550.62</v>
          </cell>
          <cell r="I189">
            <v>1218.47</v>
          </cell>
          <cell r="J189">
            <v>1929.03</v>
          </cell>
          <cell r="K189">
            <v>1027</v>
          </cell>
          <cell r="L189">
            <v>18</v>
          </cell>
          <cell r="M189">
            <v>171.34</v>
          </cell>
          <cell r="N189">
            <v>159.49</v>
          </cell>
          <cell r="O189">
            <v>474.52</v>
          </cell>
          <cell r="P189">
            <v>46</v>
          </cell>
          <cell r="Q189">
            <v>50.5</v>
          </cell>
          <cell r="R189">
            <v>32310.35</v>
          </cell>
          <cell r="S189">
            <v>217.11</v>
          </cell>
          <cell r="T189">
            <v>3110.04</v>
          </cell>
          <cell r="U189">
            <v>5714.06</v>
          </cell>
          <cell r="V189">
            <v>20025.14</v>
          </cell>
          <cell r="W189">
            <v>1264.47</v>
          </cell>
          <cell r="X189">
            <v>1979.53</v>
          </cell>
        </row>
        <row r="190">
          <cell r="C190" t="str">
            <v>2012/2013I</v>
          </cell>
          <cell r="D190">
            <v>11720.97</v>
          </cell>
          <cell r="E190">
            <v>47.34</v>
          </cell>
          <cell r="F190">
            <v>674.71</v>
          </cell>
          <cell r="G190">
            <v>1033.2</v>
          </cell>
          <cell r="H190">
            <v>8108.2</v>
          </cell>
          <cell r="I190">
            <v>432.15</v>
          </cell>
          <cell r="J190">
            <v>1425.37</v>
          </cell>
          <cell r="K190">
            <v>3333</v>
          </cell>
          <cell r="L190">
            <v>70.84</v>
          </cell>
          <cell r="M190">
            <v>316.92</v>
          </cell>
          <cell r="N190">
            <v>189.85</v>
          </cell>
          <cell r="O190">
            <v>2119.29</v>
          </cell>
          <cell r="P190">
            <v>107.01</v>
          </cell>
          <cell r="Q190">
            <v>334.5</v>
          </cell>
          <cell r="R190">
            <v>14859.38</v>
          </cell>
          <cell r="S190">
            <v>118.18</v>
          </cell>
          <cell r="T190">
            <v>991.63</v>
          </cell>
          <cell r="U190">
            <v>1223.05</v>
          </cell>
          <cell r="V190">
            <v>10227.49</v>
          </cell>
          <cell r="W190">
            <v>539.16</v>
          </cell>
          <cell r="X190">
            <v>1759.87</v>
          </cell>
        </row>
        <row r="191">
          <cell r="C191" t="str">
            <v>2012/2013J</v>
          </cell>
          <cell r="D191">
            <v>895.82</v>
          </cell>
          <cell r="E191">
            <v>3</v>
          </cell>
          <cell r="F191">
            <v>73.650000000000006</v>
          </cell>
          <cell r="G191">
            <v>136.79</v>
          </cell>
          <cell r="H191">
            <v>498.3</v>
          </cell>
          <cell r="I191">
            <v>74.31</v>
          </cell>
          <cell r="J191">
            <v>109.77</v>
          </cell>
          <cell r="K191">
            <v>3491</v>
          </cell>
          <cell r="L191">
            <v>103.5</v>
          </cell>
          <cell r="M191">
            <v>479.33</v>
          </cell>
          <cell r="N191">
            <v>238.81</v>
          </cell>
          <cell r="O191">
            <v>1654.98</v>
          </cell>
          <cell r="P191">
            <v>357</v>
          </cell>
          <cell r="Q191">
            <v>640.33000000000004</v>
          </cell>
          <cell r="R191">
            <v>4369.7700000000004</v>
          </cell>
          <cell r="S191">
            <v>106.5</v>
          </cell>
          <cell r="T191">
            <v>552.98</v>
          </cell>
          <cell r="U191">
            <v>375.6</v>
          </cell>
          <cell r="V191">
            <v>2153.2800000000002</v>
          </cell>
          <cell r="W191">
            <v>431.31</v>
          </cell>
          <cell r="X191">
            <v>750.1</v>
          </cell>
        </row>
      </sheetData>
      <sheetData sheetId="2">
        <row r="2">
          <cell r="C2" t="str">
            <v>2003/20041</v>
          </cell>
          <cell r="D2">
            <v>5035.3329000000003</v>
          </cell>
          <cell r="E2">
            <v>298</v>
          </cell>
          <cell r="F2">
            <v>693</v>
          </cell>
          <cell r="G2">
            <v>473.33330000000001</v>
          </cell>
          <cell r="H2">
            <v>2870.8332</v>
          </cell>
          <cell r="I2">
            <v>216.83330000000001</v>
          </cell>
          <cell r="J2">
            <v>483.3331</v>
          </cell>
          <cell r="K2">
            <v>29</v>
          </cell>
          <cell r="L2">
            <v>5</v>
          </cell>
          <cell r="M2">
            <v>1</v>
          </cell>
          <cell r="N2">
            <v>5</v>
          </cell>
          <cell r="O2">
            <v>11</v>
          </cell>
          <cell r="P2">
            <v>0</v>
          </cell>
          <cell r="Q2">
            <v>7</v>
          </cell>
          <cell r="R2">
            <v>5064.3329000000003</v>
          </cell>
          <cell r="S2">
            <v>303</v>
          </cell>
          <cell r="T2">
            <v>694</v>
          </cell>
          <cell r="U2">
            <v>478.33330000000001</v>
          </cell>
          <cell r="V2">
            <v>2881.8332</v>
          </cell>
          <cell r="W2">
            <v>216.83330000000001</v>
          </cell>
          <cell r="X2">
            <v>490.3331</v>
          </cell>
        </row>
        <row r="3">
          <cell r="C3" t="str">
            <v>2003/20042</v>
          </cell>
          <cell r="D3">
            <v>13451.808800000001</v>
          </cell>
          <cell r="E3">
            <v>961.49919999999997</v>
          </cell>
          <cell r="F3">
            <v>1333.9979000000001</v>
          </cell>
          <cell r="G3">
            <v>712.99950000000001</v>
          </cell>
          <cell r="H3">
            <v>6395.9907999999996</v>
          </cell>
          <cell r="I3">
            <v>1239.6597999999999</v>
          </cell>
          <cell r="J3">
            <v>2807.6615999999999</v>
          </cell>
          <cell r="K3">
            <v>4761</v>
          </cell>
          <cell r="L3">
            <v>538.66669999999999</v>
          </cell>
          <cell r="M3">
            <v>558</v>
          </cell>
          <cell r="N3">
            <v>150.5</v>
          </cell>
          <cell r="O3">
            <v>2219.6669000000002</v>
          </cell>
          <cell r="P3">
            <v>315.66669999999999</v>
          </cell>
          <cell r="Q3">
            <v>940.66660000000002</v>
          </cell>
          <cell r="R3">
            <v>18174.975699999999</v>
          </cell>
          <cell r="S3">
            <v>1500.1659</v>
          </cell>
          <cell r="T3">
            <v>1891.9979000000001</v>
          </cell>
          <cell r="U3">
            <v>863.49950000000001</v>
          </cell>
          <cell r="V3">
            <v>8615.6576999999997</v>
          </cell>
          <cell r="W3">
            <v>1555.3264999999999</v>
          </cell>
          <cell r="X3">
            <v>3748.3281999999999</v>
          </cell>
        </row>
        <row r="4">
          <cell r="C4" t="str">
            <v>2003/20043</v>
          </cell>
          <cell r="D4">
            <v>17783.155299999999</v>
          </cell>
          <cell r="E4">
            <v>669.33249999999998</v>
          </cell>
          <cell r="F4">
            <v>1699.4991</v>
          </cell>
          <cell r="G4">
            <v>1163.3334</v>
          </cell>
          <cell r="H4">
            <v>9246.7477999999992</v>
          </cell>
          <cell r="I4">
            <v>1860.8275000000001</v>
          </cell>
          <cell r="J4">
            <v>3143.415</v>
          </cell>
          <cell r="K4">
            <v>1999</v>
          </cell>
          <cell r="L4">
            <v>148.4999</v>
          </cell>
          <cell r="M4">
            <v>253.0001</v>
          </cell>
          <cell r="N4">
            <v>135</v>
          </cell>
          <cell r="O4">
            <v>859.41660000000002</v>
          </cell>
          <cell r="P4">
            <v>173.66669999999999</v>
          </cell>
          <cell r="Q4">
            <v>289.33350000000002</v>
          </cell>
          <cell r="R4">
            <v>19642.072100000001</v>
          </cell>
          <cell r="S4">
            <v>817.83240000000001</v>
          </cell>
          <cell r="T4">
            <v>1952.4992</v>
          </cell>
          <cell r="U4">
            <v>1298.3334</v>
          </cell>
          <cell r="V4">
            <v>10106.1644</v>
          </cell>
          <cell r="W4">
            <v>2034.4942000000001</v>
          </cell>
          <cell r="X4">
            <v>3432.7485000000001</v>
          </cell>
        </row>
        <row r="5">
          <cell r="C5" t="str">
            <v>2003/20044</v>
          </cell>
          <cell r="D5">
            <v>419</v>
          </cell>
          <cell r="E5">
            <v>40</v>
          </cell>
          <cell r="F5">
            <v>45</v>
          </cell>
          <cell r="G5">
            <v>35</v>
          </cell>
          <cell r="H5">
            <v>192</v>
          </cell>
          <cell r="I5">
            <v>33</v>
          </cell>
          <cell r="J5">
            <v>74</v>
          </cell>
          <cell r="K5">
            <v>0</v>
          </cell>
          <cell r="L5">
            <v>0</v>
          </cell>
          <cell r="M5">
            <v>0</v>
          </cell>
          <cell r="N5">
            <v>0</v>
          </cell>
          <cell r="O5">
            <v>0</v>
          </cell>
          <cell r="P5">
            <v>0</v>
          </cell>
          <cell r="Q5">
            <v>0</v>
          </cell>
          <cell r="R5">
            <v>419</v>
          </cell>
          <cell r="S5">
            <v>40</v>
          </cell>
          <cell r="T5">
            <v>45</v>
          </cell>
          <cell r="U5">
            <v>35</v>
          </cell>
          <cell r="V5">
            <v>192</v>
          </cell>
          <cell r="W5">
            <v>33</v>
          </cell>
          <cell r="X5">
            <v>74</v>
          </cell>
        </row>
        <row r="6">
          <cell r="C6" t="str">
            <v>2003/20045</v>
          </cell>
          <cell r="D6">
            <v>1696</v>
          </cell>
          <cell r="E6">
            <v>111.66670000000001</v>
          </cell>
          <cell r="F6">
            <v>229.5</v>
          </cell>
          <cell r="G6">
            <v>114.16670000000001</v>
          </cell>
          <cell r="H6">
            <v>983.16660000000002</v>
          </cell>
          <cell r="I6">
            <v>88.333299999999994</v>
          </cell>
          <cell r="J6">
            <v>169.16669999999999</v>
          </cell>
          <cell r="K6">
            <v>113</v>
          </cell>
          <cell r="L6">
            <v>8.5</v>
          </cell>
          <cell r="M6">
            <v>16.5</v>
          </cell>
          <cell r="N6">
            <v>6</v>
          </cell>
          <cell r="O6">
            <v>60.666699999999999</v>
          </cell>
          <cell r="P6">
            <v>9</v>
          </cell>
          <cell r="Q6">
            <v>8</v>
          </cell>
          <cell r="R6">
            <v>1804.6667</v>
          </cell>
          <cell r="S6">
            <v>120.16670000000001</v>
          </cell>
          <cell r="T6">
            <v>246</v>
          </cell>
          <cell r="U6">
            <v>120.16670000000001</v>
          </cell>
          <cell r="V6">
            <v>1043.8333</v>
          </cell>
          <cell r="W6">
            <v>97.333299999999994</v>
          </cell>
          <cell r="X6">
            <v>177.16669999999999</v>
          </cell>
        </row>
        <row r="7">
          <cell r="C7" t="str">
            <v>2003/20046</v>
          </cell>
          <cell r="D7">
            <v>8889.7428</v>
          </cell>
          <cell r="E7">
            <v>269.41699999999997</v>
          </cell>
          <cell r="F7">
            <v>828.41600000000005</v>
          </cell>
          <cell r="G7">
            <v>527.83370000000002</v>
          </cell>
          <cell r="H7">
            <v>4774.9179000000004</v>
          </cell>
          <cell r="I7">
            <v>1013.1608</v>
          </cell>
          <cell r="J7">
            <v>1475.9974</v>
          </cell>
          <cell r="K7">
            <v>352</v>
          </cell>
          <cell r="L7">
            <v>27.666699999999999</v>
          </cell>
          <cell r="M7">
            <v>30.166599999999999</v>
          </cell>
          <cell r="N7">
            <v>26.5</v>
          </cell>
          <cell r="O7">
            <v>161.7499</v>
          </cell>
          <cell r="P7">
            <v>22.5</v>
          </cell>
          <cell r="Q7">
            <v>34.833300000000001</v>
          </cell>
          <cell r="R7">
            <v>9193.1592999999993</v>
          </cell>
          <cell r="S7">
            <v>297.08370000000002</v>
          </cell>
          <cell r="T7">
            <v>858.58259999999996</v>
          </cell>
          <cell r="U7">
            <v>554.33370000000002</v>
          </cell>
          <cell r="V7">
            <v>4936.6678000000002</v>
          </cell>
          <cell r="W7">
            <v>1035.6608000000001</v>
          </cell>
          <cell r="X7">
            <v>1510.8307</v>
          </cell>
        </row>
        <row r="8">
          <cell r="C8" t="str">
            <v>2003/20047</v>
          </cell>
          <cell r="D8">
            <v>3833.3337000000001</v>
          </cell>
          <cell r="E8">
            <v>127.91670000000001</v>
          </cell>
          <cell r="F8">
            <v>417.416</v>
          </cell>
          <cell r="G8">
            <v>211.08340000000001</v>
          </cell>
          <cell r="H8">
            <v>2460.6678000000002</v>
          </cell>
          <cell r="I8">
            <v>235.16669999999999</v>
          </cell>
          <cell r="J8">
            <v>381.0831</v>
          </cell>
          <cell r="K8">
            <v>333</v>
          </cell>
          <cell r="L8">
            <v>14.833299999999999</v>
          </cell>
          <cell r="M8">
            <v>38.833300000000001</v>
          </cell>
          <cell r="N8">
            <v>13.833399999999999</v>
          </cell>
          <cell r="O8">
            <v>125.7501</v>
          </cell>
          <cell r="P8">
            <v>37.166699999999999</v>
          </cell>
          <cell r="Q8">
            <v>70.166700000000006</v>
          </cell>
          <cell r="R8">
            <v>4133.9171999999999</v>
          </cell>
          <cell r="S8">
            <v>142.75</v>
          </cell>
          <cell r="T8">
            <v>456.24930000000001</v>
          </cell>
          <cell r="U8">
            <v>224.91679999999999</v>
          </cell>
          <cell r="V8">
            <v>2586.4178999999999</v>
          </cell>
          <cell r="W8">
            <v>272.33339999999998</v>
          </cell>
          <cell r="X8">
            <v>451.24979999999999</v>
          </cell>
        </row>
        <row r="9">
          <cell r="C9" t="str">
            <v>2003/20048</v>
          </cell>
          <cell r="D9">
            <v>12962.999900000001</v>
          </cell>
          <cell r="E9">
            <v>491.49939999999998</v>
          </cell>
          <cell r="F9">
            <v>1652.6675</v>
          </cell>
          <cell r="G9">
            <v>1094.6670999999999</v>
          </cell>
          <cell r="H9">
            <v>8592.8335000000006</v>
          </cell>
          <cell r="I9">
            <v>392.49979999999999</v>
          </cell>
          <cell r="J9">
            <v>738.83259999999996</v>
          </cell>
          <cell r="K9">
            <v>1805</v>
          </cell>
          <cell r="L9">
            <v>107.33329999999999</v>
          </cell>
          <cell r="M9">
            <v>216</v>
          </cell>
          <cell r="N9">
            <v>128.5</v>
          </cell>
          <cell r="O9">
            <v>965.66639999999995</v>
          </cell>
          <cell r="P9">
            <v>48.166499999999999</v>
          </cell>
          <cell r="Q9">
            <v>109.99979999999999</v>
          </cell>
          <cell r="R9">
            <v>14538.6659</v>
          </cell>
          <cell r="S9">
            <v>598.83270000000005</v>
          </cell>
          <cell r="T9">
            <v>1868.6675</v>
          </cell>
          <cell r="U9">
            <v>1223.1670999999999</v>
          </cell>
          <cell r="V9">
            <v>9558.4999000000007</v>
          </cell>
          <cell r="W9">
            <v>440.66629999999998</v>
          </cell>
          <cell r="X9">
            <v>848.83240000000001</v>
          </cell>
        </row>
        <row r="10">
          <cell r="C10" t="str">
            <v>2003/20049</v>
          </cell>
          <cell r="D10">
            <v>10151.003500000001</v>
          </cell>
          <cell r="E10">
            <v>364.83339999999998</v>
          </cell>
          <cell r="F10">
            <v>1214.8344</v>
          </cell>
          <cell r="G10">
            <v>735.83299999999997</v>
          </cell>
          <cell r="H10">
            <v>6399.8355000000001</v>
          </cell>
          <cell r="I10">
            <v>498.50040000000001</v>
          </cell>
          <cell r="J10">
            <v>937.16679999999997</v>
          </cell>
          <cell r="K10">
            <v>1645</v>
          </cell>
          <cell r="L10">
            <v>128.83349999999999</v>
          </cell>
          <cell r="M10">
            <v>182</v>
          </cell>
          <cell r="N10">
            <v>71.833299999999994</v>
          </cell>
          <cell r="O10">
            <v>1031.3338000000001</v>
          </cell>
          <cell r="P10">
            <v>43.666699999999999</v>
          </cell>
          <cell r="Q10">
            <v>142.66679999999999</v>
          </cell>
          <cell r="R10">
            <v>11751.337600000001</v>
          </cell>
          <cell r="S10">
            <v>493.6669</v>
          </cell>
          <cell r="T10">
            <v>1396.8344</v>
          </cell>
          <cell r="U10">
            <v>807.66629999999998</v>
          </cell>
          <cell r="V10">
            <v>7431.1692999999996</v>
          </cell>
          <cell r="W10">
            <v>542.1671</v>
          </cell>
          <cell r="X10">
            <v>1079.8335999999999</v>
          </cell>
        </row>
        <row r="11">
          <cell r="C11" t="str">
            <v>2003/2004A</v>
          </cell>
          <cell r="D11">
            <v>3093.9992000000002</v>
          </cell>
          <cell r="E11">
            <v>91.333299999999994</v>
          </cell>
          <cell r="F11">
            <v>327.5</v>
          </cell>
          <cell r="G11">
            <v>165.83330000000001</v>
          </cell>
          <cell r="H11">
            <v>1517.8327999999999</v>
          </cell>
          <cell r="I11">
            <v>336.49990000000003</v>
          </cell>
          <cell r="J11">
            <v>654.99990000000003</v>
          </cell>
          <cell r="K11">
            <v>1187</v>
          </cell>
          <cell r="L11">
            <v>112.33329999999999</v>
          </cell>
          <cell r="M11">
            <v>118.1669</v>
          </cell>
          <cell r="N11">
            <v>54.666800000000002</v>
          </cell>
          <cell r="O11">
            <v>773.8338</v>
          </cell>
          <cell r="P11">
            <v>25.833400000000001</v>
          </cell>
          <cell r="Q11">
            <v>69</v>
          </cell>
          <cell r="R11">
            <v>4247.8334000000004</v>
          </cell>
          <cell r="S11">
            <v>203.66659999999999</v>
          </cell>
          <cell r="T11">
            <v>445.6669</v>
          </cell>
          <cell r="U11">
            <v>220.5001</v>
          </cell>
          <cell r="V11">
            <v>2291.6666</v>
          </cell>
          <cell r="W11">
            <v>362.33330000000001</v>
          </cell>
          <cell r="X11">
            <v>723.99990000000003</v>
          </cell>
        </row>
        <row r="12">
          <cell r="C12" t="str">
            <v>2003/2004B</v>
          </cell>
          <cell r="D12">
            <v>18232.130700000002</v>
          </cell>
          <cell r="E12">
            <v>920.08159999999998</v>
          </cell>
          <cell r="F12">
            <v>2028.4957999999999</v>
          </cell>
          <cell r="G12">
            <v>1308.4143999999999</v>
          </cell>
          <cell r="H12">
            <v>10823.1456</v>
          </cell>
          <cell r="I12">
            <v>996.74770000000001</v>
          </cell>
          <cell r="J12">
            <v>2155.2456000000002</v>
          </cell>
          <cell r="K12">
            <v>2164</v>
          </cell>
          <cell r="L12">
            <v>157.6662</v>
          </cell>
          <cell r="M12">
            <v>227.8329</v>
          </cell>
          <cell r="N12">
            <v>119.6666</v>
          </cell>
          <cell r="O12">
            <v>1025.9993999999999</v>
          </cell>
          <cell r="P12">
            <v>87.833299999999994</v>
          </cell>
          <cell r="Q12">
            <v>302.66649999999998</v>
          </cell>
          <cell r="R12">
            <v>20153.795600000001</v>
          </cell>
          <cell r="S12">
            <v>1077.7478000000001</v>
          </cell>
          <cell r="T12">
            <v>2256.3287</v>
          </cell>
          <cell r="U12">
            <v>1428.0809999999999</v>
          </cell>
          <cell r="V12">
            <v>11849.145</v>
          </cell>
          <cell r="W12">
            <v>1084.5809999999999</v>
          </cell>
          <cell r="X12">
            <v>2457.9121</v>
          </cell>
        </row>
        <row r="13">
          <cell r="C13" t="str">
            <v>2003/2004C</v>
          </cell>
          <cell r="D13">
            <v>8053.4996000000001</v>
          </cell>
          <cell r="E13">
            <v>406.16669999999999</v>
          </cell>
          <cell r="F13">
            <v>990.33360000000005</v>
          </cell>
          <cell r="G13">
            <v>649.33309999999994</v>
          </cell>
          <cell r="H13">
            <v>4961.6662999999999</v>
          </cell>
          <cell r="I13">
            <v>325.66669999999999</v>
          </cell>
          <cell r="J13">
            <v>720.33320000000003</v>
          </cell>
          <cell r="K13">
            <v>1102</v>
          </cell>
          <cell r="L13">
            <v>111.5</v>
          </cell>
          <cell r="M13">
            <v>135.83340000000001</v>
          </cell>
          <cell r="N13">
            <v>81.666700000000006</v>
          </cell>
          <cell r="O13">
            <v>537.83339999999998</v>
          </cell>
          <cell r="P13">
            <v>70</v>
          </cell>
          <cell r="Q13">
            <v>124.6666</v>
          </cell>
          <cell r="R13">
            <v>9114.9997000000003</v>
          </cell>
          <cell r="S13">
            <v>517.66669999999999</v>
          </cell>
          <cell r="T13">
            <v>1126.1669999999999</v>
          </cell>
          <cell r="U13">
            <v>730.99980000000005</v>
          </cell>
          <cell r="V13">
            <v>5499.4997000000003</v>
          </cell>
          <cell r="W13">
            <v>395.66669999999999</v>
          </cell>
          <cell r="X13">
            <v>844.99980000000005</v>
          </cell>
        </row>
        <row r="14">
          <cell r="C14" t="str">
            <v>2003/2004D</v>
          </cell>
          <cell r="D14">
            <v>23480.801100000001</v>
          </cell>
          <cell r="E14">
            <v>1280.9988000000001</v>
          </cell>
          <cell r="F14">
            <v>2728.3296999999998</v>
          </cell>
          <cell r="G14">
            <v>1765.9972</v>
          </cell>
          <cell r="H14">
            <v>15761.811600000001</v>
          </cell>
          <cell r="I14">
            <v>527.33219999999994</v>
          </cell>
          <cell r="J14">
            <v>1416.3316</v>
          </cell>
          <cell r="K14">
            <v>2827</v>
          </cell>
          <cell r="L14">
            <v>317.3329</v>
          </cell>
          <cell r="M14">
            <v>269.83240000000001</v>
          </cell>
          <cell r="N14">
            <v>151.99959999999999</v>
          </cell>
          <cell r="O14">
            <v>1407.9979000000001</v>
          </cell>
          <cell r="P14">
            <v>64.666600000000003</v>
          </cell>
          <cell r="Q14">
            <v>185.49979999999999</v>
          </cell>
          <cell r="R14">
            <v>25878.130300000001</v>
          </cell>
          <cell r="S14">
            <v>1598.3317</v>
          </cell>
          <cell r="T14">
            <v>2998.1621</v>
          </cell>
          <cell r="U14">
            <v>1917.9967999999999</v>
          </cell>
          <cell r="V14">
            <v>17169.809499999999</v>
          </cell>
          <cell r="W14">
            <v>591.99879999999996</v>
          </cell>
          <cell r="X14">
            <v>1601.8314</v>
          </cell>
        </row>
        <row r="15">
          <cell r="C15" t="str">
            <v>2003/2004E</v>
          </cell>
          <cell r="D15">
            <v>6008.4938000000002</v>
          </cell>
          <cell r="E15">
            <v>233.83320000000001</v>
          </cell>
          <cell r="F15">
            <v>676.16560000000004</v>
          </cell>
          <cell r="G15">
            <v>590.99869999999999</v>
          </cell>
          <cell r="H15">
            <v>3959.1642000000002</v>
          </cell>
          <cell r="I15">
            <v>172.99959999999999</v>
          </cell>
          <cell r="J15">
            <v>375.33249999999998</v>
          </cell>
          <cell r="K15">
            <v>282</v>
          </cell>
          <cell r="L15">
            <v>17.333400000000001</v>
          </cell>
          <cell r="M15">
            <v>29.333300000000001</v>
          </cell>
          <cell r="N15">
            <v>27.833500000000001</v>
          </cell>
          <cell r="O15">
            <v>116.3335</v>
          </cell>
          <cell r="P15">
            <v>6.5</v>
          </cell>
          <cell r="Q15">
            <v>8.5</v>
          </cell>
          <cell r="R15">
            <v>6214.3275000000003</v>
          </cell>
          <cell r="S15">
            <v>251.16659999999999</v>
          </cell>
          <cell r="T15">
            <v>705.49890000000005</v>
          </cell>
          <cell r="U15">
            <v>618.83219999999994</v>
          </cell>
          <cell r="V15">
            <v>4075.4976999999999</v>
          </cell>
          <cell r="W15">
            <v>179.49959999999999</v>
          </cell>
          <cell r="X15">
            <v>383.83249999999998</v>
          </cell>
        </row>
        <row r="16">
          <cell r="C16" t="str">
            <v>2003/2004F</v>
          </cell>
          <cell r="D16">
            <v>14579.6186</v>
          </cell>
          <cell r="E16">
            <v>690.08010000000002</v>
          </cell>
          <cell r="F16">
            <v>1847.6590000000001</v>
          </cell>
          <cell r="G16">
            <v>1168.0793000000001</v>
          </cell>
          <cell r="H16">
            <v>8151.3917000000001</v>
          </cell>
          <cell r="I16">
            <v>952.99689999999998</v>
          </cell>
          <cell r="J16">
            <v>1769.4115999999999</v>
          </cell>
          <cell r="K16">
            <v>978</v>
          </cell>
          <cell r="L16">
            <v>67.666700000000006</v>
          </cell>
          <cell r="M16">
            <v>135.66669999999999</v>
          </cell>
          <cell r="N16">
            <v>51</v>
          </cell>
          <cell r="O16">
            <v>356.4162</v>
          </cell>
          <cell r="P16">
            <v>54.333399999999997</v>
          </cell>
          <cell r="Q16">
            <v>111.8334</v>
          </cell>
          <cell r="R16">
            <v>15356.535</v>
          </cell>
          <cell r="S16">
            <v>757.74680000000001</v>
          </cell>
          <cell r="T16">
            <v>1983.3257000000001</v>
          </cell>
          <cell r="U16">
            <v>1219.0793000000001</v>
          </cell>
          <cell r="V16">
            <v>8507.8078999999998</v>
          </cell>
          <cell r="W16">
            <v>1007.3303</v>
          </cell>
          <cell r="X16">
            <v>1881.2449999999999</v>
          </cell>
        </row>
        <row r="17">
          <cell r="C17" t="str">
            <v>2003/2004G</v>
          </cell>
          <cell r="D17">
            <v>10423.395699999999</v>
          </cell>
          <cell r="E17">
            <v>387.2491</v>
          </cell>
          <cell r="F17">
            <v>1230.1641999999999</v>
          </cell>
          <cell r="G17">
            <v>786.24869999999999</v>
          </cell>
          <cell r="H17">
            <v>5813.6553000000004</v>
          </cell>
          <cell r="I17">
            <v>827.24829999999997</v>
          </cell>
          <cell r="J17">
            <v>1378.8300999999999</v>
          </cell>
          <cell r="K17">
            <v>1516</v>
          </cell>
          <cell r="L17">
            <v>81.166700000000006</v>
          </cell>
          <cell r="M17">
            <v>240.16650000000001</v>
          </cell>
          <cell r="N17">
            <v>100.4999</v>
          </cell>
          <cell r="O17">
            <v>637.49959999999999</v>
          </cell>
          <cell r="P17">
            <v>115.6666</v>
          </cell>
          <cell r="Q17">
            <v>195.83340000000001</v>
          </cell>
          <cell r="R17">
            <v>11794.2284</v>
          </cell>
          <cell r="S17">
            <v>468.41579999999999</v>
          </cell>
          <cell r="T17">
            <v>1470.3307</v>
          </cell>
          <cell r="U17">
            <v>886.74860000000001</v>
          </cell>
          <cell r="V17">
            <v>6451.1549000000005</v>
          </cell>
          <cell r="W17">
            <v>942.91489999999999</v>
          </cell>
          <cell r="X17">
            <v>1574.6635000000001</v>
          </cell>
        </row>
        <row r="18">
          <cell r="C18" t="str">
            <v>2003/2004H</v>
          </cell>
          <cell r="D18">
            <v>21401.232400000001</v>
          </cell>
          <cell r="E18">
            <v>1037.9160999999999</v>
          </cell>
          <cell r="F18">
            <v>3025.3312999999998</v>
          </cell>
          <cell r="G18">
            <v>2308.2483000000002</v>
          </cell>
          <cell r="H18">
            <v>12655.155500000001</v>
          </cell>
          <cell r="I18">
            <v>846.99900000000002</v>
          </cell>
          <cell r="J18">
            <v>1527.5822000000001</v>
          </cell>
          <cell r="K18">
            <v>745</v>
          </cell>
          <cell r="L18">
            <v>41.583300000000001</v>
          </cell>
          <cell r="M18">
            <v>126.3334</v>
          </cell>
          <cell r="N18">
            <v>91.333299999999994</v>
          </cell>
          <cell r="O18">
            <v>274.99979999999999</v>
          </cell>
          <cell r="P18">
            <v>46.333300000000001</v>
          </cell>
          <cell r="Q18">
            <v>52.833300000000001</v>
          </cell>
          <cell r="R18">
            <v>22034.648799999999</v>
          </cell>
          <cell r="S18">
            <v>1079.4993999999999</v>
          </cell>
          <cell r="T18">
            <v>3151.6646999999998</v>
          </cell>
          <cell r="U18">
            <v>2399.5816</v>
          </cell>
          <cell r="V18">
            <v>12930.1553</v>
          </cell>
          <cell r="W18">
            <v>893.33230000000003</v>
          </cell>
          <cell r="X18">
            <v>1580.4155000000001</v>
          </cell>
        </row>
        <row r="19">
          <cell r="C19" t="str">
            <v>2003/2004I</v>
          </cell>
          <cell r="D19">
            <v>6080.5842000000002</v>
          </cell>
          <cell r="E19">
            <v>348.16730000000001</v>
          </cell>
          <cell r="F19">
            <v>640.50019999999995</v>
          </cell>
          <cell r="G19">
            <v>350.08350000000002</v>
          </cell>
          <cell r="H19">
            <v>3987.0835000000002</v>
          </cell>
          <cell r="I19">
            <v>187.16640000000001</v>
          </cell>
          <cell r="J19">
            <v>567.58330000000001</v>
          </cell>
          <cell r="K19">
            <v>1157</v>
          </cell>
          <cell r="L19">
            <v>80.249899999999997</v>
          </cell>
          <cell r="M19">
            <v>117.1666</v>
          </cell>
          <cell r="N19">
            <v>48</v>
          </cell>
          <cell r="O19">
            <v>600.33299999999997</v>
          </cell>
          <cell r="P19">
            <v>55.5</v>
          </cell>
          <cell r="Q19">
            <v>136.66659999999999</v>
          </cell>
          <cell r="R19">
            <v>7118.5002999999997</v>
          </cell>
          <cell r="S19">
            <v>428.41719999999998</v>
          </cell>
          <cell r="T19">
            <v>757.66679999999997</v>
          </cell>
          <cell r="U19">
            <v>398.08350000000002</v>
          </cell>
          <cell r="V19">
            <v>4587.4165000000003</v>
          </cell>
          <cell r="W19">
            <v>242.66640000000001</v>
          </cell>
          <cell r="X19">
            <v>704.24990000000003</v>
          </cell>
        </row>
        <row r="20">
          <cell r="C20" t="str">
            <v>2003/2004J</v>
          </cell>
          <cell r="D20">
            <v>1348.6655000000001</v>
          </cell>
          <cell r="E20">
            <v>69.999799999999993</v>
          </cell>
          <cell r="F20">
            <v>151.16659999999999</v>
          </cell>
          <cell r="G20">
            <v>86.499899999999997</v>
          </cell>
          <cell r="H20">
            <v>824.99940000000004</v>
          </cell>
          <cell r="I20">
            <v>61.333300000000001</v>
          </cell>
          <cell r="J20">
            <v>154.66650000000001</v>
          </cell>
          <cell r="K20">
            <v>3720</v>
          </cell>
          <cell r="L20">
            <v>186.83320000000001</v>
          </cell>
          <cell r="M20">
            <v>634.16660000000002</v>
          </cell>
          <cell r="N20">
            <v>219.16659999999999</v>
          </cell>
          <cell r="O20">
            <v>1830.4996000000001</v>
          </cell>
          <cell r="P20">
            <v>261.49990000000003</v>
          </cell>
          <cell r="Q20">
            <v>540.83330000000001</v>
          </cell>
          <cell r="R20">
            <v>5021.6647000000003</v>
          </cell>
          <cell r="S20">
            <v>256.83300000000003</v>
          </cell>
          <cell r="T20">
            <v>785.33320000000003</v>
          </cell>
          <cell r="U20">
            <v>305.66649999999998</v>
          </cell>
          <cell r="V20">
            <v>2655.4989999999998</v>
          </cell>
          <cell r="W20">
            <v>322.83319999999998</v>
          </cell>
          <cell r="X20">
            <v>695.49980000000005</v>
          </cell>
        </row>
        <row r="21">
          <cell r="C21" t="str">
            <v>2004/20051</v>
          </cell>
          <cell r="D21">
            <v>5283.8328000000001</v>
          </cell>
          <cell r="E21">
            <v>219</v>
          </cell>
          <cell r="F21">
            <v>801</v>
          </cell>
          <cell r="G21">
            <v>331</v>
          </cell>
          <cell r="H21">
            <v>3150.1666</v>
          </cell>
          <cell r="I21">
            <v>227.66659999999999</v>
          </cell>
          <cell r="J21">
            <v>554.99959999999999</v>
          </cell>
          <cell r="K21">
            <v>28</v>
          </cell>
          <cell r="L21">
            <v>4</v>
          </cell>
          <cell r="M21">
            <v>7</v>
          </cell>
          <cell r="N21">
            <v>0</v>
          </cell>
          <cell r="O21">
            <v>16</v>
          </cell>
          <cell r="P21">
            <v>1</v>
          </cell>
          <cell r="Q21">
            <v>0</v>
          </cell>
          <cell r="R21">
            <v>5311.8328000000001</v>
          </cell>
          <cell r="S21">
            <v>223</v>
          </cell>
          <cell r="T21">
            <v>808</v>
          </cell>
          <cell r="U21">
            <v>331</v>
          </cell>
          <cell r="V21">
            <v>3166.1666</v>
          </cell>
          <cell r="W21">
            <v>228.66659999999999</v>
          </cell>
          <cell r="X21">
            <v>554.99959999999999</v>
          </cell>
        </row>
        <row r="22">
          <cell r="C22" t="str">
            <v>2004/20052</v>
          </cell>
          <cell r="D22">
            <v>14445.958199999999</v>
          </cell>
          <cell r="E22">
            <v>902.16520000000003</v>
          </cell>
          <cell r="F22">
            <v>1493.9964</v>
          </cell>
          <cell r="G22">
            <v>826.49789999999996</v>
          </cell>
          <cell r="H22">
            <v>6642.6476000000002</v>
          </cell>
          <cell r="I22">
            <v>1316.827</v>
          </cell>
          <cell r="J22">
            <v>3263.8240999999998</v>
          </cell>
          <cell r="K22">
            <v>4762</v>
          </cell>
          <cell r="L22">
            <v>512.16650000000004</v>
          </cell>
          <cell r="M22">
            <v>424.83300000000003</v>
          </cell>
          <cell r="N22">
            <v>158.83320000000001</v>
          </cell>
          <cell r="O22">
            <v>2340.9992000000002</v>
          </cell>
          <cell r="P22">
            <v>293</v>
          </cell>
          <cell r="Q22">
            <v>990.49990000000003</v>
          </cell>
          <cell r="R22">
            <v>19166.29</v>
          </cell>
          <cell r="S22">
            <v>1414.3317</v>
          </cell>
          <cell r="T22">
            <v>1918.8294000000001</v>
          </cell>
          <cell r="U22">
            <v>985.33109999999999</v>
          </cell>
          <cell r="V22">
            <v>8983.6468000000004</v>
          </cell>
          <cell r="W22">
            <v>1609.827</v>
          </cell>
          <cell r="X22">
            <v>4254.3239999999996</v>
          </cell>
        </row>
        <row r="23">
          <cell r="C23" t="str">
            <v>2004/20053</v>
          </cell>
          <cell r="D23">
            <v>19009.611799999999</v>
          </cell>
          <cell r="E23">
            <v>633.49549999999999</v>
          </cell>
          <cell r="F23">
            <v>1718.2384999999999</v>
          </cell>
          <cell r="G23">
            <v>1297.9059</v>
          </cell>
          <cell r="H23">
            <v>10083.424300000001</v>
          </cell>
          <cell r="I23">
            <v>1840.3206</v>
          </cell>
          <cell r="J23">
            <v>3436.2269999999999</v>
          </cell>
          <cell r="K23">
            <v>1840</v>
          </cell>
          <cell r="L23">
            <v>162.66640000000001</v>
          </cell>
          <cell r="M23">
            <v>206.83189999999999</v>
          </cell>
          <cell r="N23">
            <v>145.33250000000001</v>
          </cell>
          <cell r="O23">
            <v>736.57979999999998</v>
          </cell>
          <cell r="P23">
            <v>142.49979999999999</v>
          </cell>
          <cell r="Q23">
            <v>302.99919999999997</v>
          </cell>
          <cell r="R23">
            <v>20706.521400000001</v>
          </cell>
          <cell r="S23">
            <v>796.16189999999995</v>
          </cell>
          <cell r="T23">
            <v>1925.0704000000001</v>
          </cell>
          <cell r="U23">
            <v>1443.2384</v>
          </cell>
          <cell r="V23">
            <v>10820.0041</v>
          </cell>
          <cell r="W23">
            <v>1982.8204000000001</v>
          </cell>
          <cell r="X23">
            <v>3739.2262000000001</v>
          </cell>
        </row>
        <row r="24">
          <cell r="C24" t="str">
            <v>2004/20054</v>
          </cell>
          <cell r="D24">
            <v>459</v>
          </cell>
          <cell r="E24">
            <v>26</v>
          </cell>
          <cell r="F24">
            <v>45</v>
          </cell>
          <cell r="G24">
            <v>27</v>
          </cell>
          <cell r="H24">
            <v>251</v>
          </cell>
          <cell r="I24">
            <v>31</v>
          </cell>
          <cell r="J24">
            <v>79</v>
          </cell>
          <cell r="K24">
            <v>2</v>
          </cell>
          <cell r="L24">
            <v>0</v>
          </cell>
          <cell r="M24">
            <v>1</v>
          </cell>
          <cell r="N24">
            <v>0</v>
          </cell>
          <cell r="O24">
            <v>0</v>
          </cell>
          <cell r="P24">
            <v>1</v>
          </cell>
          <cell r="Q24">
            <v>0</v>
          </cell>
          <cell r="R24">
            <v>461</v>
          </cell>
          <cell r="S24">
            <v>26</v>
          </cell>
          <cell r="T24">
            <v>46</v>
          </cell>
          <cell r="U24">
            <v>27</v>
          </cell>
          <cell r="V24">
            <v>251</v>
          </cell>
          <cell r="W24">
            <v>32</v>
          </cell>
          <cell r="X24">
            <v>79</v>
          </cell>
        </row>
        <row r="25">
          <cell r="C25" t="str">
            <v>2004/20055</v>
          </cell>
          <cell r="D25">
            <v>1585.3322000000001</v>
          </cell>
          <cell r="E25">
            <v>86.499899999999997</v>
          </cell>
          <cell r="F25">
            <v>208.49969999999999</v>
          </cell>
          <cell r="G25">
            <v>113.6666</v>
          </cell>
          <cell r="H25">
            <v>906.83270000000005</v>
          </cell>
          <cell r="I25">
            <v>100.5</v>
          </cell>
          <cell r="J25">
            <v>169.33330000000001</v>
          </cell>
          <cell r="K25">
            <v>89</v>
          </cell>
          <cell r="L25">
            <v>7</v>
          </cell>
          <cell r="M25">
            <v>12</v>
          </cell>
          <cell r="N25">
            <v>9.6666000000000007</v>
          </cell>
          <cell r="O25">
            <v>47.999899999999997</v>
          </cell>
          <cell r="P25">
            <v>1</v>
          </cell>
          <cell r="Q25">
            <v>7.5</v>
          </cell>
          <cell r="R25">
            <v>1670.4987000000001</v>
          </cell>
          <cell r="S25">
            <v>93.499899999999997</v>
          </cell>
          <cell r="T25">
            <v>220.49969999999999</v>
          </cell>
          <cell r="U25">
            <v>123.33320000000001</v>
          </cell>
          <cell r="V25">
            <v>954.83259999999996</v>
          </cell>
          <cell r="W25">
            <v>101.5</v>
          </cell>
          <cell r="X25">
            <v>176.83330000000001</v>
          </cell>
        </row>
        <row r="26">
          <cell r="C26" t="str">
            <v>2004/20056</v>
          </cell>
          <cell r="D26">
            <v>8898.2227000000003</v>
          </cell>
          <cell r="E26">
            <v>240.33080000000001</v>
          </cell>
          <cell r="F26">
            <v>843.40520000000004</v>
          </cell>
          <cell r="G26">
            <v>576.07690000000002</v>
          </cell>
          <cell r="H26">
            <v>4776.6917999999996</v>
          </cell>
          <cell r="I26">
            <v>927.48680000000002</v>
          </cell>
          <cell r="J26">
            <v>1534.2311999999999</v>
          </cell>
          <cell r="K26">
            <v>712</v>
          </cell>
          <cell r="L26">
            <v>45.999600000000001</v>
          </cell>
          <cell r="M26">
            <v>71.832999999999998</v>
          </cell>
          <cell r="N26">
            <v>27.666499999999999</v>
          </cell>
          <cell r="O26">
            <v>353.74860000000001</v>
          </cell>
          <cell r="P26">
            <v>56.333199999999998</v>
          </cell>
          <cell r="Q26">
            <v>107.9999</v>
          </cell>
          <cell r="R26">
            <v>9561.8035</v>
          </cell>
          <cell r="S26">
            <v>286.3304</v>
          </cell>
          <cell r="T26">
            <v>915.23820000000001</v>
          </cell>
          <cell r="U26">
            <v>603.74339999999995</v>
          </cell>
          <cell r="V26">
            <v>5130.4404000000004</v>
          </cell>
          <cell r="W26">
            <v>983.82</v>
          </cell>
          <cell r="X26">
            <v>1642.2311</v>
          </cell>
        </row>
        <row r="27">
          <cell r="C27" t="str">
            <v>2004/20057</v>
          </cell>
          <cell r="D27">
            <v>3476.1977000000002</v>
          </cell>
          <cell r="E27">
            <v>112.33150000000001</v>
          </cell>
          <cell r="F27">
            <v>330.661</v>
          </cell>
          <cell r="G27">
            <v>230.83080000000001</v>
          </cell>
          <cell r="H27">
            <v>2198.7154999999998</v>
          </cell>
          <cell r="I27">
            <v>199.49709999999999</v>
          </cell>
          <cell r="J27">
            <v>404.16180000000003</v>
          </cell>
          <cell r="K27">
            <v>391</v>
          </cell>
          <cell r="L27">
            <v>19.666399999999999</v>
          </cell>
          <cell r="M27">
            <v>46.583199999999998</v>
          </cell>
          <cell r="N27">
            <v>24.4998</v>
          </cell>
          <cell r="O27">
            <v>155.83260000000001</v>
          </cell>
          <cell r="P27">
            <v>47.166600000000003</v>
          </cell>
          <cell r="Q27">
            <v>64.166600000000003</v>
          </cell>
          <cell r="R27">
            <v>3834.1129000000001</v>
          </cell>
          <cell r="S27">
            <v>131.99789999999999</v>
          </cell>
          <cell r="T27">
            <v>377.24419999999998</v>
          </cell>
          <cell r="U27">
            <v>255.3306</v>
          </cell>
          <cell r="V27">
            <v>2354.5481</v>
          </cell>
          <cell r="W27">
            <v>246.66370000000001</v>
          </cell>
          <cell r="X27">
            <v>468.32839999999999</v>
          </cell>
        </row>
        <row r="28">
          <cell r="C28" t="str">
            <v>2004/20058</v>
          </cell>
          <cell r="D28">
            <v>12377.747600000001</v>
          </cell>
          <cell r="E28">
            <v>434.99639999999999</v>
          </cell>
          <cell r="F28">
            <v>1434.6561999999999</v>
          </cell>
          <cell r="G28">
            <v>1081.3264999999999</v>
          </cell>
          <cell r="H28">
            <v>8445.7762000000002</v>
          </cell>
          <cell r="I28">
            <v>330.16410000000002</v>
          </cell>
          <cell r="J28">
            <v>650.82820000000004</v>
          </cell>
          <cell r="K28">
            <v>2244</v>
          </cell>
          <cell r="L28">
            <v>117.33240000000001</v>
          </cell>
          <cell r="M28">
            <v>257.33210000000003</v>
          </cell>
          <cell r="N28">
            <v>195.6651</v>
          </cell>
          <cell r="O28">
            <v>1212.4927</v>
          </cell>
          <cell r="P28">
            <v>67.832700000000003</v>
          </cell>
          <cell r="Q28">
            <v>140.66589999999999</v>
          </cell>
          <cell r="R28">
            <v>14369.068499999999</v>
          </cell>
          <cell r="S28">
            <v>552.3288</v>
          </cell>
          <cell r="T28">
            <v>1691.9883</v>
          </cell>
          <cell r="U28">
            <v>1276.9916000000001</v>
          </cell>
          <cell r="V28">
            <v>9658.2688999999991</v>
          </cell>
          <cell r="W28">
            <v>397.99680000000001</v>
          </cell>
          <cell r="X28">
            <v>791.4941</v>
          </cell>
        </row>
        <row r="29">
          <cell r="C29" t="str">
            <v>2004/20059</v>
          </cell>
          <cell r="D29">
            <v>9650.9575000000004</v>
          </cell>
          <cell r="E29">
            <v>339.99849999999998</v>
          </cell>
          <cell r="F29">
            <v>1039.4951000000001</v>
          </cell>
          <cell r="G29">
            <v>766.99639999999999</v>
          </cell>
          <cell r="H29">
            <v>6159.3068999999996</v>
          </cell>
          <cell r="I29">
            <v>447.99759999999998</v>
          </cell>
          <cell r="J29">
            <v>897.16300000000001</v>
          </cell>
          <cell r="K29">
            <v>1698</v>
          </cell>
          <cell r="L29">
            <v>111.83320000000001</v>
          </cell>
          <cell r="M29">
            <v>164.83320000000001</v>
          </cell>
          <cell r="N29">
            <v>95.5</v>
          </cell>
          <cell r="O29">
            <v>1074.9992</v>
          </cell>
          <cell r="P29">
            <v>53.999899999999997</v>
          </cell>
          <cell r="Q29">
            <v>146.66630000000001</v>
          </cell>
          <cell r="R29">
            <v>11298.7893</v>
          </cell>
          <cell r="S29">
            <v>451.83170000000001</v>
          </cell>
          <cell r="T29">
            <v>1204.3282999999999</v>
          </cell>
          <cell r="U29">
            <v>862.49639999999999</v>
          </cell>
          <cell r="V29">
            <v>7234.3060999999998</v>
          </cell>
          <cell r="W29">
            <v>501.9975</v>
          </cell>
          <cell r="X29">
            <v>1043.8293000000001</v>
          </cell>
        </row>
        <row r="30">
          <cell r="C30" t="str">
            <v>2004/2005A</v>
          </cell>
          <cell r="D30">
            <v>2937.3272999999999</v>
          </cell>
          <cell r="E30">
            <v>88.666300000000007</v>
          </cell>
          <cell r="F30">
            <v>233.33260000000001</v>
          </cell>
          <cell r="G30">
            <v>223.1662</v>
          </cell>
          <cell r="H30">
            <v>1362.8298</v>
          </cell>
          <cell r="I30">
            <v>385.49959999999999</v>
          </cell>
          <cell r="J30">
            <v>643.83280000000002</v>
          </cell>
          <cell r="K30">
            <v>1030</v>
          </cell>
          <cell r="L30">
            <v>97.999799999999993</v>
          </cell>
          <cell r="M30">
            <v>100.1666</v>
          </cell>
          <cell r="N30">
            <v>72.333200000000005</v>
          </cell>
          <cell r="O30">
            <v>637.33259999999996</v>
          </cell>
          <cell r="P30">
            <v>30.333300000000001</v>
          </cell>
          <cell r="Q30">
            <v>72</v>
          </cell>
          <cell r="R30">
            <v>3947.4928</v>
          </cell>
          <cell r="S30">
            <v>186.6661</v>
          </cell>
          <cell r="T30">
            <v>333.49919999999997</v>
          </cell>
          <cell r="U30">
            <v>295.49939999999998</v>
          </cell>
          <cell r="V30">
            <v>2000.1623999999999</v>
          </cell>
          <cell r="W30">
            <v>415.8329</v>
          </cell>
          <cell r="X30">
            <v>715.83280000000002</v>
          </cell>
        </row>
        <row r="31">
          <cell r="C31" t="str">
            <v>2004/2005B</v>
          </cell>
          <cell r="D31">
            <v>19176.014500000001</v>
          </cell>
          <cell r="E31">
            <v>769.74440000000004</v>
          </cell>
          <cell r="F31">
            <v>1965.0657000000001</v>
          </cell>
          <cell r="G31">
            <v>1482.2360000000001</v>
          </cell>
          <cell r="H31">
            <v>11545.410599999999</v>
          </cell>
          <cell r="I31">
            <v>991.99159999999995</v>
          </cell>
          <cell r="J31">
            <v>2421.5662000000002</v>
          </cell>
          <cell r="K31">
            <v>2637</v>
          </cell>
          <cell r="L31">
            <v>165.4991</v>
          </cell>
          <cell r="M31">
            <v>269.33179999999999</v>
          </cell>
          <cell r="N31">
            <v>159.49879999999999</v>
          </cell>
          <cell r="O31">
            <v>1250.3277</v>
          </cell>
          <cell r="P31">
            <v>132.833</v>
          </cell>
          <cell r="Q31">
            <v>371.16570000000002</v>
          </cell>
          <cell r="R31">
            <v>21524.670600000001</v>
          </cell>
          <cell r="S31">
            <v>935.24350000000004</v>
          </cell>
          <cell r="T31">
            <v>2234.3975</v>
          </cell>
          <cell r="U31">
            <v>1641.7348</v>
          </cell>
          <cell r="V31">
            <v>12795.738300000001</v>
          </cell>
          <cell r="W31">
            <v>1124.8245999999999</v>
          </cell>
          <cell r="X31">
            <v>2792.7319000000002</v>
          </cell>
        </row>
        <row r="32">
          <cell r="C32" t="str">
            <v>2004/2005C</v>
          </cell>
          <cell r="D32">
            <v>8639.9545999999991</v>
          </cell>
          <cell r="E32">
            <v>366.4975</v>
          </cell>
          <cell r="F32">
            <v>1029.4951000000001</v>
          </cell>
          <cell r="G32">
            <v>879.49620000000004</v>
          </cell>
          <cell r="H32">
            <v>5311.9723999999997</v>
          </cell>
          <cell r="I32">
            <v>336.83139999999997</v>
          </cell>
          <cell r="J32">
            <v>715.66200000000003</v>
          </cell>
          <cell r="K32">
            <v>1314</v>
          </cell>
          <cell r="L32">
            <v>109.4999</v>
          </cell>
          <cell r="M32">
            <v>159.66640000000001</v>
          </cell>
          <cell r="N32">
            <v>117.1664</v>
          </cell>
          <cell r="O32">
            <v>628.9991</v>
          </cell>
          <cell r="P32">
            <v>87.833200000000005</v>
          </cell>
          <cell r="Q32">
            <v>146.66650000000001</v>
          </cell>
          <cell r="R32">
            <v>9889.7860999999994</v>
          </cell>
          <cell r="S32">
            <v>475.99740000000003</v>
          </cell>
          <cell r="T32">
            <v>1189.1614999999999</v>
          </cell>
          <cell r="U32">
            <v>996.6626</v>
          </cell>
          <cell r="V32">
            <v>5940.9714999999997</v>
          </cell>
          <cell r="W32">
            <v>424.66460000000001</v>
          </cell>
          <cell r="X32">
            <v>862.32849999999996</v>
          </cell>
        </row>
        <row r="33">
          <cell r="C33" t="str">
            <v>2004/2005D</v>
          </cell>
          <cell r="D33">
            <v>23035.964599999999</v>
          </cell>
          <cell r="E33">
            <v>1211.1557</v>
          </cell>
          <cell r="F33">
            <v>2524.1426000000001</v>
          </cell>
          <cell r="G33">
            <v>1982.6475</v>
          </cell>
          <cell r="H33">
            <v>15510.3698</v>
          </cell>
          <cell r="I33">
            <v>466.16180000000003</v>
          </cell>
          <cell r="J33">
            <v>1341.4872</v>
          </cell>
          <cell r="K33">
            <v>2856</v>
          </cell>
          <cell r="L33">
            <v>304.66500000000002</v>
          </cell>
          <cell r="M33">
            <v>256.6635</v>
          </cell>
          <cell r="N33">
            <v>173.66470000000001</v>
          </cell>
          <cell r="O33">
            <v>1390.9880000000001</v>
          </cell>
          <cell r="P33">
            <v>63.166200000000003</v>
          </cell>
          <cell r="Q33">
            <v>160.66569999999999</v>
          </cell>
          <cell r="R33">
            <v>25385.777699999999</v>
          </cell>
          <cell r="S33">
            <v>1515.8207</v>
          </cell>
          <cell r="T33">
            <v>2780.8060999999998</v>
          </cell>
          <cell r="U33">
            <v>2156.3121999999998</v>
          </cell>
          <cell r="V33">
            <v>16901.357800000002</v>
          </cell>
          <cell r="W33">
            <v>529.32799999999997</v>
          </cell>
          <cell r="X33">
            <v>1502.1529</v>
          </cell>
        </row>
        <row r="34">
          <cell r="C34" t="str">
            <v>2004/2005E</v>
          </cell>
          <cell r="D34">
            <v>6676.9360999999999</v>
          </cell>
          <cell r="E34">
            <v>268.99770000000001</v>
          </cell>
          <cell r="F34">
            <v>691.82709999999997</v>
          </cell>
          <cell r="G34">
            <v>693.49279999999999</v>
          </cell>
          <cell r="H34">
            <v>4418.1252000000004</v>
          </cell>
          <cell r="I34">
            <v>185.66470000000001</v>
          </cell>
          <cell r="J34">
            <v>418.82859999999999</v>
          </cell>
          <cell r="K34">
            <v>307</v>
          </cell>
          <cell r="L34">
            <v>17</v>
          </cell>
          <cell r="M34">
            <v>20.499700000000001</v>
          </cell>
          <cell r="N34">
            <v>27.666399999999999</v>
          </cell>
          <cell r="O34">
            <v>136.9982</v>
          </cell>
          <cell r="P34">
            <v>11.9998</v>
          </cell>
          <cell r="Q34">
            <v>11.166499999999999</v>
          </cell>
          <cell r="R34">
            <v>6902.2667000000001</v>
          </cell>
          <cell r="S34">
            <v>285.99770000000001</v>
          </cell>
          <cell r="T34">
            <v>712.32680000000005</v>
          </cell>
          <cell r="U34">
            <v>721.15920000000006</v>
          </cell>
          <cell r="V34">
            <v>4555.1234000000004</v>
          </cell>
          <cell r="W34">
            <v>197.6645</v>
          </cell>
          <cell r="X34">
            <v>429.99509999999998</v>
          </cell>
        </row>
        <row r="35">
          <cell r="C35" t="str">
            <v>2004/2005F</v>
          </cell>
          <cell r="D35">
            <v>14774.1926</v>
          </cell>
          <cell r="E35">
            <v>621.99329999999998</v>
          </cell>
          <cell r="F35">
            <v>1694.8179</v>
          </cell>
          <cell r="G35">
            <v>1238.9892</v>
          </cell>
          <cell r="H35">
            <v>8437.2510999999995</v>
          </cell>
          <cell r="I35">
            <v>923.40790000000004</v>
          </cell>
          <cell r="J35">
            <v>1857.7331999999999</v>
          </cell>
          <cell r="K35">
            <v>1103</v>
          </cell>
          <cell r="L35">
            <v>68.499899999999997</v>
          </cell>
          <cell r="M35">
            <v>139.91560000000001</v>
          </cell>
          <cell r="N35">
            <v>88.415499999999994</v>
          </cell>
          <cell r="O35">
            <v>408.91390000000001</v>
          </cell>
          <cell r="P35">
            <v>56.166400000000003</v>
          </cell>
          <cell r="Q35">
            <v>123.3327</v>
          </cell>
          <cell r="R35">
            <v>15659.436600000001</v>
          </cell>
          <cell r="S35">
            <v>690.4932</v>
          </cell>
          <cell r="T35">
            <v>1834.7335</v>
          </cell>
          <cell r="U35">
            <v>1327.4047</v>
          </cell>
          <cell r="V35">
            <v>8846.1650000000009</v>
          </cell>
          <cell r="W35">
            <v>979.57429999999999</v>
          </cell>
          <cell r="X35">
            <v>1981.0659000000001</v>
          </cell>
        </row>
        <row r="36">
          <cell r="C36" t="str">
            <v>2004/2005G</v>
          </cell>
          <cell r="D36">
            <v>10604.774299999999</v>
          </cell>
          <cell r="E36">
            <v>313.58100000000002</v>
          </cell>
          <cell r="F36">
            <v>1115.1604</v>
          </cell>
          <cell r="G36">
            <v>895.24450000000002</v>
          </cell>
          <cell r="H36">
            <v>6134.1324000000004</v>
          </cell>
          <cell r="I36">
            <v>744.41309999999999</v>
          </cell>
          <cell r="J36">
            <v>1402.2429</v>
          </cell>
          <cell r="K36">
            <v>1743</v>
          </cell>
          <cell r="L36">
            <v>68.166499999999999</v>
          </cell>
          <cell r="M36">
            <v>286.99919999999997</v>
          </cell>
          <cell r="N36">
            <v>96.832899999999995</v>
          </cell>
          <cell r="O36">
            <v>712.4973</v>
          </cell>
          <cell r="P36">
            <v>153.66630000000001</v>
          </cell>
          <cell r="Q36">
            <v>256.166</v>
          </cell>
          <cell r="R36">
            <v>12179.102500000001</v>
          </cell>
          <cell r="S36">
            <v>381.7475</v>
          </cell>
          <cell r="T36">
            <v>1402.1596</v>
          </cell>
          <cell r="U36">
            <v>992.07740000000001</v>
          </cell>
          <cell r="V36">
            <v>6846.6297000000004</v>
          </cell>
          <cell r="W36">
            <v>898.07939999999996</v>
          </cell>
          <cell r="X36">
            <v>1658.4088999999999</v>
          </cell>
        </row>
        <row r="37">
          <cell r="C37" t="str">
            <v>2004/2005H</v>
          </cell>
          <cell r="D37">
            <v>23282.495500000001</v>
          </cell>
          <cell r="E37">
            <v>1033.8298</v>
          </cell>
          <cell r="F37">
            <v>2888.4079999999999</v>
          </cell>
          <cell r="G37">
            <v>2841.491</v>
          </cell>
          <cell r="H37">
            <v>13984.276599999999</v>
          </cell>
          <cell r="I37">
            <v>886.33</v>
          </cell>
          <cell r="J37">
            <v>1648.1601000000001</v>
          </cell>
          <cell r="K37">
            <v>773</v>
          </cell>
          <cell r="L37">
            <v>42.499899999999997</v>
          </cell>
          <cell r="M37">
            <v>135.666</v>
          </cell>
          <cell r="N37">
            <v>99.082999999999998</v>
          </cell>
          <cell r="O37">
            <v>323.9153</v>
          </cell>
          <cell r="P37">
            <v>31.166499999999999</v>
          </cell>
          <cell r="Q37">
            <v>46.999899999999997</v>
          </cell>
          <cell r="R37">
            <v>23961.826099999998</v>
          </cell>
          <cell r="S37">
            <v>1076.3297</v>
          </cell>
          <cell r="T37">
            <v>3024.0740000000001</v>
          </cell>
          <cell r="U37">
            <v>2940.5740000000001</v>
          </cell>
          <cell r="V37">
            <v>14308.1919</v>
          </cell>
          <cell r="W37">
            <v>917.49649999999997</v>
          </cell>
          <cell r="X37">
            <v>1695.16</v>
          </cell>
        </row>
        <row r="38">
          <cell r="C38" t="str">
            <v>2004/2005I</v>
          </cell>
          <cell r="D38">
            <v>6750.8810999999996</v>
          </cell>
          <cell r="E38">
            <v>363.99869999999999</v>
          </cell>
          <cell r="F38">
            <v>678.99609999999996</v>
          </cell>
          <cell r="G38">
            <v>394.8313</v>
          </cell>
          <cell r="H38">
            <v>4453.6454999999996</v>
          </cell>
          <cell r="I38">
            <v>201.33160000000001</v>
          </cell>
          <cell r="J38">
            <v>658.0779</v>
          </cell>
          <cell r="K38">
            <v>1338</v>
          </cell>
          <cell r="L38">
            <v>92.666600000000003</v>
          </cell>
          <cell r="M38">
            <v>114.99939999999999</v>
          </cell>
          <cell r="N38">
            <v>65.499600000000001</v>
          </cell>
          <cell r="O38">
            <v>764.33209999999997</v>
          </cell>
          <cell r="P38">
            <v>37.832999999999998</v>
          </cell>
          <cell r="Q38">
            <v>142.166</v>
          </cell>
          <cell r="R38">
            <v>7968.3778000000002</v>
          </cell>
          <cell r="S38">
            <v>456.6653</v>
          </cell>
          <cell r="T38">
            <v>793.99549999999999</v>
          </cell>
          <cell r="U38">
            <v>460.33089999999999</v>
          </cell>
          <cell r="V38">
            <v>5217.9776000000002</v>
          </cell>
          <cell r="W38">
            <v>239.16460000000001</v>
          </cell>
          <cell r="X38">
            <v>800.24390000000005</v>
          </cell>
        </row>
        <row r="39">
          <cell r="C39" t="str">
            <v>2004/2005J</v>
          </cell>
          <cell r="D39">
            <v>953.32910000000004</v>
          </cell>
          <cell r="E39">
            <v>47.666400000000003</v>
          </cell>
          <cell r="F39">
            <v>79.666399999999996</v>
          </cell>
          <cell r="G39">
            <v>85.999399999999994</v>
          </cell>
          <cell r="H39">
            <v>587.66399999999999</v>
          </cell>
          <cell r="I39">
            <v>43.833199999999998</v>
          </cell>
          <cell r="J39">
            <v>108.4997</v>
          </cell>
          <cell r="K39">
            <v>4847</v>
          </cell>
          <cell r="L39">
            <v>242.83320000000001</v>
          </cell>
          <cell r="M39">
            <v>741.8329</v>
          </cell>
          <cell r="N39">
            <v>281.66649999999998</v>
          </cell>
          <cell r="O39">
            <v>2375.9987999999998</v>
          </cell>
          <cell r="P39">
            <v>372.16660000000002</v>
          </cell>
          <cell r="Q39">
            <v>773.16660000000002</v>
          </cell>
          <cell r="R39">
            <v>5740.9937</v>
          </cell>
          <cell r="S39">
            <v>290.49959999999999</v>
          </cell>
          <cell r="T39">
            <v>821.49929999999995</v>
          </cell>
          <cell r="U39">
            <v>367.66590000000002</v>
          </cell>
          <cell r="V39">
            <v>2963.6628000000001</v>
          </cell>
          <cell r="W39">
            <v>415.99979999999999</v>
          </cell>
          <cell r="X39">
            <v>881.66629999999998</v>
          </cell>
        </row>
        <row r="40">
          <cell r="C40" t="str">
            <v>2005/20061</v>
          </cell>
          <cell r="D40">
            <v>5540.6662999999999</v>
          </cell>
          <cell r="E40">
            <v>214</v>
          </cell>
          <cell r="F40">
            <v>816</v>
          </cell>
          <cell r="G40">
            <v>462</v>
          </cell>
          <cell r="H40">
            <v>3180.8332999999998</v>
          </cell>
          <cell r="I40">
            <v>227.16659999999999</v>
          </cell>
          <cell r="J40">
            <v>640.66639999999995</v>
          </cell>
          <cell r="K40">
            <v>17</v>
          </cell>
          <cell r="L40">
            <v>0</v>
          </cell>
          <cell r="M40">
            <v>5</v>
          </cell>
          <cell r="N40">
            <v>2</v>
          </cell>
          <cell r="O40">
            <v>10</v>
          </cell>
          <cell r="P40">
            <v>0</v>
          </cell>
          <cell r="Q40">
            <v>0</v>
          </cell>
          <cell r="R40">
            <v>5557.6662999999999</v>
          </cell>
          <cell r="S40">
            <v>214</v>
          </cell>
          <cell r="T40">
            <v>821</v>
          </cell>
          <cell r="U40">
            <v>464</v>
          </cell>
          <cell r="V40">
            <v>3190.8332999999998</v>
          </cell>
          <cell r="W40">
            <v>227.16659999999999</v>
          </cell>
          <cell r="X40">
            <v>640.66639999999995</v>
          </cell>
        </row>
        <row r="41">
          <cell r="C41" t="str">
            <v>2005/20062</v>
          </cell>
          <cell r="D41">
            <v>15484.8076</v>
          </cell>
          <cell r="E41">
            <v>897.16610000000003</v>
          </cell>
          <cell r="F41">
            <v>1696.8304000000001</v>
          </cell>
          <cell r="G41">
            <v>830.16549999999995</v>
          </cell>
          <cell r="H41">
            <v>7354.9894000000004</v>
          </cell>
          <cell r="I41">
            <v>1325.9948999999999</v>
          </cell>
          <cell r="J41">
            <v>3379.6613000000002</v>
          </cell>
          <cell r="K41">
            <v>5476</v>
          </cell>
          <cell r="L41">
            <v>580.16669999999999</v>
          </cell>
          <cell r="M41">
            <v>502.00009999999997</v>
          </cell>
          <cell r="N41">
            <v>171.33330000000001</v>
          </cell>
          <cell r="O41">
            <v>2720.8334</v>
          </cell>
          <cell r="P41">
            <v>318.16669999999999</v>
          </cell>
          <cell r="Q41">
            <v>1134.5001</v>
          </cell>
          <cell r="R41">
            <v>20911.8079</v>
          </cell>
          <cell r="S41">
            <v>1477.3327999999999</v>
          </cell>
          <cell r="T41">
            <v>2198.8305</v>
          </cell>
          <cell r="U41">
            <v>1001.4988</v>
          </cell>
          <cell r="V41">
            <v>10075.8228</v>
          </cell>
          <cell r="W41">
            <v>1644.1615999999999</v>
          </cell>
          <cell r="X41">
            <v>4514.1614</v>
          </cell>
        </row>
        <row r="42">
          <cell r="C42" t="str">
            <v>2005/20063</v>
          </cell>
          <cell r="D42">
            <v>19357.070899999999</v>
          </cell>
          <cell r="E42">
            <v>526.91669999999999</v>
          </cell>
          <cell r="F42">
            <v>1718.2492999999999</v>
          </cell>
          <cell r="G42">
            <v>1205.5825</v>
          </cell>
          <cell r="H42">
            <v>10523.412899999999</v>
          </cell>
          <cell r="I42">
            <v>1822.3294000000001</v>
          </cell>
          <cell r="J42">
            <v>3560.5801000000001</v>
          </cell>
          <cell r="K42">
            <v>1910</v>
          </cell>
          <cell r="L42">
            <v>127.8334</v>
          </cell>
          <cell r="M42">
            <v>219.25020000000001</v>
          </cell>
          <cell r="N42">
            <v>121.66670000000001</v>
          </cell>
          <cell r="O42">
            <v>785.91780000000006</v>
          </cell>
          <cell r="P42">
            <v>162.83340000000001</v>
          </cell>
          <cell r="Q42">
            <v>346.33350000000002</v>
          </cell>
          <cell r="R42">
            <v>21120.905900000002</v>
          </cell>
          <cell r="S42">
            <v>654.75009999999997</v>
          </cell>
          <cell r="T42">
            <v>1937.4994999999999</v>
          </cell>
          <cell r="U42">
            <v>1327.2492</v>
          </cell>
          <cell r="V42">
            <v>11309.3307</v>
          </cell>
          <cell r="W42">
            <v>1985.1628000000001</v>
          </cell>
          <cell r="X42">
            <v>3906.9135999999999</v>
          </cell>
        </row>
        <row r="43">
          <cell r="C43" t="str">
            <v>2005/20064</v>
          </cell>
          <cell r="D43">
            <v>475</v>
          </cell>
          <cell r="E43">
            <v>22</v>
          </cell>
          <cell r="F43">
            <v>43</v>
          </cell>
          <cell r="G43">
            <v>39</v>
          </cell>
          <cell r="H43">
            <v>238</v>
          </cell>
          <cell r="I43">
            <v>50</v>
          </cell>
          <cell r="J43">
            <v>83</v>
          </cell>
          <cell r="K43">
            <v>1</v>
          </cell>
          <cell r="L43">
            <v>0</v>
          </cell>
          <cell r="M43">
            <v>0</v>
          </cell>
          <cell r="N43">
            <v>0</v>
          </cell>
          <cell r="O43">
            <v>1</v>
          </cell>
          <cell r="P43">
            <v>0</v>
          </cell>
          <cell r="Q43">
            <v>0</v>
          </cell>
          <cell r="R43">
            <v>476</v>
          </cell>
          <cell r="S43">
            <v>22</v>
          </cell>
          <cell r="T43">
            <v>43</v>
          </cell>
          <cell r="U43">
            <v>39</v>
          </cell>
          <cell r="V43">
            <v>239</v>
          </cell>
          <cell r="W43">
            <v>50</v>
          </cell>
          <cell r="X43">
            <v>83</v>
          </cell>
        </row>
        <row r="44">
          <cell r="C44" t="str">
            <v>2005/20065</v>
          </cell>
          <cell r="D44">
            <v>1526.1664000000001</v>
          </cell>
          <cell r="E44">
            <v>62.666699999999999</v>
          </cell>
          <cell r="F44">
            <v>184.16659999999999</v>
          </cell>
          <cell r="G44">
            <v>107</v>
          </cell>
          <cell r="H44">
            <v>908.83320000000003</v>
          </cell>
          <cell r="I44">
            <v>101</v>
          </cell>
          <cell r="J44">
            <v>162.4999</v>
          </cell>
          <cell r="K44">
            <v>91</v>
          </cell>
          <cell r="L44">
            <v>8</v>
          </cell>
          <cell r="M44">
            <v>6.3333000000000004</v>
          </cell>
          <cell r="N44">
            <v>7</v>
          </cell>
          <cell r="O44">
            <v>54</v>
          </cell>
          <cell r="P44">
            <v>7</v>
          </cell>
          <cell r="Q44">
            <v>6</v>
          </cell>
          <cell r="R44">
            <v>1614.4997000000001</v>
          </cell>
          <cell r="S44">
            <v>70.666700000000006</v>
          </cell>
          <cell r="T44">
            <v>190.4999</v>
          </cell>
          <cell r="U44">
            <v>114</v>
          </cell>
          <cell r="V44">
            <v>962.83320000000003</v>
          </cell>
          <cell r="W44">
            <v>108</v>
          </cell>
          <cell r="X44">
            <v>168.4999</v>
          </cell>
        </row>
        <row r="45">
          <cell r="C45" t="str">
            <v>2005/20066</v>
          </cell>
          <cell r="D45">
            <v>9160.2322999999997</v>
          </cell>
          <cell r="E45">
            <v>226.99979999999999</v>
          </cell>
          <cell r="F45">
            <v>889.24929999999995</v>
          </cell>
          <cell r="G45">
            <v>531.99950000000001</v>
          </cell>
          <cell r="H45">
            <v>5086.4110000000001</v>
          </cell>
          <cell r="I45">
            <v>906.4117</v>
          </cell>
          <cell r="J45">
            <v>1519.1610000000001</v>
          </cell>
          <cell r="K45">
            <v>717</v>
          </cell>
          <cell r="L45">
            <v>42.166600000000003</v>
          </cell>
          <cell r="M45">
            <v>82.416700000000006</v>
          </cell>
          <cell r="N45">
            <v>46.333399999999997</v>
          </cell>
          <cell r="O45">
            <v>335.99979999999999</v>
          </cell>
          <cell r="P45">
            <v>44.333300000000001</v>
          </cell>
          <cell r="Q45">
            <v>118.33320000000001</v>
          </cell>
          <cell r="R45">
            <v>9829.8153000000002</v>
          </cell>
          <cell r="S45">
            <v>269.16640000000001</v>
          </cell>
          <cell r="T45">
            <v>971.66600000000005</v>
          </cell>
          <cell r="U45">
            <v>578.3329</v>
          </cell>
          <cell r="V45">
            <v>5422.4107999999997</v>
          </cell>
          <cell r="W45">
            <v>950.745</v>
          </cell>
          <cell r="X45">
            <v>1637.4942000000001</v>
          </cell>
        </row>
        <row r="46">
          <cell r="C46" t="str">
            <v>2005/20067</v>
          </cell>
          <cell r="D46">
            <v>3591.4978000000001</v>
          </cell>
          <cell r="E46">
            <v>110.0001</v>
          </cell>
          <cell r="F46">
            <v>368.49990000000003</v>
          </cell>
          <cell r="G46">
            <v>215.91679999999999</v>
          </cell>
          <cell r="H46">
            <v>2286.7501000000002</v>
          </cell>
          <cell r="I46">
            <v>212.16579999999999</v>
          </cell>
          <cell r="J46">
            <v>398.1651</v>
          </cell>
          <cell r="K46">
            <v>359</v>
          </cell>
          <cell r="L46">
            <v>15</v>
          </cell>
          <cell r="M46">
            <v>42.333300000000001</v>
          </cell>
          <cell r="N46">
            <v>20</v>
          </cell>
          <cell r="O46">
            <v>141.16669999999999</v>
          </cell>
          <cell r="P46">
            <v>32</v>
          </cell>
          <cell r="Q46">
            <v>74.666600000000003</v>
          </cell>
          <cell r="R46">
            <v>3916.6644000000001</v>
          </cell>
          <cell r="S46">
            <v>125.0001</v>
          </cell>
          <cell r="T46">
            <v>410.83319999999998</v>
          </cell>
          <cell r="U46">
            <v>235.91679999999999</v>
          </cell>
          <cell r="V46">
            <v>2427.9168</v>
          </cell>
          <cell r="W46">
            <v>244.16579999999999</v>
          </cell>
          <cell r="X46">
            <v>472.83170000000001</v>
          </cell>
        </row>
        <row r="47">
          <cell r="C47" t="str">
            <v>2005/20068</v>
          </cell>
          <cell r="D47">
            <v>11614.252899999999</v>
          </cell>
          <cell r="E47">
            <v>351.83300000000003</v>
          </cell>
          <cell r="F47">
            <v>1384.5834</v>
          </cell>
          <cell r="G47">
            <v>1017.5837</v>
          </cell>
          <cell r="H47">
            <v>7951.5861000000004</v>
          </cell>
          <cell r="I47">
            <v>316.33359999999999</v>
          </cell>
          <cell r="J47">
            <v>592.33309999999994</v>
          </cell>
          <cell r="K47">
            <v>2176</v>
          </cell>
          <cell r="L47">
            <v>98.666899999999998</v>
          </cell>
          <cell r="M47">
            <v>233.33330000000001</v>
          </cell>
          <cell r="N47">
            <v>158</v>
          </cell>
          <cell r="O47">
            <v>1210.6674</v>
          </cell>
          <cell r="P47">
            <v>62.666800000000002</v>
          </cell>
          <cell r="Q47">
            <v>151.0001</v>
          </cell>
          <cell r="R47">
            <v>13528.5874</v>
          </cell>
          <cell r="S47">
            <v>450.49990000000003</v>
          </cell>
          <cell r="T47">
            <v>1617.9167</v>
          </cell>
          <cell r="U47">
            <v>1175.5836999999999</v>
          </cell>
          <cell r="V47">
            <v>9162.2535000000007</v>
          </cell>
          <cell r="W47">
            <v>379.00040000000001</v>
          </cell>
          <cell r="X47">
            <v>743.33320000000003</v>
          </cell>
        </row>
        <row r="48">
          <cell r="C48" t="str">
            <v>2005/20069</v>
          </cell>
          <cell r="D48">
            <v>9413.5061999999998</v>
          </cell>
          <cell r="E48">
            <v>340.16699999999997</v>
          </cell>
          <cell r="F48">
            <v>1119.8344</v>
          </cell>
          <cell r="G48">
            <v>672.66719999999998</v>
          </cell>
          <cell r="H48">
            <v>5965.1705000000002</v>
          </cell>
          <cell r="I48">
            <v>445.00029999999998</v>
          </cell>
          <cell r="J48">
            <v>870.66679999999997</v>
          </cell>
          <cell r="K48">
            <v>1618</v>
          </cell>
          <cell r="L48">
            <v>106.83329999999999</v>
          </cell>
          <cell r="M48">
            <v>154.83340000000001</v>
          </cell>
          <cell r="N48">
            <v>67.5</v>
          </cell>
          <cell r="O48">
            <v>1000.3336</v>
          </cell>
          <cell r="P48">
            <v>44.333300000000001</v>
          </cell>
          <cell r="Q48">
            <v>172.33330000000001</v>
          </cell>
          <cell r="R48">
            <v>10959.6731</v>
          </cell>
          <cell r="S48">
            <v>447.00029999999998</v>
          </cell>
          <cell r="T48">
            <v>1274.6677999999999</v>
          </cell>
          <cell r="U48">
            <v>740.16719999999998</v>
          </cell>
          <cell r="V48">
            <v>6965.5041000000001</v>
          </cell>
          <cell r="W48">
            <v>489.33359999999999</v>
          </cell>
          <cell r="X48">
            <v>1043.0001</v>
          </cell>
        </row>
        <row r="49">
          <cell r="C49" t="str">
            <v>2005/2006A</v>
          </cell>
          <cell r="D49">
            <v>3515.8335000000002</v>
          </cell>
          <cell r="E49">
            <v>83.500100000000003</v>
          </cell>
          <cell r="F49">
            <v>290.33330000000001</v>
          </cell>
          <cell r="G49">
            <v>242.16669999999999</v>
          </cell>
          <cell r="H49">
            <v>1654.6668999999999</v>
          </cell>
          <cell r="I49">
            <v>485.16669999999999</v>
          </cell>
          <cell r="J49">
            <v>759.99980000000005</v>
          </cell>
          <cell r="K49">
            <v>1285</v>
          </cell>
          <cell r="L49">
            <v>97.833399999999997</v>
          </cell>
          <cell r="M49">
            <v>139.66659999999999</v>
          </cell>
          <cell r="N49">
            <v>94</v>
          </cell>
          <cell r="O49">
            <v>804.5</v>
          </cell>
          <cell r="P49">
            <v>39</v>
          </cell>
          <cell r="Q49">
            <v>97</v>
          </cell>
          <cell r="R49">
            <v>4787.8334999999997</v>
          </cell>
          <cell r="S49">
            <v>181.33349999999999</v>
          </cell>
          <cell r="T49">
            <v>429.99990000000003</v>
          </cell>
          <cell r="U49">
            <v>336.16669999999999</v>
          </cell>
          <cell r="V49">
            <v>2459.1669000000002</v>
          </cell>
          <cell r="W49">
            <v>524.16669999999999</v>
          </cell>
          <cell r="X49">
            <v>856.99980000000005</v>
          </cell>
        </row>
        <row r="50">
          <cell r="C50" t="str">
            <v>2005/2006B</v>
          </cell>
          <cell r="D50">
            <v>19795.120999999999</v>
          </cell>
          <cell r="E50">
            <v>674.74850000000004</v>
          </cell>
          <cell r="F50">
            <v>2065.2446</v>
          </cell>
          <cell r="G50">
            <v>1403.8305</v>
          </cell>
          <cell r="H50">
            <v>12117.971600000001</v>
          </cell>
          <cell r="I50">
            <v>967.33040000000005</v>
          </cell>
          <cell r="J50">
            <v>2565.9953999999998</v>
          </cell>
          <cell r="K50">
            <v>3117</v>
          </cell>
          <cell r="L50">
            <v>221.99979999999999</v>
          </cell>
          <cell r="M50">
            <v>304.66640000000001</v>
          </cell>
          <cell r="N50">
            <v>171.33320000000001</v>
          </cell>
          <cell r="O50">
            <v>1611.8321000000001</v>
          </cell>
          <cell r="P50">
            <v>130.16659999999999</v>
          </cell>
          <cell r="Q50">
            <v>408.16640000000001</v>
          </cell>
          <cell r="R50">
            <v>22643.285500000002</v>
          </cell>
          <cell r="S50">
            <v>896.74829999999997</v>
          </cell>
          <cell r="T50">
            <v>2369.9110000000001</v>
          </cell>
          <cell r="U50">
            <v>1575.1637000000001</v>
          </cell>
          <cell r="V50">
            <v>13729.8037</v>
          </cell>
          <cell r="W50">
            <v>1097.4970000000001</v>
          </cell>
          <cell r="X50">
            <v>2974.1617999999999</v>
          </cell>
        </row>
        <row r="51">
          <cell r="C51" t="str">
            <v>2005/2006C</v>
          </cell>
          <cell r="D51">
            <v>9025.0036</v>
          </cell>
          <cell r="E51">
            <v>383.50020000000001</v>
          </cell>
          <cell r="F51">
            <v>1087.1669999999999</v>
          </cell>
          <cell r="G51">
            <v>766.50059999999996</v>
          </cell>
          <cell r="H51">
            <v>5732.0027</v>
          </cell>
          <cell r="I51">
            <v>350.49950000000001</v>
          </cell>
          <cell r="J51">
            <v>705.33360000000005</v>
          </cell>
          <cell r="K51">
            <v>1331</v>
          </cell>
          <cell r="L51">
            <v>115.4999</v>
          </cell>
          <cell r="M51">
            <v>197.16669999999999</v>
          </cell>
          <cell r="N51">
            <v>116.83329999999999</v>
          </cell>
          <cell r="O51">
            <v>607.5</v>
          </cell>
          <cell r="P51">
            <v>77.333299999999994</v>
          </cell>
          <cell r="Q51">
            <v>143.16669999999999</v>
          </cell>
          <cell r="R51">
            <v>10282.503500000001</v>
          </cell>
          <cell r="S51">
            <v>499.00009999999997</v>
          </cell>
          <cell r="T51">
            <v>1284.3336999999999</v>
          </cell>
          <cell r="U51">
            <v>883.33389999999997</v>
          </cell>
          <cell r="V51">
            <v>6339.5027</v>
          </cell>
          <cell r="W51">
            <v>427.83280000000002</v>
          </cell>
          <cell r="X51">
            <v>848.50030000000004</v>
          </cell>
        </row>
        <row r="52">
          <cell r="C52" t="str">
            <v>2005/2006D</v>
          </cell>
          <cell r="D52">
            <v>22158.286700000001</v>
          </cell>
          <cell r="E52">
            <v>1003.6655</v>
          </cell>
          <cell r="F52">
            <v>2493.4937</v>
          </cell>
          <cell r="G52">
            <v>1846.9958999999999</v>
          </cell>
          <cell r="H52">
            <v>15087.800999999999</v>
          </cell>
          <cell r="I52">
            <v>465.16579999999999</v>
          </cell>
          <cell r="J52">
            <v>1261.1648</v>
          </cell>
          <cell r="K52">
            <v>2931</v>
          </cell>
          <cell r="L52">
            <v>269.33319999999998</v>
          </cell>
          <cell r="M52">
            <v>269.66640000000001</v>
          </cell>
          <cell r="N52">
            <v>201.333</v>
          </cell>
          <cell r="O52">
            <v>1453.3315</v>
          </cell>
          <cell r="P52">
            <v>73.999799999999993</v>
          </cell>
          <cell r="Q52">
            <v>195.66650000000001</v>
          </cell>
          <cell r="R52">
            <v>24621.617099999999</v>
          </cell>
          <cell r="S52">
            <v>1272.9987000000001</v>
          </cell>
          <cell r="T52">
            <v>2763.1601000000001</v>
          </cell>
          <cell r="U52">
            <v>2048.3289</v>
          </cell>
          <cell r="V52">
            <v>16541.1325</v>
          </cell>
          <cell r="W52">
            <v>539.16560000000004</v>
          </cell>
          <cell r="X52">
            <v>1456.8313000000001</v>
          </cell>
        </row>
        <row r="53">
          <cell r="C53" t="str">
            <v>2005/2006E</v>
          </cell>
          <cell r="D53">
            <v>6855.8212999999996</v>
          </cell>
          <cell r="E53">
            <v>240.99940000000001</v>
          </cell>
          <cell r="F53">
            <v>696.66610000000003</v>
          </cell>
          <cell r="G53">
            <v>687.4991</v>
          </cell>
          <cell r="H53">
            <v>4604.8253000000004</v>
          </cell>
          <cell r="I53">
            <v>203.83279999999999</v>
          </cell>
          <cell r="J53">
            <v>421.99860000000001</v>
          </cell>
          <cell r="K53">
            <v>348</v>
          </cell>
          <cell r="L53">
            <v>13.333299999999999</v>
          </cell>
          <cell r="M53">
            <v>33</v>
          </cell>
          <cell r="N53">
            <v>36.5</v>
          </cell>
          <cell r="O53">
            <v>169.333</v>
          </cell>
          <cell r="P53">
            <v>4</v>
          </cell>
          <cell r="Q53">
            <v>15</v>
          </cell>
          <cell r="R53">
            <v>7126.9876000000004</v>
          </cell>
          <cell r="S53">
            <v>254.33269999999999</v>
          </cell>
          <cell r="T53">
            <v>729.66610000000003</v>
          </cell>
          <cell r="U53">
            <v>723.9991</v>
          </cell>
          <cell r="V53">
            <v>4774.1583000000001</v>
          </cell>
          <cell r="W53">
            <v>207.83279999999999</v>
          </cell>
          <cell r="X53">
            <v>436.99860000000001</v>
          </cell>
        </row>
        <row r="54">
          <cell r="C54" t="str">
            <v>2005/2006F</v>
          </cell>
          <cell r="D54">
            <v>14602.563399999999</v>
          </cell>
          <cell r="E54">
            <v>516.41549999999995</v>
          </cell>
          <cell r="F54">
            <v>1837.3307</v>
          </cell>
          <cell r="G54">
            <v>1176.165</v>
          </cell>
          <cell r="H54">
            <v>8334.2392</v>
          </cell>
          <cell r="I54">
            <v>924.66539999999998</v>
          </cell>
          <cell r="J54">
            <v>1813.7475999999999</v>
          </cell>
          <cell r="K54">
            <v>1134</v>
          </cell>
          <cell r="L54">
            <v>58.999899999999997</v>
          </cell>
          <cell r="M54">
            <v>144.0001</v>
          </cell>
          <cell r="N54">
            <v>68.666600000000003</v>
          </cell>
          <cell r="O54">
            <v>422.99959999999999</v>
          </cell>
          <cell r="P54">
            <v>71.333200000000005</v>
          </cell>
          <cell r="Q54">
            <v>135.66659999999999</v>
          </cell>
          <cell r="R54">
            <v>15504.2294</v>
          </cell>
          <cell r="S54">
            <v>575.41539999999998</v>
          </cell>
          <cell r="T54">
            <v>1981.3308</v>
          </cell>
          <cell r="U54">
            <v>1244.8316</v>
          </cell>
          <cell r="V54">
            <v>8757.2387999999992</v>
          </cell>
          <cell r="W54">
            <v>995.99860000000001</v>
          </cell>
          <cell r="X54">
            <v>1949.4141999999999</v>
          </cell>
        </row>
        <row r="55">
          <cell r="C55" t="str">
            <v>2005/2006G</v>
          </cell>
          <cell r="D55">
            <v>11231.557000000001</v>
          </cell>
          <cell r="E55">
            <v>311.74919999999997</v>
          </cell>
          <cell r="F55">
            <v>1218.2470000000001</v>
          </cell>
          <cell r="G55">
            <v>899.83169999999996</v>
          </cell>
          <cell r="H55">
            <v>6484.4850999999999</v>
          </cell>
          <cell r="I55">
            <v>767.99779999999998</v>
          </cell>
          <cell r="J55">
            <v>1549.2462</v>
          </cell>
          <cell r="K55">
            <v>1617</v>
          </cell>
          <cell r="L55">
            <v>65.499899999999997</v>
          </cell>
          <cell r="M55">
            <v>224.6662</v>
          </cell>
          <cell r="N55">
            <v>122.3331</v>
          </cell>
          <cell r="O55">
            <v>659.9991</v>
          </cell>
          <cell r="P55">
            <v>145.83320000000001</v>
          </cell>
          <cell r="Q55">
            <v>221.66650000000001</v>
          </cell>
          <cell r="R55">
            <v>12671.555</v>
          </cell>
          <cell r="S55">
            <v>377.2491</v>
          </cell>
          <cell r="T55">
            <v>1442.9132</v>
          </cell>
          <cell r="U55">
            <v>1022.1648</v>
          </cell>
          <cell r="V55">
            <v>7144.4841999999999</v>
          </cell>
          <cell r="W55">
            <v>913.83100000000002</v>
          </cell>
          <cell r="X55">
            <v>1770.9127000000001</v>
          </cell>
        </row>
        <row r="56">
          <cell r="C56" t="str">
            <v>2005/2006H</v>
          </cell>
          <cell r="D56">
            <v>23766.741699999999</v>
          </cell>
          <cell r="E56">
            <v>960.58280000000002</v>
          </cell>
          <cell r="F56">
            <v>2904.4160999999999</v>
          </cell>
          <cell r="G56">
            <v>2680.8325</v>
          </cell>
          <cell r="H56">
            <v>14566.8289</v>
          </cell>
          <cell r="I56">
            <v>840.33249999999998</v>
          </cell>
          <cell r="J56">
            <v>1813.7489</v>
          </cell>
          <cell r="K56">
            <v>865</v>
          </cell>
          <cell r="L56">
            <v>38</v>
          </cell>
          <cell r="M56">
            <v>146.33320000000001</v>
          </cell>
          <cell r="N56">
            <v>105.83329999999999</v>
          </cell>
          <cell r="O56">
            <v>384.58339999999998</v>
          </cell>
          <cell r="P56">
            <v>39.666699999999999</v>
          </cell>
          <cell r="Q56">
            <v>61.166499999999999</v>
          </cell>
          <cell r="R56">
            <v>24542.324799999999</v>
          </cell>
          <cell r="S56">
            <v>998.58280000000002</v>
          </cell>
          <cell r="T56">
            <v>3050.7492999999999</v>
          </cell>
          <cell r="U56">
            <v>2786.6658000000002</v>
          </cell>
          <cell r="V56">
            <v>14951.4123</v>
          </cell>
          <cell r="W56">
            <v>879.99919999999997</v>
          </cell>
          <cell r="X56">
            <v>1874.9154000000001</v>
          </cell>
        </row>
        <row r="57">
          <cell r="C57" t="str">
            <v>2005/2006I</v>
          </cell>
          <cell r="D57">
            <v>7816.8334000000004</v>
          </cell>
          <cell r="E57">
            <v>358.75029999999998</v>
          </cell>
          <cell r="F57">
            <v>785.49990000000003</v>
          </cell>
          <cell r="G57">
            <v>370.08339999999998</v>
          </cell>
          <cell r="H57">
            <v>5275.9166999999998</v>
          </cell>
          <cell r="I57">
            <v>219.91659999999999</v>
          </cell>
          <cell r="J57">
            <v>806.66650000000004</v>
          </cell>
          <cell r="K57">
            <v>1844</v>
          </cell>
          <cell r="L57">
            <v>102.5</v>
          </cell>
          <cell r="M57">
            <v>151</v>
          </cell>
          <cell r="N57">
            <v>59.5</v>
          </cell>
          <cell r="O57">
            <v>992.49980000000005</v>
          </cell>
          <cell r="P57">
            <v>51.000100000000003</v>
          </cell>
          <cell r="Q57">
            <v>215.33330000000001</v>
          </cell>
          <cell r="R57">
            <v>9388.6666000000005</v>
          </cell>
          <cell r="S57">
            <v>461.25029999999998</v>
          </cell>
          <cell r="T57">
            <v>936.49990000000003</v>
          </cell>
          <cell r="U57">
            <v>429.58339999999998</v>
          </cell>
          <cell r="V57">
            <v>6268.4165000000003</v>
          </cell>
          <cell r="W57">
            <v>270.91669999999999</v>
          </cell>
          <cell r="X57">
            <v>1021.9998000000001</v>
          </cell>
        </row>
        <row r="58">
          <cell r="C58" t="str">
            <v>2005/2006J</v>
          </cell>
          <cell r="D58">
            <v>970.82989999999995</v>
          </cell>
          <cell r="E58">
            <v>40.333100000000002</v>
          </cell>
          <cell r="F58">
            <v>97.166200000000003</v>
          </cell>
          <cell r="G58">
            <v>86.166300000000007</v>
          </cell>
          <cell r="H58">
            <v>590.16470000000004</v>
          </cell>
          <cell r="I58">
            <v>44.666499999999999</v>
          </cell>
          <cell r="J58">
            <v>112.3331</v>
          </cell>
          <cell r="K58">
            <v>5607</v>
          </cell>
          <cell r="L58">
            <v>299.33319999999998</v>
          </cell>
          <cell r="M58">
            <v>810.33309999999994</v>
          </cell>
          <cell r="N58">
            <v>301.83319999999998</v>
          </cell>
          <cell r="O58">
            <v>2707.4992999999999</v>
          </cell>
          <cell r="P58">
            <v>443.33330000000001</v>
          </cell>
          <cell r="Q58">
            <v>993.99990000000003</v>
          </cell>
          <cell r="R58">
            <v>6527.1619000000001</v>
          </cell>
          <cell r="S58">
            <v>339.66629999999998</v>
          </cell>
          <cell r="T58">
            <v>907.49929999999995</v>
          </cell>
          <cell r="U58">
            <v>387.99950000000001</v>
          </cell>
          <cell r="V58">
            <v>3297.6640000000002</v>
          </cell>
          <cell r="W58">
            <v>487.99979999999999</v>
          </cell>
          <cell r="X58">
            <v>1106.3330000000001</v>
          </cell>
        </row>
        <row r="59">
          <cell r="C59" t="str">
            <v>2006/20071</v>
          </cell>
          <cell r="D59">
            <v>5963.6665999999996</v>
          </cell>
          <cell r="E59">
            <v>208</v>
          </cell>
          <cell r="F59">
            <v>748</v>
          </cell>
          <cell r="G59">
            <v>371.33330000000001</v>
          </cell>
          <cell r="H59">
            <v>3706</v>
          </cell>
          <cell r="I59">
            <v>211</v>
          </cell>
          <cell r="J59">
            <v>719.33330000000001</v>
          </cell>
          <cell r="K59">
            <v>19</v>
          </cell>
          <cell r="L59">
            <v>0</v>
          </cell>
          <cell r="M59">
            <v>3</v>
          </cell>
          <cell r="N59">
            <v>1</v>
          </cell>
          <cell r="O59">
            <v>14</v>
          </cell>
          <cell r="P59">
            <v>0</v>
          </cell>
          <cell r="Q59">
            <v>1</v>
          </cell>
          <cell r="R59">
            <v>5982.6665999999996</v>
          </cell>
          <cell r="S59">
            <v>208</v>
          </cell>
          <cell r="T59">
            <v>751</v>
          </cell>
          <cell r="U59">
            <v>372.33330000000001</v>
          </cell>
          <cell r="V59">
            <v>3720</v>
          </cell>
          <cell r="W59">
            <v>211</v>
          </cell>
          <cell r="X59">
            <v>720.33330000000001</v>
          </cell>
        </row>
        <row r="60">
          <cell r="C60" t="str">
            <v>2006/20072</v>
          </cell>
          <cell r="D60">
            <v>15780.4684</v>
          </cell>
          <cell r="E60">
            <v>746.33270000000005</v>
          </cell>
          <cell r="F60">
            <v>1719.498</v>
          </cell>
          <cell r="G60">
            <v>812.99829999999997</v>
          </cell>
          <cell r="H60">
            <v>7642.1525000000001</v>
          </cell>
          <cell r="I60">
            <v>1377.6605</v>
          </cell>
          <cell r="J60">
            <v>3481.8263999999999</v>
          </cell>
          <cell r="K60">
            <v>5657</v>
          </cell>
          <cell r="L60">
            <v>566.66669999999999</v>
          </cell>
          <cell r="M60">
            <v>617.99980000000005</v>
          </cell>
          <cell r="N60">
            <v>180.83320000000001</v>
          </cell>
          <cell r="O60">
            <v>2741.6662000000001</v>
          </cell>
          <cell r="P60">
            <v>350.66660000000002</v>
          </cell>
          <cell r="Q60">
            <v>1101.6665</v>
          </cell>
          <cell r="R60">
            <v>21339.967400000001</v>
          </cell>
          <cell r="S60">
            <v>1312.9993999999999</v>
          </cell>
          <cell r="T60">
            <v>2337.4978000000001</v>
          </cell>
          <cell r="U60">
            <v>993.83150000000001</v>
          </cell>
          <cell r="V60">
            <v>10383.8187</v>
          </cell>
          <cell r="W60">
            <v>1728.3271</v>
          </cell>
          <cell r="X60">
            <v>4583.4929000000002</v>
          </cell>
        </row>
        <row r="61">
          <cell r="C61" t="str">
            <v>2006/20073</v>
          </cell>
          <cell r="D61">
            <v>19918.5674</v>
          </cell>
          <cell r="E61">
            <v>442.41649999999998</v>
          </cell>
          <cell r="F61">
            <v>1764.0820000000001</v>
          </cell>
          <cell r="G61">
            <v>1238.7487000000001</v>
          </cell>
          <cell r="H61">
            <v>10629.660400000001</v>
          </cell>
          <cell r="I61">
            <v>1967.7447999999999</v>
          </cell>
          <cell r="J61">
            <v>3875.915</v>
          </cell>
          <cell r="K61">
            <v>2376</v>
          </cell>
          <cell r="L61">
            <v>144.74979999999999</v>
          </cell>
          <cell r="M61">
            <v>256.33370000000002</v>
          </cell>
          <cell r="N61">
            <v>139.00030000000001</v>
          </cell>
          <cell r="O61">
            <v>975.41769999999997</v>
          </cell>
          <cell r="P61">
            <v>160.83340000000001</v>
          </cell>
          <cell r="Q61">
            <v>380.50009999999997</v>
          </cell>
          <cell r="R61">
            <v>21975.402399999999</v>
          </cell>
          <cell r="S61">
            <v>587.16629999999998</v>
          </cell>
          <cell r="T61">
            <v>2020.4157</v>
          </cell>
          <cell r="U61">
            <v>1377.749</v>
          </cell>
          <cell r="V61">
            <v>11605.078100000001</v>
          </cell>
          <cell r="W61">
            <v>2128.5781999999999</v>
          </cell>
          <cell r="X61">
            <v>4256.4151000000002</v>
          </cell>
        </row>
        <row r="62">
          <cell r="C62" t="str">
            <v>2006/20074</v>
          </cell>
          <cell r="D62">
            <v>434</v>
          </cell>
          <cell r="E62">
            <v>18</v>
          </cell>
          <cell r="F62">
            <v>43</v>
          </cell>
          <cell r="G62">
            <v>34</v>
          </cell>
          <cell r="H62">
            <v>249</v>
          </cell>
          <cell r="I62">
            <v>21</v>
          </cell>
          <cell r="J62">
            <v>69</v>
          </cell>
          <cell r="K62">
            <v>1</v>
          </cell>
          <cell r="L62">
            <v>0</v>
          </cell>
          <cell r="M62">
            <v>0</v>
          </cell>
          <cell r="N62">
            <v>0</v>
          </cell>
          <cell r="O62">
            <v>1</v>
          </cell>
          <cell r="P62">
            <v>0</v>
          </cell>
          <cell r="Q62">
            <v>0</v>
          </cell>
          <cell r="R62">
            <v>435</v>
          </cell>
          <cell r="S62">
            <v>18</v>
          </cell>
          <cell r="T62">
            <v>43</v>
          </cell>
          <cell r="U62">
            <v>34</v>
          </cell>
          <cell r="V62">
            <v>250</v>
          </cell>
          <cell r="W62">
            <v>21</v>
          </cell>
          <cell r="X62">
            <v>69</v>
          </cell>
        </row>
        <row r="63">
          <cell r="C63" t="str">
            <v>2006/20075</v>
          </cell>
          <cell r="D63">
            <v>1512.1665</v>
          </cell>
          <cell r="E63">
            <v>68.666700000000006</v>
          </cell>
          <cell r="F63">
            <v>185.33330000000001</v>
          </cell>
          <cell r="G63">
            <v>105.33329999999999</v>
          </cell>
          <cell r="H63">
            <v>886.66650000000004</v>
          </cell>
          <cell r="I63">
            <v>100.0001</v>
          </cell>
          <cell r="J63">
            <v>166.16659999999999</v>
          </cell>
          <cell r="K63">
            <v>131</v>
          </cell>
          <cell r="L63">
            <v>9.6667000000000005</v>
          </cell>
          <cell r="M63">
            <v>11.333299999999999</v>
          </cell>
          <cell r="N63">
            <v>6.3333000000000004</v>
          </cell>
          <cell r="O63">
            <v>77.833399999999997</v>
          </cell>
          <cell r="P63">
            <v>5</v>
          </cell>
          <cell r="Q63">
            <v>14</v>
          </cell>
          <cell r="R63">
            <v>1636.3332</v>
          </cell>
          <cell r="S63">
            <v>78.333399999999997</v>
          </cell>
          <cell r="T63">
            <v>196.66659999999999</v>
          </cell>
          <cell r="U63">
            <v>111.6666</v>
          </cell>
          <cell r="V63">
            <v>964.49990000000003</v>
          </cell>
          <cell r="W63">
            <v>105.0001</v>
          </cell>
          <cell r="X63">
            <v>180.16659999999999</v>
          </cell>
        </row>
        <row r="64">
          <cell r="C64" t="str">
            <v>2006/20076</v>
          </cell>
          <cell r="D64">
            <v>8844.5625999999993</v>
          </cell>
          <cell r="E64">
            <v>168.16659999999999</v>
          </cell>
          <cell r="F64">
            <v>794.41610000000003</v>
          </cell>
          <cell r="G64">
            <v>531.33270000000005</v>
          </cell>
          <cell r="H64">
            <v>4833.9088000000002</v>
          </cell>
          <cell r="I64">
            <v>886.32749999999999</v>
          </cell>
          <cell r="J64">
            <v>1630.4109000000001</v>
          </cell>
          <cell r="K64">
            <v>736</v>
          </cell>
          <cell r="L64">
            <v>41.333199999999998</v>
          </cell>
          <cell r="M64">
            <v>59.666800000000002</v>
          </cell>
          <cell r="N64">
            <v>23.5001</v>
          </cell>
          <cell r="O64">
            <v>269.6662</v>
          </cell>
          <cell r="P64">
            <v>37.4998</v>
          </cell>
          <cell r="Q64">
            <v>89.499899999999997</v>
          </cell>
          <cell r="R64">
            <v>9365.7286000000004</v>
          </cell>
          <cell r="S64">
            <v>209.49979999999999</v>
          </cell>
          <cell r="T64">
            <v>854.0829</v>
          </cell>
          <cell r="U64">
            <v>554.83280000000002</v>
          </cell>
          <cell r="V64">
            <v>5103.5749999999998</v>
          </cell>
          <cell r="W64">
            <v>923.82730000000004</v>
          </cell>
          <cell r="X64">
            <v>1719.9108000000001</v>
          </cell>
        </row>
        <row r="65">
          <cell r="C65" t="str">
            <v>2006/20077</v>
          </cell>
          <cell r="D65">
            <v>3723.9113000000002</v>
          </cell>
          <cell r="E65">
            <v>86.166499999999999</v>
          </cell>
          <cell r="F65">
            <v>389.9991</v>
          </cell>
          <cell r="G65">
            <v>214.49959999999999</v>
          </cell>
          <cell r="H65">
            <v>2383.7476000000001</v>
          </cell>
          <cell r="I65">
            <v>216.33250000000001</v>
          </cell>
          <cell r="J65">
            <v>433.166</v>
          </cell>
          <cell r="K65">
            <v>373</v>
          </cell>
          <cell r="L65">
            <v>15.666700000000001</v>
          </cell>
          <cell r="M65">
            <v>39.833399999999997</v>
          </cell>
          <cell r="N65">
            <v>18.833300000000001</v>
          </cell>
          <cell r="O65">
            <v>161.99969999999999</v>
          </cell>
          <cell r="P65">
            <v>26.5</v>
          </cell>
          <cell r="Q65">
            <v>59.5</v>
          </cell>
          <cell r="R65">
            <v>4046.2444</v>
          </cell>
          <cell r="S65">
            <v>101.83320000000001</v>
          </cell>
          <cell r="T65">
            <v>429.83249999999998</v>
          </cell>
          <cell r="U65">
            <v>233.3329</v>
          </cell>
          <cell r="V65">
            <v>2545.7473</v>
          </cell>
          <cell r="W65">
            <v>242.83250000000001</v>
          </cell>
          <cell r="X65">
            <v>492.666</v>
          </cell>
        </row>
        <row r="66">
          <cell r="C66" t="str">
            <v>2006/20078</v>
          </cell>
          <cell r="D66">
            <v>9708.9969000000001</v>
          </cell>
          <cell r="E66">
            <v>266.99979999999999</v>
          </cell>
          <cell r="F66">
            <v>1103.8335999999999</v>
          </cell>
          <cell r="G66">
            <v>789.49950000000001</v>
          </cell>
          <cell r="H66">
            <v>6799.1643000000004</v>
          </cell>
          <cell r="I66">
            <v>269.16680000000002</v>
          </cell>
          <cell r="J66">
            <v>480.3329</v>
          </cell>
          <cell r="K66">
            <v>2113</v>
          </cell>
          <cell r="L66">
            <v>101.5</v>
          </cell>
          <cell r="M66">
            <v>232.83340000000001</v>
          </cell>
          <cell r="N66">
            <v>173.00020000000001</v>
          </cell>
          <cell r="O66">
            <v>1018.8335</v>
          </cell>
          <cell r="P66">
            <v>55.833399999999997</v>
          </cell>
          <cell r="Q66">
            <v>127.33329999999999</v>
          </cell>
          <cell r="R66">
            <v>11418.3307</v>
          </cell>
          <cell r="S66">
            <v>368.49979999999999</v>
          </cell>
          <cell r="T66">
            <v>1336.6669999999999</v>
          </cell>
          <cell r="U66">
            <v>962.49969999999996</v>
          </cell>
          <cell r="V66">
            <v>7817.9978000000001</v>
          </cell>
          <cell r="W66">
            <v>325.00020000000001</v>
          </cell>
          <cell r="X66">
            <v>607.6662</v>
          </cell>
        </row>
        <row r="67">
          <cell r="C67" t="str">
            <v>2006/20079</v>
          </cell>
          <cell r="D67">
            <v>9533.0026999999991</v>
          </cell>
          <cell r="E67">
            <v>269.83350000000002</v>
          </cell>
          <cell r="F67">
            <v>1116.6676</v>
          </cell>
          <cell r="G67">
            <v>656.6671</v>
          </cell>
          <cell r="H67">
            <v>6110.0007999999998</v>
          </cell>
          <cell r="I67">
            <v>474.6669</v>
          </cell>
          <cell r="J67">
            <v>905.16679999999997</v>
          </cell>
          <cell r="K67">
            <v>1786</v>
          </cell>
          <cell r="L67">
            <v>75.500100000000003</v>
          </cell>
          <cell r="M67">
            <v>171.5001</v>
          </cell>
          <cell r="N67">
            <v>69.833299999999994</v>
          </cell>
          <cell r="O67">
            <v>1046.8338000000001</v>
          </cell>
          <cell r="P67">
            <v>37.666699999999999</v>
          </cell>
          <cell r="Q67">
            <v>180.0001</v>
          </cell>
          <cell r="R67">
            <v>11114.336799999999</v>
          </cell>
          <cell r="S67">
            <v>345.33359999999999</v>
          </cell>
          <cell r="T67">
            <v>1288.1677</v>
          </cell>
          <cell r="U67">
            <v>726.50040000000001</v>
          </cell>
          <cell r="V67">
            <v>7156.8346000000001</v>
          </cell>
          <cell r="W67">
            <v>512.33360000000005</v>
          </cell>
          <cell r="X67">
            <v>1085.1668999999999</v>
          </cell>
        </row>
        <row r="68">
          <cell r="C68" t="str">
            <v>2006/2007A</v>
          </cell>
          <cell r="D68">
            <v>3723.3321000000001</v>
          </cell>
          <cell r="E68">
            <v>75</v>
          </cell>
          <cell r="F68">
            <v>357.16649999999998</v>
          </cell>
          <cell r="G68">
            <v>252.3331</v>
          </cell>
          <cell r="H68">
            <v>1807.6659</v>
          </cell>
          <cell r="I68">
            <v>498.83330000000001</v>
          </cell>
          <cell r="J68">
            <v>732.33330000000001</v>
          </cell>
          <cell r="K68">
            <v>1272</v>
          </cell>
          <cell r="L68">
            <v>80.666700000000006</v>
          </cell>
          <cell r="M68">
            <v>130.33330000000001</v>
          </cell>
          <cell r="N68">
            <v>82.833299999999994</v>
          </cell>
          <cell r="O68">
            <v>825.00009999999997</v>
          </cell>
          <cell r="P68">
            <v>46.5</v>
          </cell>
          <cell r="Q68">
            <v>81.5</v>
          </cell>
          <cell r="R68">
            <v>4970.1655000000001</v>
          </cell>
          <cell r="S68">
            <v>155.66669999999999</v>
          </cell>
          <cell r="T68">
            <v>487.49979999999999</v>
          </cell>
          <cell r="U68">
            <v>335.16640000000001</v>
          </cell>
          <cell r="V68">
            <v>2632.6660000000002</v>
          </cell>
          <cell r="W68">
            <v>545.33330000000001</v>
          </cell>
          <cell r="X68">
            <v>813.83330000000001</v>
          </cell>
        </row>
        <row r="69">
          <cell r="C69" t="str">
            <v>2006/2007B</v>
          </cell>
          <cell r="D69">
            <v>20185.4499</v>
          </cell>
          <cell r="E69">
            <v>566.58219999999994</v>
          </cell>
          <cell r="F69">
            <v>2045.6603</v>
          </cell>
          <cell r="G69">
            <v>1463.2462</v>
          </cell>
          <cell r="H69">
            <v>12315.471799999999</v>
          </cell>
          <cell r="I69">
            <v>989.66330000000005</v>
          </cell>
          <cell r="J69">
            <v>2804.8261000000002</v>
          </cell>
          <cell r="K69">
            <v>3259</v>
          </cell>
          <cell r="L69">
            <v>202.83330000000001</v>
          </cell>
          <cell r="M69">
            <v>313.33300000000003</v>
          </cell>
          <cell r="N69">
            <v>172.16640000000001</v>
          </cell>
          <cell r="O69">
            <v>1674.4987000000001</v>
          </cell>
          <cell r="P69">
            <v>134.99969999999999</v>
          </cell>
          <cell r="Q69">
            <v>436.3331</v>
          </cell>
          <cell r="R69">
            <v>23119.614099999999</v>
          </cell>
          <cell r="S69">
            <v>769.41549999999995</v>
          </cell>
          <cell r="T69">
            <v>2358.9933000000001</v>
          </cell>
          <cell r="U69">
            <v>1635.4126000000001</v>
          </cell>
          <cell r="V69">
            <v>13989.970499999999</v>
          </cell>
          <cell r="W69">
            <v>1124.663</v>
          </cell>
          <cell r="X69">
            <v>3241.1592000000001</v>
          </cell>
        </row>
        <row r="70">
          <cell r="C70" t="str">
            <v>2006/2007C</v>
          </cell>
          <cell r="D70">
            <v>9612.5112000000008</v>
          </cell>
          <cell r="E70">
            <v>296.33359999999999</v>
          </cell>
          <cell r="F70">
            <v>1016.3343</v>
          </cell>
          <cell r="G70">
            <v>829.00139999999999</v>
          </cell>
          <cell r="H70">
            <v>6337.6733999999997</v>
          </cell>
          <cell r="I70">
            <v>345.00069999999999</v>
          </cell>
          <cell r="J70">
            <v>788.16780000000006</v>
          </cell>
          <cell r="K70">
            <v>1433</v>
          </cell>
          <cell r="L70">
            <v>112.66670000000001</v>
          </cell>
          <cell r="M70">
            <v>179.16669999999999</v>
          </cell>
          <cell r="N70">
            <v>139.33330000000001</v>
          </cell>
          <cell r="O70">
            <v>735.66660000000002</v>
          </cell>
          <cell r="P70">
            <v>53.833300000000001</v>
          </cell>
          <cell r="Q70">
            <v>131.33330000000001</v>
          </cell>
          <cell r="R70">
            <v>10964.5111</v>
          </cell>
          <cell r="S70">
            <v>409.00029999999998</v>
          </cell>
          <cell r="T70">
            <v>1195.501</v>
          </cell>
          <cell r="U70">
            <v>968.3347</v>
          </cell>
          <cell r="V70">
            <v>7073.34</v>
          </cell>
          <cell r="W70">
            <v>398.834</v>
          </cell>
          <cell r="X70">
            <v>919.50109999999995</v>
          </cell>
        </row>
        <row r="71">
          <cell r="C71" t="str">
            <v>2006/2007D</v>
          </cell>
          <cell r="D71">
            <v>22394.455900000001</v>
          </cell>
          <cell r="E71">
            <v>841.33209999999997</v>
          </cell>
          <cell r="F71">
            <v>2507.9944</v>
          </cell>
          <cell r="G71">
            <v>1829.4963</v>
          </cell>
          <cell r="H71">
            <v>15525.9712</v>
          </cell>
          <cell r="I71">
            <v>442.33210000000003</v>
          </cell>
          <cell r="J71">
            <v>1247.3298</v>
          </cell>
          <cell r="K71">
            <v>3233</v>
          </cell>
          <cell r="L71">
            <v>238.16650000000001</v>
          </cell>
          <cell r="M71">
            <v>320.83330000000001</v>
          </cell>
          <cell r="N71">
            <v>211.9999</v>
          </cell>
          <cell r="O71">
            <v>1612.6649</v>
          </cell>
          <cell r="P71">
            <v>75.666600000000003</v>
          </cell>
          <cell r="Q71">
            <v>196.49959999999999</v>
          </cell>
          <cell r="R71">
            <v>25050.286700000001</v>
          </cell>
          <cell r="S71">
            <v>1079.4985999999999</v>
          </cell>
          <cell r="T71">
            <v>2828.8276999999998</v>
          </cell>
          <cell r="U71">
            <v>2041.4962</v>
          </cell>
          <cell r="V71">
            <v>17138.6361</v>
          </cell>
          <cell r="W71">
            <v>517.99869999999999</v>
          </cell>
          <cell r="X71">
            <v>1443.8294000000001</v>
          </cell>
        </row>
        <row r="72">
          <cell r="C72" t="str">
            <v>2006/2007E</v>
          </cell>
          <cell r="D72">
            <v>6762.6522999999997</v>
          </cell>
          <cell r="E72">
            <v>160.66659999999999</v>
          </cell>
          <cell r="F72">
            <v>673.49890000000005</v>
          </cell>
          <cell r="G72">
            <v>674.33199999999999</v>
          </cell>
          <cell r="H72">
            <v>4656.9904999999999</v>
          </cell>
          <cell r="I72">
            <v>174.83250000000001</v>
          </cell>
          <cell r="J72">
            <v>422.33179999999999</v>
          </cell>
          <cell r="K72">
            <v>375</v>
          </cell>
          <cell r="L72">
            <v>22.5</v>
          </cell>
          <cell r="M72">
            <v>30.666599999999999</v>
          </cell>
          <cell r="N72">
            <v>28.5</v>
          </cell>
          <cell r="O72">
            <v>176.83340000000001</v>
          </cell>
          <cell r="P72">
            <v>9</v>
          </cell>
          <cell r="Q72">
            <v>20.166699999999999</v>
          </cell>
          <cell r="R72">
            <v>7050.3190000000004</v>
          </cell>
          <cell r="S72">
            <v>183.16659999999999</v>
          </cell>
          <cell r="T72">
            <v>704.16549999999995</v>
          </cell>
          <cell r="U72">
            <v>702.83199999999999</v>
          </cell>
          <cell r="V72">
            <v>4833.8239000000003</v>
          </cell>
          <cell r="W72">
            <v>183.83250000000001</v>
          </cell>
          <cell r="X72">
            <v>442.49849999999998</v>
          </cell>
        </row>
        <row r="73">
          <cell r="C73" t="str">
            <v>2006/2007F</v>
          </cell>
          <cell r="D73">
            <v>14450.7315</v>
          </cell>
          <cell r="E73">
            <v>405.33229999999998</v>
          </cell>
          <cell r="F73">
            <v>1706.4141</v>
          </cell>
          <cell r="G73">
            <v>1181.6655000000001</v>
          </cell>
          <cell r="H73">
            <v>8388.8209999999999</v>
          </cell>
          <cell r="I73">
            <v>896.41650000000004</v>
          </cell>
          <cell r="J73">
            <v>1872.0821000000001</v>
          </cell>
          <cell r="K73">
            <v>1196</v>
          </cell>
          <cell r="L73">
            <v>50</v>
          </cell>
          <cell r="M73">
            <v>140.33320000000001</v>
          </cell>
          <cell r="N73">
            <v>73.499799999999993</v>
          </cell>
          <cell r="O73">
            <v>491.49990000000003</v>
          </cell>
          <cell r="P73">
            <v>76.333299999999994</v>
          </cell>
          <cell r="Q73">
            <v>148.5001</v>
          </cell>
          <cell r="R73">
            <v>15430.897800000001</v>
          </cell>
          <cell r="S73">
            <v>455.33229999999998</v>
          </cell>
          <cell r="T73">
            <v>1846.7473</v>
          </cell>
          <cell r="U73">
            <v>1255.1652999999999</v>
          </cell>
          <cell r="V73">
            <v>8880.3209000000006</v>
          </cell>
          <cell r="W73">
            <v>972.74980000000005</v>
          </cell>
          <cell r="X73">
            <v>2020.5822000000001</v>
          </cell>
        </row>
        <row r="74">
          <cell r="C74" t="str">
            <v>2006/2007G</v>
          </cell>
          <cell r="D74">
            <v>11170.726199999999</v>
          </cell>
          <cell r="E74">
            <v>241.24959999999999</v>
          </cell>
          <cell r="F74">
            <v>1118.0794000000001</v>
          </cell>
          <cell r="G74">
            <v>914.58169999999996</v>
          </cell>
          <cell r="H74">
            <v>6474.9876999999997</v>
          </cell>
          <cell r="I74">
            <v>815.41459999999995</v>
          </cell>
          <cell r="J74">
            <v>1606.4132</v>
          </cell>
          <cell r="K74">
            <v>1557</v>
          </cell>
          <cell r="L74">
            <v>73.166600000000003</v>
          </cell>
          <cell r="M74">
            <v>246.99979999999999</v>
          </cell>
          <cell r="N74">
            <v>86.666600000000003</v>
          </cell>
          <cell r="O74">
            <v>665.49900000000002</v>
          </cell>
          <cell r="P74">
            <v>103.3329</v>
          </cell>
          <cell r="Q74">
            <v>225.16630000000001</v>
          </cell>
          <cell r="R74">
            <v>12571.5574</v>
          </cell>
          <cell r="S74">
            <v>314.4162</v>
          </cell>
          <cell r="T74">
            <v>1365.0791999999999</v>
          </cell>
          <cell r="U74">
            <v>1001.2483</v>
          </cell>
          <cell r="V74">
            <v>7140.4867000000004</v>
          </cell>
          <cell r="W74">
            <v>918.74749999999995</v>
          </cell>
          <cell r="X74">
            <v>1831.5795000000001</v>
          </cell>
        </row>
        <row r="75">
          <cell r="C75" t="str">
            <v>2006/2007H</v>
          </cell>
          <cell r="D75">
            <v>24471.0681</v>
          </cell>
          <cell r="E75">
            <v>763.33320000000003</v>
          </cell>
          <cell r="F75">
            <v>2985.0817000000002</v>
          </cell>
          <cell r="G75">
            <v>2744.2480999999998</v>
          </cell>
          <cell r="H75">
            <v>15314.823</v>
          </cell>
          <cell r="I75">
            <v>876.99919999999997</v>
          </cell>
          <cell r="J75">
            <v>1786.5829000000001</v>
          </cell>
          <cell r="K75">
            <v>849</v>
          </cell>
          <cell r="L75">
            <v>53.583300000000001</v>
          </cell>
          <cell r="M75">
            <v>135.9999</v>
          </cell>
          <cell r="N75">
            <v>127.0001</v>
          </cell>
          <cell r="O75">
            <v>360.58300000000003</v>
          </cell>
          <cell r="P75">
            <v>29.5</v>
          </cell>
          <cell r="Q75">
            <v>40.833300000000001</v>
          </cell>
          <cell r="R75">
            <v>25218.5677</v>
          </cell>
          <cell r="S75">
            <v>816.91650000000004</v>
          </cell>
          <cell r="T75">
            <v>3121.0816</v>
          </cell>
          <cell r="U75">
            <v>2871.2482</v>
          </cell>
          <cell r="V75">
            <v>15675.406000000001</v>
          </cell>
          <cell r="W75">
            <v>906.49919999999997</v>
          </cell>
          <cell r="X75">
            <v>1827.4161999999999</v>
          </cell>
        </row>
        <row r="76">
          <cell r="C76" t="str">
            <v>2006/2007I</v>
          </cell>
          <cell r="D76">
            <v>8490.9953999999998</v>
          </cell>
          <cell r="E76">
            <v>322.5829</v>
          </cell>
          <cell r="F76">
            <v>784.41660000000002</v>
          </cell>
          <cell r="G76">
            <v>450.83300000000003</v>
          </cell>
          <cell r="H76">
            <v>5651.4979999999996</v>
          </cell>
          <cell r="I76">
            <v>289.0831</v>
          </cell>
          <cell r="J76">
            <v>992.58180000000004</v>
          </cell>
          <cell r="K76">
            <v>2152</v>
          </cell>
          <cell r="L76">
            <v>112.5</v>
          </cell>
          <cell r="M76">
            <v>181.83330000000001</v>
          </cell>
          <cell r="N76">
            <v>67.833299999999994</v>
          </cell>
          <cell r="O76">
            <v>1222.4998000000001</v>
          </cell>
          <cell r="P76">
            <v>60.166699999999999</v>
          </cell>
          <cell r="Q76">
            <v>255.4999</v>
          </cell>
          <cell r="R76">
            <v>10391.3284</v>
          </cell>
          <cell r="S76">
            <v>435.0829</v>
          </cell>
          <cell r="T76">
            <v>966.24990000000003</v>
          </cell>
          <cell r="U76">
            <v>518.66629999999998</v>
          </cell>
          <cell r="V76">
            <v>6873.9978000000001</v>
          </cell>
          <cell r="W76">
            <v>349.24979999999999</v>
          </cell>
          <cell r="X76">
            <v>1248.0817</v>
          </cell>
        </row>
        <row r="77">
          <cell r="C77" t="str">
            <v>2006/2007J</v>
          </cell>
          <cell r="D77">
            <v>988.49800000000005</v>
          </cell>
          <cell r="E77">
            <v>33.999899999999997</v>
          </cell>
          <cell r="F77">
            <v>88.499700000000004</v>
          </cell>
          <cell r="G77">
            <v>87.833200000000005</v>
          </cell>
          <cell r="H77">
            <v>591.66570000000002</v>
          </cell>
          <cell r="I77">
            <v>54.499899999999997</v>
          </cell>
          <cell r="J77">
            <v>131.99959999999999</v>
          </cell>
          <cell r="K77">
            <v>4000</v>
          </cell>
          <cell r="L77">
            <v>223.8331</v>
          </cell>
          <cell r="M77">
            <v>571.99980000000005</v>
          </cell>
          <cell r="N77">
            <v>211.8331</v>
          </cell>
          <cell r="O77">
            <v>1972.9992</v>
          </cell>
          <cell r="P77">
            <v>301.66660000000002</v>
          </cell>
          <cell r="Q77">
            <v>663.66660000000002</v>
          </cell>
          <cell r="R77">
            <v>4934.4964</v>
          </cell>
          <cell r="S77">
            <v>257.83300000000003</v>
          </cell>
          <cell r="T77">
            <v>660.49950000000001</v>
          </cell>
          <cell r="U77">
            <v>299.66629999999998</v>
          </cell>
          <cell r="V77">
            <v>2564.6649000000002</v>
          </cell>
          <cell r="W77">
            <v>356.16649999999998</v>
          </cell>
          <cell r="X77">
            <v>795.6662</v>
          </cell>
        </row>
        <row r="78">
          <cell r="C78" t="str">
            <v>2007/20081</v>
          </cell>
          <cell r="D78">
            <v>6176</v>
          </cell>
          <cell r="E78">
            <v>154</v>
          </cell>
          <cell r="F78">
            <v>735</v>
          </cell>
          <cell r="G78">
            <v>580</v>
          </cell>
          <cell r="H78">
            <v>3748</v>
          </cell>
          <cell r="I78">
            <v>210</v>
          </cell>
          <cell r="J78">
            <v>749</v>
          </cell>
          <cell r="K78">
            <v>22</v>
          </cell>
          <cell r="L78">
            <v>0</v>
          </cell>
          <cell r="M78">
            <v>5</v>
          </cell>
          <cell r="N78">
            <v>2</v>
          </cell>
          <cell r="O78">
            <v>13</v>
          </cell>
          <cell r="P78">
            <v>0</v>
          </cell>
          <cell r="Q78">
            <v>2</v>
          </cell>
          <cell r="R78">
            <v>6198</v>
          </cell>
          <cell r="S78">
            <v>154</v>
          </cell>
          <cell r="T78">
            <v>740</v>
          </cell>
          <cell r="U78">
            <v>582</v>
          </cell>
          <cell r="V78">
            <v>3761</v>
          </cell>
          <cell r="W78">
            <v>210</v>
          </cell>
          <cell r="X78">
            <v>751</v>
          </cell>
        </row>
        <row r="79">
          <cell r="C79" t="str">
            <v>2007/20082</v>
          </cell>
          <cell r="D79">
            <v>17864.25</v>
          </cell>
          <cell r="E79">
            <v>785.26</v>
          </cell>
          <cell r="F79">
            <v>1733.34</v>
          </cell>
          <cell r="G79">
            <v>1104.82</v>
          </cell>
          <cell r="H79">
            <v>8926.01</v>
          </cell>
          <cell r="I79">
            <v>1414.45</v>
          </cell>
          <cell r="J79">
            <v>3900.37</v>
          </cell>
          <cell r="K79">
            <v>5764</v>
          </cell>
          <cell r="L79">
            <v>491.49</v>
          </cell>
          <cell r="M79">
            <v>618.82000000000005</v>
          </cell>
          <cell r="N79">
            <v>204.79</v>
          </cell>
          <cell r="O79">
            <v>3058.37</v>
          </cell>
          <cell r="P79">
            <v>278.67</v>
          </cell>
          <cell r="Q79">
            <v>991.47</v>
          </cell>
          <cell r="R79">
            <v>23507.86</v>
          </cell>
          <cell r="S79">
            <v>1276.75</v>
          </cell>
          <cell r="T79">
            <v>2352.16</v>
          </cell>
          <cell r="U79">
            <v>1309.6099999999999</v>
          </cell>
          <cell r="V79">
            <v>11984.38</v>
          </cell>
          <cell r="W79">
            <v>1693.12</v>
          </cell>
          <cell r="X79">
            <v>4891.84</v>
          </cell>
        </row>
        <row r="80">
          <cell r="C80" t="str">
            <v>2007/20083</v>
          </cell>
          <cell r="D80">
            <v>21591.195</v>
          </cell>
          <cell r="E80">
            <v>402.42</v>
          </cell>
          <cell r="F80">
            <v>1700.4</v>
          </cell>
          <cell r="G80">
            <v>1402.0250000000001</v>
          </cell>
          <cell r="H80">
            <v>11997.155000000001</v>
          </cell>
          <cell r="I80">
            <v>1926.655</v>
          </cell>
          <cell r="J80">
            <v>4162.54</v>
          </cell>
          <cell r="K80">
            <v>2287</v>
          </cell>
          <cell r="L80">
            <v>117.01</v>
          </cell>
          <cell r="M80">
            <v>246.47</v>
          </cell>
          <cell r="N80">
            <v>159.9</v>
          </cell>
          <cell r="O80">
            <v>1001.01</v>
          </cell>
          <cell r="P80">
            <v>164.19</v>
          </cell>
          <cell r="Q80">
            <v>381.23</v>
          </cell>
          <cell r="R80">
            <v>23661.005000000001</v>
          </cell>
          <cell r="S80">
            <v>519.42999999999995</v>
          </cell>
          <cell r="T80">
            <v>1946.87</v>
          </cell>
          <cell r="U80">
            <v>1561.925</v>
          </cell>
          <cell r="V80">
            <v>12998.165000000001</v>
          </cell>
          <cell r="W80">
            <v>2090.8449999999998</v>
          </cell>
          <cell r="X80">
            <v>4543.7700000000004</v>
          </cell>
        </row>
        <row r="81">
          <cell r="C81" t="str">
            <v>2007/20084</v>
          </cell>
          <cell r="D81">
            <v>480</v>
          </cell>
          <cell r="E81">
            <v>16</v>
          </cell>
          <cell r="F81">
            <v>48</v>
          </cell>
          <cell r="G81">
            <v>32</v>
          </cell>
          <cell r="H81">
            <v>286</v>
          </cell>
          <cell r="I81">
            <v>27</v>
          </cell>
          <cell r="J81">
            <v>71</v>
          </cell>
          <cell r="K81">
            <v>2</v>
          </cell>
          <cell r="L81">
            <v>0</v>
          </cell>
          <cell r="M81">
            <v>0</v>
          </cell>
          <cell r="N81">
            <v>0</v>
          </cell>
          <cell r="O81">
            <v>1</v>
          </cell>
          <cell r="P81">
            <v>0</v>
          </cell>
          <cell r="Q81">
            <v>1</v>
          </cell>
          <cell r="R81">
            <v>482</v>
          </cell>
          <cell r="S81">
            <v>16</v>
          </cell>
          <cell r="T81">
            <v>48</v>
          </cell>
          <cell r="U81">
            <v>32</v>
          </cell>
          <cell r="V81">
            <v>287</v>
          </cell>
          <cell r="W81">
            <v>27</v>
          </cell>
          <cell r="X81">
            <v>72</v>
          </cell>
        </row>
        <row r="82">
          <cell r="C82" t="str">
            <v>2007/20085</v>
          </cell>
          <cell r="D82">
            <v>1624.12</v>
          </cell>
          <cell r="E82">
            <v>46.17</v>
          </cell>
          <cell r="F82">
            <v>170.42</v>
          </cell>
          <cell r="G82">
            <v>108.27</v>
          </cell>
          <cell r="H82">
            <v>1005.06</v>
          </cell>
          <cell r="I82">
            <v>95.83</v>
          </cell>
          <cell r="J82">
            <v>198.37</v>
          </cell>
          <cell r="K82">
            <v>103</v>
          </cell>
          <cell r="L82">
            <v>3.5</v>
          </cell>
          <cell r="M82">
            <v>18</v>
          </cell>
          <cell r="N82">
            <v>6.5</v>
          </cell>
          <cell r="O82">
            <v>61.83</v>
          </cell>
          <cell r="P82">
            <v>3</v>
          </cell>
          <cell r="Q82">
            <v>5</v>
          </cell>
          <cell r="R82">
            <v>1721.95</v>
          </cell>
          <cell r="S82">
            <v>49.67</v>
          </cell>
          <cell r="T82">
            <v>188.42</v>
          </cell>
          <cell r="U82">
            <v>114.77</v>
          </cell>
          <cell r="V82">
            <v>1066.8900000000001</v>
          </cell>
          <cell r="W82">
            <v>98.83</v>
          </cell>
          <cell r="X82">
            <v>203.37</v>
          </cell>
        </row>
        <row r="83">
          <cell r="C83" t="str">
            <v>2007/20086</v>
          </cell>
          <cell r="D83">
            <v>9207.7649999999994</v>
          </cell>
          <cell r="E83">
            <v>168.92</v>
          </cell>
          <cell r="F83">
            <v>761.26</v>
          </cell>
          <cell r="G83">
            <v>527.34500000000003</v>
          </cell>
          <cell r="H83">
            <v>5145.6750000000002</v>
          </cell>
          <cell r="I83">
            <v>899.72500000000002</v>
          </cell>
          <cell r="J83">
            <v>1704.84</v>
          </cell>
          <cell r="K83">
            <v>556</v>
          </cell>
          <cell r="L83">
            <v>26.5</v>
          </cell>
          <cell r="M83">
            <v>38.67</v>
          </cell>
          <cell r="N83">
            <v>29.68</v>
          </cell>
          <cell r="O83">
            <v>247.87</v>
          </cell>
          <cell r="P83">
            <v>37.67</v>
          </cell>
          <cell r="Q83">
            <v>78.67</v>
          </cell>
          <cell r="R83">
            <v>9666.8250000000007</v>
          </cell>
          <cell r="S83">
            <v>195.42</v>
          </cell>
          <cell r="T83">
            <v>799.93</v>
          </cell>
          <cell r="U83">
            <v>557.02499999999998</v>
          </cell>
          <cell r="V83">
            <v>5393.5450000000001</v>
          </cell>
          <cell r="W83">
            <v>937.39499999999998</v>
          </cell>
          <cell r="X83">
            <v>1783.51</v>
          </cell>
        </row>
        <row r="84">
          <cell r="C84" t="str">
            <v>2007/20087</v>
          </cell>
          <cell r="D84">
            <v>3751.2649999999999</v>
          </cell>
          <cell r="E84">
            <v>69.349999999999994</v>
          </cell>
          <cell r="F84">
            <v>342.53</v>
          </cell>
          <cell r="G84">
            <v>192.91499999999999</v>
          </cell>
          <cell r="H84">
            <v>2431.8200000000002</v>
          </cell>
          <cell r="I84">
            <v>225.64</v>
          </cell>
          <cell r="J84">
            <v>489.01</v>
          </cell>
          <cell r="K84">
            <v>394</v>
          </cell>
          <cell r="L84">
            <v>17</v>
          </cell>
          <cell r="M84">
            <v>36.67</v>
          </cell>
          <cell r="N84">
            <v>18.5</v>
          </cell>
          <cell r="O84">
            <v>160.83000000000001</v>
          </cell>
          <cell r="P84">
            <v>32</v>
          </cell>
          <cell r="Q84">
            <v>64.5</v>
          </cell>
          <cell r="R84">
            <v>4080.7649999999999</v>
          </cell>
          <cell r="S84">
            <v>86.35</v>
          </cell>
          <cell r="T84">
            <v>379.2</v>
          </cell>
          <cell r="U84">
            <v>211.41499999999999</v>
          </cell>
          <cell r="V84">
            <v>2592.65</v>
          </cell>
          <cell r="W84">
            <v>257.64</v>
          </cell>
          <cell r="X84">
            <v>553.51</v>
          </cell>
        </row>
        <row r="85">
          <cell r="C85" t="str">
            <v>2007/20088</v>
          </cell>
          <cell r="D85">
            <v>8882.5300000000007</v>
          </cell>
          <cell r="E85">
            <v>181.57</v>
          </cell>
          <cell r="F85">
            <v>1005.4</v>
          </cell>
          <cell r="G85">
            <v>717.19</v>
          </cell>
          <cell r="H85">
            <v>6283.6</v>
          </cell>
          <cell r="I85">
            <v>212.82</v>
          </cell>
          <cell r="J85">
            <v>481.95</v>
          </cell>
          <cell r="K85">
            <v>1956</v>
          </cell>
          <cell r="L85">
            <v>83.5</v>
          </cell>
          <cell r="M85">
            <v>192.44</v>
          </cell>
          <cell r="N85">
            <v>166.36</v>
          </cell>
          <cell r="O85">
            <v>996.34</v>
          </cell>
          <cell r="P85">
            <v>45</v>
          </cell>
          <cell r="Q85">
            <v>107.17</v>
          </cell>
          <cell r="R85">
            <v>10473.34</v>
          </cell>
          <cell r="S85">
            <v>265.07</v>
          </cell>
          <cell r="T85">
            <v>1197.8399999999999</v>
          </cell>
          <cell r="U85">
            <v>883.55</v>
          </cell>
          <cell r="V85">
            <v>7279.94</v>
          </cell>
          <cell r="W85">
            <v>257.82</v>
          </cell>
          <cell r="X85">
            <v>589.12</v>
          </cell>
        </row>
        <row r="86">
          <cell r="C86" t="str">
            <v>2007/20089</v>
          </cell>
          <cell r="D86">
            <v>9719.51</v>
          </cell>
          <cell r="E86">
            <v>222.09</v>
          </cell>
          <cell r="F86">
            <v>1119.1600000000001</v>
          </cell>
          <cell r="G86">
            <v>673.63</v>
          </cell>
          <cell r="H86">
            <v>6389.12</v>
          </cell>
          <cell r="I86">
            <v>441.83</v>
          </cell>
          <cell r="J86">
            <v>873.68</v>
          </cell>
          <cell r="K86">
            <v>1698</v>
          </cell>
          <cell r="L86">
            <v>61.25</v>
          </cell>
          <cell r="M86">
            <v>125.5</v>
          </cell>
          <cell r="N86">
            <v>76</v>
          </cell>
          <cell r="O86">
            <v>989.81</v>
          </cell>
          <cell r="P86">
            <v>39.5</v>
          </cell>
          <cell r="Q86">
            <v>172.17</v>
          </cell>
          <cell r="R86">
            <v>11183.74</v>
          </cell>
          <cell r="S86">
            <v>283.33999999999997</v>
          </cell>
          <cell r="T86">
            <v>1244.6600000000001</v>
          </cell>
          <cell r="U86">
            <v>749.63</v>
          </cell>
          <cell r="V86">
            <v>7378.93</v>
          </cell>
          <cell r="W86">
            <v>481.33</v>
          </cell>
          <cell r="X86">
            <v>1045.8499999999999</v>
          </cell>
        </row>
        <row r="87">
          <cell r="C87" t="str">
            <v>2007/2008A</v>
          </cell>
          <cell r="D87">
            <v>4320.8599999999997</v>
          </cell>
          <cell r="E87">
            <v>76.63</v>
          </cell>
          <cell r="F87">
            <v>435.63</v>
          </cell>
          <cell r="G87">
            <v>295.61</v>
          </cell>
          <cell r="H87">
            <v>2259.81</v>
          </cell>
          <cell r="I87">
            <v>456.51</v>
          </cell>
          <cell r="J87">
            <v>796.67</v>
          </cell>
          <cell r="K87">
            <v>1562</v>
          </cell>
          <cell r="L87">
            <v>91.8</v>
          </cell>
          <cell r="M87">
            <v>163</v>
          </cell>
          <cell r="N87">
            <v>81.5</v>
          </cell>
          <cell r="O87">
            <v>1039.21</v>
          </cell>
          <cell r="P87">
            <v>38</v>
          </cell>
          <cell r="Q87">
            <v>105.5</v>
          </cell>
          <cell r="R87">
            <v>5839.87</v>
          </cell>
          <cell r="S87">
            <v>168.43</v>
          </cell>
          <cell r="T87">
            <v>598.63</v>
          </cell>
          <cell r="U87">
            <v>377.11</v>
          </cell>
          <cell r="V87">
            <v>3299.02</v>
          </cell>
          <cell r="W87">
            <v>494.51</v>
          </cell>
          <cell r="X87">
            <v>902.17</v>
          </cell>
        </row>
        <row r="88">
          <cell r="C88" t="str">
            <v>2007/2008B</v>
          </cell>
          <cell r="D88">
            <v>21687.06</v>
          </cell>
          <cell r="E88">
            <v>537.03</v>
          </cell>
          <cell r="F88">
            <v>2006.42</v>
          </cell>
          <cell r="G88">
            <v>1679.19</v>
          </cell>
          <cell r="H88">
            <v>13455.76</v>
          </cell>
          <cell r="I88">
            <v>1055.0999999999999</v>
          </cell>
          <cell r="J88">
            <v>2953.56</v>
          </cell>
          <cell r="K88">
            <v>3520</v>
          </cell>
          <cell r="L88">
            <v>177.52</v>
          </cell>
          <cell r="M88">
            <v>357.35</v>
          </cell>
          <cell r="N88">
            <v>193.93</v>
          </cell>
          <cell r="O88">
            <v>1886.12</v>
          </cell>
          <cell r="P88">
            <v>144.08000000000001</v>
          </cell>
          <cell r="Q88">
            <v>417.8</v>
          </cell>
          <cell r="R88">
            <v>24863.86</v>
          </cell>
          <cell r="S88">
            <v>714.55</v>
          </cell>
          <cell r="T88">
            <v>2363.77</v>
          </cell>
          <cell r="U88">
            <v>1873.12</v>
          </cell>
          <cell r="V88">
            <v>15341.88</v>
          </cell>
          <cell r="W88">
            <v>1199.18</v>
          </cell>
          <cell r="X88">
            <v>3371.36</v>
          </cell>
        </row>
        <row r="89">
          <cell r="C89" t="str">
            <v>2007/2008C</v>
          </cell>
          <cell r="D89">
            <v>9698.65</v>
          </cell>
          <cell r="E89">
            <v>233.58</v>
          </cell>
          <cell r="F89">
            <v>1000.93</v>
          </cell>
          <cell r="G89">
            <v>795.68</v>
          </cell>
          <cell r="H89">
            <v>6625.52</v>
          </cell>
          <cell r="I89">
            <v>314.13</v>
          </cell>
          <cell r="J89">
            <v>728.81</v>
          </cell>
          <cell r="K89">
            <v>1331</v>
          </cell>
          <cell r="L89">
            <v>109.7</v>
          </cell>
          <cell r="M89">
            <v>159.43</v>
          </cell>
          <cell r="N89">
            <v>122</v>
          </cell>
          <cell r="O89">
            <v>662.2</v>
          </cell>
          <cell r="P89">
            <v>56.2</v>
          </cell>
          <cell r="Q89">
            <v>136.91999999999999</v>
          </cell>
          <cell r="R89">
            <v>10945.1</v>
          </cell>
          <cell r="S89">
            <v>343.28</v>
          </cell>
          <cell r="T89">
            <v>1160.3599999999999</v>
          </cell>
          <cell r="U89">
            <v>917.68</v>
          </cell>
          <cell r="V89">
            <v>7287.72</v>
          </cell>
          <cell r="W89">
            <v>370.33</v>
          </cell>
          <cell r="X89">
            <v>865.73</v>
          </cell>
        </row>
        <row r="90">
          <cell r="C90" t="str">
            <v>2007/2008D</v>
          </cell>
          <cell r="D90">
            <v>23096.35</v>
          </cell>
          <cell r="E90">
            <v>727.78</v>
          </cell>
          <cell r="F90">
            <v>2475.16</v>
          </cell>
          <cell r="G90">
            <v>1783.19</v>
          </cell>
          <cell r="H90">
            <v>16454.62</v>
          </cell>
          <cell r="I90">
            <v>433.7</v>
          </cell>
          <cell r="J90">
            <v>1221.9000000000001</v>
          </cell>
          <cell r="K90">
            <v>3342</v>
          </cell>
          <cell r="L90">
            <v>205.34</v>
          </cell>
          <cell r="M90">
            <v>314.61</v>
          </cell>
          <cell r="N90">
            <v>268.23</v>
          </cell>
          <cell r="O90">
            <v>1661.46</v>
          </cell>
          <cell r="P90">
            <v>63.03</v>
          </cell>
          <cell r="Q90">
            <v>200.71</v>
          </cell>
          <cell r="R90">
            <v>25809.73</v>
          </cell>
          <cell r="S90">
            <v>933.12</v>
          </cell>
          <cell r="T90">
            <v>2789.77</v>
          </cell>
          <cell r="U90">
            <v>2051.42</v>
          </cell>
          <cell r="V90">
            <v>18116.080000000002</v>
          </cell>
          <cell r="W90">
            <v>496.73</v>
          </cell>
          <cell r="X90">
            <v>1422.61</v>
          </cell>
        </row>
        <row r="91">
          <cell r="C91" t="str">
            <v>2007/2008E</v>
          </cell>
          <cell r="D91">
            <v>7455.39</v>
          </cell>
          <cell r="E91">
            <v>141.1</v>
          </cell>
          <cell r="F91">
            <v>699.49</v>
          </cell>
          <cell r="G91">
            <v>777.86</v>
          </cell>
          <cell r="H91">
            <v>5232.45</v>
          </cell>
          <cell r="I91">
            <v>167.97</v>
          </cell>
          <cell r="J91">
            <v>436.52</v>
          </cell>
          <cell r="K91">
            <v>394</v>
          </cell>
          <cell r="L91">
            <v>17.5</v>
          </cell>
          <cell r="M91">
            <v>36.86</v>
          </cell>
          <cell r="N91">
            <v>30.8</v>
          </cell>
          <cell r="O91">
            <v>180.54</v>
          </cell>
          <cell r="P91">
            <v>8.48</v>
          </cell>
          <cell r="Q91">
            <v>12.17</v>
          </cell>
          <cell r="R91">
            <v>7741.74</v>
          </cell>
          <cell r="S91">
            <v>158.6</v>
          </cell>
          <cell r="T91">
            <v>736.35</v>
          </cell>
          <cell r="U91">
            <v>808.66</v>
          </cell>
          <cell r="V91">
            <v>5412.99</v>
          </cell>
          <cell r="W91">
            <v>176.45</v>
          </cell>
          <cell r="X91">
            <v>448.69</v>
          </cell>
        </row>
        <row r="92">
          <cell r="C92" t="str">
            <v>2007/2008F</v>
          </cell>
          <cell r="D92">
            <v>15331.4</v>
          </cell>
          <cell r="E92">
            <v>313.82499999999999</v>
          </cell>
          <cell r="F92">
            <v>1675.98</v>
          </cell>
          <cell r="G92">
            <v>1266.7349999999999</v>
          </cell>
          <cell r="H92">
            <v>9123.1</v>
          </cell>
          <cell r="I92">
            <v>925.29</v>
          </cell>
          <cell r="J92">
            <v>2026.47</v>
          </cell>
          <cell r="K92">
            <v>1434</v>
          </cell>
          <cell r="L92">
            <v>70.16</v>
          </cell>
          <cell r="M92">
            <v>162.31</v>
          </cell>
          <cell r="N92">
            <v>110.73</v>
          </cell>
          <cell r="O92">
            <v>570.88</v>
          </cell>
          <cell r="P92">
            <v>108.59</v>
          </cell>
          <cell r="Q92">
            <v>170.25</v>
          </cell>
          <cell r="R92">
            <v>16524.32</v>
          </cell>
          <cell r="S92">
            <v>383.98500000000001</v>
          </cell>
          <cell r="T92">
            <v>1838.29</v>
          </cell>
          <cell r="U92">
            <v>1377.4649999999999</v>
          </cell>
          <cell r="V92">
            <v>9693.98</v>
          </cell>
          <cell r="W92">
            <v>1033.8800000000001</v>
          </cell>
          <cell r="X92">
            <v>2196.7199999999998</v>
          </cell>
        </row>
        <row r="93">
          <cell r="C93" t="str">
            <v>2007/2008G</v>
          </cell>
          <cell r="D93">
            <v>12257.53</v>
          </cell>
          <cell r="E93">
            <v>247.49</v>
          </cell>
          <cell r="F93">
            <v>1114.6500000000001</v>
          </cell>
          <cell r="G93">
            <v>1030.27</v>
          </cell>
          <cell r="H93">
            <v>7371.34</v>
          </cell>
          <cell r="I93">
            <v>745.66</v>
          </cell>
          <cell r="J93">
            <v>1748.12</v>
          </cell>
          <cell r="K93">
            <v>1631</v>
          </cell>
          <cell r="L93">
            <v>63.98</v>
          </cell>
          <cell r="M93">
            <v>252.26</v>
          </cell>
          <cell r="N93">
            <v>75.87</v>
          </cell>
          <cell r="O93">
            <v>715.31</v>
          </cell>
          <cell r="P93">
            <v>128.15</v>
          </cell>
          <cell r="Q93">
            <v>232.36</v>
          </cell>
          <cell r="R93">
            <v>13725.46</v>
          </cell>
          <cell r="S93">
            <v>311.47000000000003</v>
          </cell>
          <cell r="T93">
            <v>1366.91</v>
          </cell>
          <cell r="U93">
            <v>1106.1400000000001</v>
          </cell>
          <cell r="V93">
            <v>8086.65</v>
          </cell>
          <cell r="W93">
            <v>873.81</v>
          </cell>
          <cell r="X93">
            <v>1980.48</v>
          </cell>
        </row>
        <row r="94">
          <cell r="C94" t="str">
            <v>2007/2008H</v>
          </cell>
          <cell r="D94">
            <v>26790.945</v>
          </cell>
          <cell r="E94">
            <v>712.88499999999999</v>
          </cell>
          <cell r="F94">
            <v>3194.08</v>
          </cell>
          <cell r="G94">
            <v>2875.59</v>
          </cell>
          <cell r="H94">
            <v>17189.12</v>
          </cell>
          <cell r="I94">
            <v>860.55</v>
          </cell>
          <cell r="J94">
            <v>1958.72</v>
          </cell>
          <cell r="K94">
            <v>972</v>
          </cell>
          <cell r="L94">
            <v>35.28</v>
          </cell>
          <cell r="M94">
            <v>166.84</v>
          </cell>
          <cell r="N94">
            <v>124.2</v>
          </cell>
          <cell r="O94">
            <v>453.25</v>
          </cell>
          <cell r="P94">
            <v>27.7</v>
          </cell>
          <cell r="Q94">
            <v>58.83</v>
          </cell>
          <cell r="R94">
            <v>27657.044999999998</v>
          </cell>
          <cell r="S94">
            <v>748.16499999999996</v>
          </cell>
          <cell r="T94">
            <v>3360.92</v>
          </cell>
          <cell r="U94">
            <v>2999.79</v>
          </cell>
          <cell r="V94">
            <v>17642.37</v>
          </cell>
          <cell r="W94">
            <v>888.25</v>
          </cell>
          <cell r="X94">
            <v>2017.55</v>
          </cell>
        </row>
        <row r="95">
          <cell r="C95" t="str">
            <v>2007/2008I</v>
          </cell>
          <cell r="D95">
            <v>9118.73</v>
          </cell>
          <cell r="E95">
            <v>259.89999999999998</v>
          </cell>
          <cell r="F95">
            <v>792.52</v>
          </cell>
          <cell r="G95">
            <v>530.91999999999996</v>
          </cell>
          <cell r="H95">
            <v>6345.41</v>
          </cell>
          <cell r="I95">
            <v>241.64</v>
          </cell>
          <cell r="J95">
            <v>948.34</v>
          </cell>
          <cell r="K95">
            <v>2386</v>
          </cell>
          <cell r="L95">
            <v>128.66999999999999</v>
          </cell>
          <cell r="M95">
            <v>199.27</v>
          </cell>
          <cell r="N95">
            <v>92.49</v>
          </cell>
          <cell r="O95">
            <v>1378.69</v>
          </cell>
          <cell r="P95">
            <v>91.14</v>
          </cell>
          <cell r="Q95">
            <v>251.54</v>
          </cell>
          <cell r="R95">
            <v>11260.53</v>
          </cell>
          <cell r="S95">
            <v>388.57</v>
          </cell>
          <cell r="T95">
            <v>991.79</v>
          </cell>
          <cell r="U95">
            <v>623.41</v>
          </cell>
          <cell r="V95">
            <v>7724.1</v>
          </cell>
          <cell r="W95">
            <v>332.78</v>
          </cell>
          <cell r="X95">
            <v>1199.8800000000001</v>
          </cell>
        </row>
        <row r="96">
          <cell r="C96" t="str">
            <v>2007/2008J</v>
          </cell>
          <cell r="D96">
            <v>806.45</v>
          </cell>
          <cell r="E96">
            <v>14</v>
          </cell>
          <cell r="F96">
            <v>77.63</v>
          </cell>
          <cell r="G96">
            <v>68.760000000000005</v>
          </cell>
          <cell r="H96">
            <v>492.43</v>
          </cell>
          <cell r="I96">
            <v>46.5</v>
          </cell>
          <cell r="J96">
            <v>107.13</v>
          </cell>
          <cell r="K96">
            <v>4167</v>
          </cell>
          <cell r="L96">
            <v>167.8</v>
          </cell>
          <cell r="M96">
            <v>562.5</v>
          </cell>
          <cell r="N96">
            <v>241.52</v>
          </cell>
          <cell r="O96">
            <v>2190.2800000000002</v>
          </cell>
          <cell r="P96">
            <v>272.60000000000002</v>
          </cell>
          <cell r="Q96">
            <v>683.71</v>
          </cell>
          <cell r="R96">
            <v>4924.8599999999997</v>
          </cell>
          <cell r="S96">
            <v>181.8</v>
          </cell>
          <cell r="T96">
            <v>640.13</v>
          </cell>
          <cell r="U96">
            <v>310.27999999999997</v>
          </cell>
          <cell r="V96">
            <v>2682.71</v>
          </cell>
          <cell r="W96">
            <v>319.10000000000002</v>
          </cell>
          <cell r="X96">
            <v>790.84</v>
          </cell>
        </row>
        <row r="97">
          <cell r="C97" t="str">
            <v>2008/20091</v>
          </cell>
          <cell r="D97">
            <v>6662</v>
          </cell>
          <cell r="E97">
            <v>174</v>
          </cell>
          <cell r="F97">
            <v>819</v>
          </cell>
          <cell r="G97">
            <v>543</v>
          </cell>
          <cell r="H97">
            <v>4089</v>
          </cell>
          <cell r="I97">
            <v>211</v>
          </cell>
          <cell r="J97">
            <v>826</v>
          </cell>
          <cell r="K97">
            <v>23</v>
          </cell>
          <cell r="L97">
            <v>0</v>
          </cell>
          <cell r="M97">
            <v>1</v>
          </cell>
          <cell r="N97">
            <v>3</v>
          </cell>
          <cell r="O97">
            <v>14</v>
          </cell>
          <cell r="P97">
            <v>0</v>
          </cell>
          <cell r="Q97">
            <v>4</v>
          </cell>
          <cell r="R97">
            <v>6684</v>
          </cell>
          <cell r="S97">
            <v>174</v>
          </cell>
          <cell r="T97">
            <v>820</v>
          </cell>
          <cell r="U97">
            <v>546</v>
          </cell>
          <cell r="V97">
            <v>4103</v>
          </cell>
          <cell r="W97">
            <v>211</v>
          </cell>
          <cell r="X97">
            <v>830</v>
          </cell>
        </row>
        <row r="98">
          <cell r="C98" t="str">
            <v>2008/20092</v>
          </cell>
          <cell r="D98">
            <v>16574.419999999998</v>
          </cell>
          <cell r="E98">
            <v>607.33000000000004</v>
          </cell>
          <cell r="F98">
            <v>1696.17</v>
          </cell>
          <cell r="G98">
            <v>920.85</v>
          </cell>
          <cell r="H98">
            <v>8665.51</v>
          </cell>
          <cell r="I98">
            <v>1172.92</v>
          </cell>
          <cell r="J98">
            <v>3511.64</v>
          </cell>
          <cell r="K98">
            <v>5438</v>
          </cell>
          <cell r="L98">
            <v>450.67</v>
          </cell>
          <cell r="M98">
            <v>580.99</v>
          </cell>
          <cell r="N98">
            <v>196.5</v>
          </cell>
          <cell r="O98">
            <v>2919.76</v>
          </cell>
          <cell r="P98">
            <v>214.83</v>
          </cell>
          <cell r="Q98">
            <v>963.07</v>
          </cell>
          <cell r="R98">
            <v>21900.240000000002</v>
          </cell>
          <cell r="S98">
            <v>1058</v>
          </cell>
          <cell r="T98">
            <v>2277.16</v>
          </cell>
          <cell r="U98">
            <v>1117.3499999999999</v>
          </cell>
          <cell r="V98">
            <v>11585.27</v>
          </cell>
          <cell r="W98">
            <v>1387.75</v>
          </cell>
          <cell r="X98">
            <v>4474.71</v>
          </cell>
        </row>
        <row r="99">
          <cell r="C99" t="str">
            <v>2008/20093</v>
          </cell>
          <cell r="D99">
            <v>21346.935000000001</v>
          </cell>
          <cell r="E99">
            <v>364.30500000000001</v>
          </cell>
          <cell r="F99">
            <v>1753.4749999999999</v>
          </cell>
          <cell r="G99">
            <v>1568.615</v>
          </cell>
          <cell r="H99">
            <v>12035.465</v>
          </cell>
          <cell r="I99">
            <v>1836.31</v>
          </cell>
          <cell r="J99">
            <v>3788.7649999999999</v>
          </cell>
          <cell r="K99">
            <v>1991</v>
          </cell>
          <cell r="L99">
            <v>116.99</v>
          </cell>
          <cell r="M99">
            <v>221.3</v>
          </cell>
          <cell r="N99">
            <v>138.12</v>
          </cell>
          <cell r="O99">
            <v>938.04499999999996</v>
          </cell>
          <cell r="P99">
            <v>103.92</v>
          </cell>
          <cell r="Q99">
            <v>265.7</v>
          </cell>
          <cell r="R99">
            <v>23131.01</v>
          </cell>
          <cell r="S99">
            <v>481.29500000000002</v>
          </cell>
          <cell r="T99">
            <v>1974.7750000000001</v>
          </cell>
          <cell r="U99">
            <v>1706.7349999999999</v>
          </cell>
          <cell r="V99">
            <v>12973.51</v>
          </cell>
          <cell r="W99">
            <v>1940.23</v>
          </cell>
          <cell r="X99">
            <v>4054.4650000000001</v>
          </cell>
        </row>
        <row r="100">
          <cell r="C100" t="str">
            <v>2008/20094</v>
          </cell>
          <cell r="D100">
            <v>567</v>
          </cell>
          <cell r="E100">
            <v>18</v>
          </cell>
          <cell r="F100">
            <v>51</v>
          </cell>
          <cell r="G100">
            <v>57</v>
          </cell>
          <cell r="H100">
            <v>369</v>
          </cell>
          <cell r="I100">
            <v>19</v>
          </cell>
          <cell r="J100">
            <v>53</v>
          </cell>
          <cell r="K100">
            <v>0</v>
          </cell>
          <cell r="L100">
            <v>0</v>
          </cell>
          <cell r="M100">
            <v>0</v>
          </cell>
          <cell r="N100">
            <v>0</v>
          </cell>
          <cell r="O100">
            <v>0</v>
          </cell>
          <cell r="P100">
            <v>0</v>
          </cell>
          <cell r="Q100">
            <v>0</v>
          </cell>
          <cell r="R100">
            <v>567</v>
          </cell>
          <cell r="S100">
            <v>18</v>
          </cell>
          <cell r="T100">
            <v>51</v>
          </cell>
          <cell r="U100">
            <v>57</v>
          </cell>
          <cell r="V100">
            <v>369</v>
          </cell>
          <cell r="W100">
            <v>19</v>
          </cell>
          <cell r="X100">
            <v>53</v>
          </cell>
        </row>
        <row r="101">
          <cell r="C101" t="str">
            <v>2008/20095</v>
          </cell>
          <cell r="D101">
            <v>1511.86</v>
          </cell>
          <cell r="E101">
            <v>37.93</v>
          </cell>
          <cell r="F101">
            <v>174.13</v>
          </cell>
          <cell r="G101">
            <v>131.08000000000001</v>
          </cell>
          <cell r="H101">
            <v>909.33</v>
          </cell>
          <cell r="I101">
            <v>88.54</v>
          </cell>
          <cell r="J101">
            <v>170.85</v>
          </cell>
          <cell r="K101">
            <v>107</v>
          </cell>
          <cell r="L101">
            <v>5</v>
          </cell>
          <cell r="M101">
            <v>13.6</v>
          </cell>
          <cell r="N101">
            <v>9</v>
          </cell>
          <cell r="O101">
            <v>65.63</v>
          </cell>
          <cell r="P101">
            <v>5</v>
          </cell>
          <cell r="Q101">
            <v>3</v>
          </cell>
          <cell r="R101">
            <v>1613.09</v>
          </cell>
          <cell r="S101">
            <v>42.93</v>
          </cell>
          <cell r="T101">
            <v>187.73</v>
          </cell>
          <cell r="U101">
            <v>140.08000000000001</v>
          </cell>
          <cell r="V101">
            <v>974.96</v>
          </cell>
          <cell r="W101">
            <v>93.54</v>
          </cell>
          <cell r="X101">
            <v>173.85</v>
          </cell>
        </row>
        <row r="102">
          <cell r="C102" t="str">
            <v>2008/20096</v>
          </cell>
          <cell r="D102">
            <v>9483.8449999999993</v>
          </cell>
          <cell r="E102">
            <v>124.97499999999999</v>
          </cell>
          <cell r="F102">
            <v>836.125</v>
          </cell>
          <cell r="G102">
            <v>631.54499999999996</v>
          </cell>
          <cell r="H102">
            <v>5303.1049999999996</v>
          </cell>
          <cell r="I102">
            <v>879.35</v>
          </cell>
          <cell r="J102">
            <v>1708.7449999999999</v>
          </cell>
          <cell r="K102">
            <v>727</v>
          </cell>
          <cell r="L102">
            <v>26.83</v>
          </cell>
          <cell r="M102">
            <v>73.42</v>
          </cell>
          <cell r="N102">
            <v>49.92</v>
          </cell>
          <cell r="O102">
            <v>340.76499999999999</v>
          </cell>
          <cell r="P102">
            <v>39.159999999999997</v>
          </cell>
          <cell r="Q102">
            <v>82.02</v>
          </cell>
          <cell r="R102">
            <v>10095.959999999999</v>
          </cell>
          <cell r="S102">
            <v>151.80500000000001</v>
          </cell>
          <cell r="T102">
            <v>909.54499999999996</v>
          </cell>
          <cell r="U102">
            <v>681.46500000000003</v>
          </cell>
          <cell r="V102">
            <v>5643.87</v>
          </cell>
          <cell r="W102">
            <v>918.51</v>
          </cell>
          <cell r="X102">
            <v>1790.7650000000001</v>
          </cell>
        </row>
        <row r="103">
          <cell r="C103" t="str">
            <v>2008/20097</v>
          </cell>
          <cell r="D103">
            <v>4002.18</v>
          </cell>
          <cell r="E103">
            <v>65.974999999999994</v>
          </cell>
          <cell r="F103">
            <v>364.08499999999998</v>
          </cell>
          <cell r="G103">
            <v>243.57</v>
          </cell>
          <cell r="H103">
            <v>2640.0250000000001</v>
          </cell>
          <cell r="I103">
            <v>224.625</v>
          </cell>
          <cell r="J103">
            <v>463.9</v>
          </cell>
          <cell r="K103">
            <v>301</v>
          </cell>
          <cell r="L103">
            <v>10.33</v>
          </cell>
          <cell r="M103">
            <v>29.75</v>
          </cell>
          <cell r="N103">
            <v>17.64</v>
          </cell>
          <cell r="O103">
            <v>103.78</v>
          </cell>
          <cell r="P103">
            <v>18.670000000000002</v>
          </cell>
          <cell r="Q103">
            <v>53.84</v>
          </cell>
          <cell r="R103">
            <v>4236.1899999999996</v>
          </cell>
          <cell r="S103">
            <v>76.305000000000007</v>
          </cell>
          <cell r="T103">
            <v>393.83499999999998</v>
          </cell>
          <cell r="U103">
            <v>261.20999999999998</v>
          </cell>
          <cell r="V103">
            <v>2743.8049999999998</v>
          </cell>
          <cell r="W103">
            <v>243.29499999999999</v>
          </cell>
          <cell r="X103">
            <v>517.74</v>
          </cell>
        </row>
        <row r="104">
          <cell r="C104" t="str">
            <v>2008/20098</v>
          </cell>
          <cell r="D104">
            <v>8339.6200000000008</v>
          </cell>
          <cell r="E104">
            <v>205.44</v>
          </cell>
          <cell r="F104">
            <v>963.84</v>
          </cell>
          <cell r="G104">
            <v>853.33</v>
          </cell>
          <cell r="H104">
            <v>5785.86</v>
          </cell>
          <cell r="I104">
            <v>161.02000000000001</v>
          </cell>
          <cell r="J104">
            <v>370.13</v>
          </cell>
          <cell r="K104">
            <v>1633</v>
          </cell>
          <cell r="L104">
            <v>59.92</v>
          </cell>
          <cell r="M104">
            <v>166.74</v>
          </cell>
          <cell r="N104">
            <v>143.15</v>
          </cell>
          <cell r="O104">
            <v>863.36</v>
          </cell>
          <cell r="P104">
            <v>33.25</v>
          </cell>
          <cell r="Q104">
            <v>87.83</v>
          </cell>
          <cell r="R104">
            <v>9693.8700000000008</v>
          </cell>
          <cell r="S104">
            <v>265.36</v>
          </cell>
          <cell r="T104">
            <v>1130.58</v>
          </cell>
          <cell r="U104">
            <v>996.48</v>
          </cell>
          <cell r="V104">
            <v>6649.22</v>
          </cell>
          <cell r="W104">
            <v>194.27</v>
          </cell>
          <cell r="X104">
            <v>457.96</v>
          </cell>
        </row>
        <row r="105">
          <cell r="C105" t="str">
            <v>2008/20099</v>
          </cell>
          <cell r="D105">
            <v>9918.9699999999993</v>
          </cell>
          <cell r="E105">
            <v>226.68</v>
          </cell>
          <cell r="F105">
            <v>1141.94</v>
          </cell>
          <cell r="G105">
            <v>761.87</v>
          </cell>
          <cell r="H105">
            <v>6502.5</v>
          </cell>
          <cell r="I105">
            <v>438.8</v>
          </cell>
          <cell r="J105">
            <v>847.18</v>
          </cell>
          <cell r="K105">
            <v>1724</v>
          </cell>
          <cell r="L105">
            <v>65.92</v>
          </cell>
          <cell r="M105">
            <v>142.59</v>
          </cell>
          <cell r="N105">
            <v>107.18</v>
          </cell>
          <cell r="O105">
            <v>1020.68</v>
          </cell>
          <cell r="P105">
            <v>50.17</v>
          </cell>
          <cell r="Q105">
            <v>141.25</v>
          </cell>
          <cell r="R105">
            <v>11446.76</v>
          </cell>
          <cell r="S105">
            <v>292.60000000000002</v>
          </cell>
          <cell r="T105">
            <v>1284.53</v>
          </cell>
          <cell r="U105">
            <v>869.05</v>
          </cell>
          <cell r="V105">
            <v>7523.18</v>
          </cell>
          <cell r="W105">
            <v>488.97</v>
          </cell>
          <cell r="X105">
            <v>988.43</v>
          </cell>
        </row>
        <row r="106">
          <cell r="C106" t="str">
            <v>2008/2009A</v>
          </cell>
          <cell r="D106">
            <v>4492.59</v>
          </cell>
          <cell r="E106">
            <v>71.13</v>
          </cell>
          <cell r="F106">
            <v>479.07</v>
          </cell>
          <cell r="G106">
            <v>370.96</v>
          </cell>
          <cell r="H106">
            <v>2440</v>
          </cell>
          <cell r="I106">
            <v>483.8</v>
          </cell>
          <cell r="J106">
            <v>647.63</v>
          </cell>
          <cell r="K106">
            <v>1571</v>
          </cell>
          <cell r="L106">
            <v>94.5</v>
          </cell>
          <cell r="M106">
            <v>172.5</v>
          </cell>
          <cell r="N106">
            <v>107.67</v>
          </cell>
          <cell r="O106">
            <v>1024.3</v>
          </cell>
          <cell r="P106">
            <v>29</v>
          </cell>
          <cell r="Q106">
            <v>92</v>
          </cell>
          <cell r="R106">
            <v>6012.56</v>
          </cell>
          <cell r="S106">
            <v>165.63</v>
          </cell>
          <cell r="T106">
            <v>651.57000000000005</v>
          </cell>
          <cell r="U106">
            <v>478.63</v>
          </cell>
          <cell r="V106">
            <v>3464.3</v>
          </cell>
          <cell r="W106">
            <v>512.79999999999995</v>
          </cell>
          <cell r="X106">
            <v>739.63</v>
          </cell>
        </row>
        <row r="107">
          <cell r="C107" t="str">
            <v>2008/2009B</v>
          </cell>
          <cell r="D107">
            <v>21179.1</v>
          </cell>
          <cell r="E107">
            <v>431.94</v>
          </cell>
          <cell r="F107">
            <v>1913.07</v>
          </cell>
          <cell r="G107">
            <v>1842.6</v>
          </cell>
          <cell r="H107">
            <v>13508.66</v>
          </cell>
          <cell r="I107">
            <v>876.01</v>
          </cell>
          <cell r="J107">
            <v>2606.8200000000002</v>
          </cell>
          <cell r="K107">
            <v>3371</v>
          </cell>
          <cell r="L107">
            <v>148</v>
          </cell>
          <cell r="M107">
            <v>312.36</v>
          </cell>
          <cell r="N107">
            <v>221.78</v>
          </cell>
          <cell r="O107">
            <v>1700.22</v>
          </cell>
          <cell r="P107">
            <v>127</v>
          </cell>
          <cell r="Q107">
            <v>483.39</v>
          </cell>
          <cell r="R107">
            <v>24171.85</v>
          </cell>
          <cell r="S107">
            <v>579.94000000000005</v>
          </cell>
          <cell r="T107">
            <v>2225.4299999999998</v>
          </cell>
          <cell r="U107">
            <v>2064.38</v>
          </cell>
          <cell r="V107">
            <v>15208.88</v>
          </cell>
          <cell r="W107">
            <v>1003.01</v>
          </cell>
          <cell r="X107">
            <v>3090.21</v>
          </cell>
        </row>
        <row r="108">
          <cell r="C108" t="str">
            <v>2008/2009C</v>
          </cell>
          <cell r="D108">
            <v>9255.82</v>
          </cell>
          <cell r="E108">
            <v>196.92</v>
          </cell>
          <cell r="F108">
            <v>920.64</v>
          </cell>
          <cell r="G108">
            <v>964.46</v>
          </cell>
          <cell r="H108">
            <v>6190.69</v>
          </cell>
          <cell r="I108">
            <v>300.7</v>
          </cell>
          <cell r="J108">
            <v>682.41</v>
          </cell>
          <cell r="K108">
            <v>1269</v>
          </cell>
          <cell r="L108">
            <v>82.67</v>
          </cell>
          <cell r="M108">
            <v>151.33000000000001</v>
          </cell>
          <cell r="N108">
            <v>112.47</v>
          </cell>
          <cell r="O108">
            <v>661.45</v>
          </cell>
          <cell r="P108">
            <v>56.51</v>
          </cell>
          <cell r="Q108">
            <v>111.33</v>
          </cell>
          <cell r="R108">
            <v>10431.58</v>
          </cell>
          <cell r="S108">
            <v>279.58999999999997</v>
          </cell>
          <cell r="T108">
            <v>1071.97</v>
          </cell>
          <cell r="U108">
            <v>1076.93</v>
          </cell>
          <cell r="V108">
            <v>6852.14</v>
          </cell>
          <cell r="W108">
            <v>357.21</v>
          </cell>
          <cell r="X108">
            <v>793.74</v>
          </cell>
        </row>
        <row r="109">
          <cell r="C109" t="str">
            <v>2008/2009D</v>
          </cell>
          <cell r="D109">
            <v>23636.02</v>
          </cell>
          <cell r="E109">
            <v>783.28</v>
          </cell>
          <cell r="F109">
            <v>2555.35</v>
          </cell>
          <cell r="G109">
            <v>2192.6999999999998</v>
          </cell>
          <cell r="H109">
            <v>16720.509999999998</v>
          </cell>
          <cell r="I109">
            <v>398.04</v>
          </cell>
          <cell r="J109">
            <v>986.14</v>
          </cell>
          <cell r="K109">
            <v>3506</v>
          </cell>
          <cell r="L109">
            <v>208.32</v>
          </cell>
          <cell r="M109">
            <v>380.11</v>
          </cell>
          <cell r="N109">
            <v>288.85000000000002</v>
          </cell>
          <cell r="O109">
            <v>1770.42</v>
          </cell>
          <cell r="P109">
            <v>73.41</v>
          </cell>
          <cell r="Q109">
            <v>186.54</v>
          </cell>
          <cell r="R109">
            <v>26543.67</v>
          </cell>
          <cell r="S109">
            <v>991.6</v>
          </cell>
          <cell r="T109">
            <v>2935.46</v>
          </cell>
          <cell r="U109">
            <v>2481.5500000000002</v>
          </cell>
          <cell r="V109">
            <v>18490.93</v>
          </cell>
          <cell r="W109">
            <v>471.45</v>
          </cell>
          <cell r="X109">
            <v>1172.68</v>
          </cell>
        </row>
        <row r="110">
          <cell r="C110" t="str">
            <v>2008/2009E</v>
          </cell>
          <cell r="D110">
            <v>7131.65</v>
          </cell>
          <cell r="E110">
            <v>132.4</v>
          </cell>
          <cell r="F110">
            <v>676.09</v>
          </cell>
          <cell r="G110">
            <v>796.71</v>
          </cell>
          <cell r="H110">
            <v>5077.2299999999996</v>
          </cell>
          <cell r="I110">
            <v>141.52000000000001</v>
          </cell>
          <cell r="J110">
            <v>307.7</v>
          </cell>
          <cell r="K110">
            <v>443</v>
          </cell>
          <cell r="L110">
            <v>16</v>
          </cell>
          <cell r="M110">
            <v>28.7</v>
          </cell>
          <cell r="N110">
            <v>41</v>
          </cell>
          <cell r="O110">
            <v>221.13</v>
          </cell>
          <cell r="P110">
            <v>7.12</v>
          </cell>
          <cell r="Q110">
            <v>12.17</v>
          </cell>
          <cell r="R110">
            <v>7457.77</v>
          </cell>
          <cell r="S110">
            <v>148.4</v>
          </cell>
          <cell r="T110">
            <v>704.79</v>
          </cell>
          <cell r="U110">
            <v>837.71</v>
          </cell>
          <cell r="V110">
            <v>5298.36</v>
          </cell>
          <cell r="W110">
            <v>148.63999999999999</v>
          </cell>
          <cell r="X110">
            <v>319.87</v>
          </cell>
        </row>
        <row r="111">
          <cell r="C111" t="str">
            <v>2008/2009F</v>
          </cell>
          <cell r="D111">
            <v>14837.584999999999</v>
          </cell>
          <cell r="E111">
            <v>315.03500000000003</v>
          </cell>
          <cell r="F111">
            <v>1628.0150000000001</v>
          </cell>
          <cell r="G111">
            <v>1407.98</v>
          </cell>
          <cell r="H111">
            <v>9013.25</v>
          </cell>
          <cell r="I111">
            <v>778.30499999999995</v>
          </cell>
          <cell r="J111">
            <v>1695</v>
          </cell>
          <cell r="K111">
            <v>1386</v>
          </cell>
          <cell r="L111">
            <v>66.13</v>
          </cell>
          <cell r="M111">
            <v>178.82</v>
          </cell>
          <cell r="N111">
            <v>106.42</v>
          </cell>
          <cell r="O111">
            <v>589.34</v>
          </cell>
          <cell r="P111">
            <v>84.08</v>
          </cell>
          <cell r="Q111">
            <v>130.16</v>
          </cell>
          <cell r="R111">
            <v>15992.535</v>
          </cell>
          <cell r="S111">
            <v>381.16500000000002</v>
          </cell>
          <cell r="T111">
            <v>1806.835</v>
          </cell>
          <cell r="U111">
            <v>1514.4</v>
          </cell>
          <cell r="V111">
            <v>9602.59</v>
          </cell>
          <cell r="W111">
            <v>862.38499999999999</v>
          </cell>
          <cell r="X111">
            <v>1825.16</v>
          </cell>
        </row>
        <row r="112">
          <cell r="C112" t="str">
            <v>2008/2009G</v>
          </cell>
          <cell r="D112">
            <v>11424.32</v>
          </cell>
          <cell r="E112">
            <v>185.21</v>
          </cell>
          <cell r="F112">
            <v>1066.1500000000001</v>
          </cell>
          <cell r="G112">
            <v>1102.94</v>
          </cell>
          <cell r="H112">
            <v>6951.16</v>
          </cell>
          <cell r="I112">
            <v>670.97</v>
          </cell>
          <cell r="J112">
            <v>1447.89</v>
          </cell>
          <cell r="K112">
            <v>1698</v>
          </cell>
          <cell r="L112">
            <v>69.3</v>
          </cell>
          <cell r="M112">
            <v>255.89</v>
          </cell>
          <cell r="N112">
            <v>106.17</v>
          </cell>
          <cell r="O112">
            <v>750.9</v>
          </cell>
          <cell r="P112">
            <v>123.66</v>
          </cell>
          <cell r="Q112">
            <v>229.31</v>
          </cell>
          <cell r="R112">
            <v>12959.55</v>
          </cell>
          <cell r="S112">
            <v>254.51</v>
          </cell>
          <cell r="T112">
            <v>1322.04</v>
          </cell>
          <cell r="U112">
            <v>1209.1099999999999</v>
          </cell>
          <cell r="V112">
            <v>7702.06</v>
          </cell>
          <cell r="W112">
            <v>794.63</v>
          </cell>
          <cell r="X112">
            <v>1677.2</v>
          </cell>
        </row>
        <row r="113">
          <cell r="C113" t="str">
            <v>2008/2009H</v>
          </cell>
          <cell r="D113">
            <v>26322.365000000002</v>
          </cell>
          <cell r="E113">
            <v>624.57000000000005</v>
          </cell>
          <cell r="F113">
            <v>3177.37</v>
          </cell>
          <cell r="G113">
            <v>3540.15</v>
          </cell>
          <cell r="H113">
            <v>16744.625</v>
          </cell>
          <cell r="I113">
            <v>746.01</v>
          </cell>
          <cell r="J113">
            <v>1489.64</v>
          </cell>
          <cell r="K113">
            <v>1192</v>
          </cell>
          <cell r="L113">
            <v>37.42</v>
          </cell>
          <cell r="M113">
            <v>210.02</v>
          </cell>
          <cell r="N113">
            <v>158.46</v>
          </cell>
          <cell r="O113">
            <v>570.6</v>
          </cell>
          <cell r="P113">
            <v>41.55</v>
          </cell>
          <cell r="Q113">
            <v>48.34</v>
          </cell>
          <cell r="R113">
            <v>27388.755000000001</v>
          </cell>
          <cell r="S113">
            <v>661.99</v>
          </cell>
          <cell r="T113">
            <v>3387.39</v>
          </cell>
          <cell r="U113">
            <v>3698.61</v>
          </cell>
          <cell r="V113">
            <v>17315.224999999999</v>
          </cell>
          <cell r="W113">
            <v>787.56</v>
          </cell>
          <cell r="X113">
            <v>1537.98</v>
          </cell>
        </row>
        <row r="114">
          <cell r="C114" t="str">
            <v>2008/2009I</v>
          </cell>
          <cell r="D114">
            <v>9674.08</v>
          </cell>
          <cell r="E114">
            <v>300.01</v>
          </cell>
          <cell r="F114">
            <v>795.43</v>
          </cell>
          <cell r="G114">
            <v>619.67999999999995</v>
          </cell>
          <cell r="H114">
            <v>6882.45</v>
          </cell>
          <cell r="I114">
            <v>236.25</v>
          </cell>
          <cell r="J114">
            <v>840.26</v>
          </cell>
          <cell r="K114">
            <v>2546</v>
          </cell>
          <cell r="L114">
            <v>146.88</v>
          </cell>
          <cell r="M114">
            <v>235.52</v>
          </cell>
          <cell r="N114">
            <v>120.06</v>
          </cell>
          <cell r="O114">
            <v>1536.55</v>
          </cell>
          <cell r="P114">
            <v>76.010000000000005</v>
          </cell>
          <cell r="Q114">
            <v>231.86</v>
          </cell>
          <cell r="R114">
            <v>12020.96</v>
          </cell>
          <cell r="S114">
            <v>446.89</v>
          </cell>
          <cell r="T114">
            <v>1030.95</v>
          </cell>
          <cell r="U114">
            <v>739.74</v>
          </cell>
          <cell r="V114">
            <v>8419</v>
          </cell>
          <cell r="W114">
            <v>312.26</v>
          </cell>
          <cell r="X114">
            <v>1072.1199999999999</v>
          </cell>
        </row>
        <row r="115">
          <cell r="C115" t="str">
            <v>2008/2009J</v>
          </cell>
          <cell r="D115">
            <v>660.64</v>
          </cell>
          <cell r="E115">
            <v>13.87</v>
          </cell>
          <cell r="F115">
            <v>66.05</v>
          </cell>
          <cell r="G115">
            <v>62.96</v>
          </cell>
          <cell r="H115">
            <v>407.63</v>
          </cell>
          <cell r="I115">
            <v>28.83</v>
          </cell>
          <cell r="J115">
            <v>81.3</v>
          </cell>
          <cell r="K115">
            <v>3774</v>
          </cell>
          <cell r="L115">
            <v>200.12</v>
          </cell>
          <cell r="M115">
            <v>564.36</v>
          </cell>
          <cell r="N115">
            <v>225.61</v>
          </cell>
          <cell r="O115">
            <v>1902.07</v>
          </cell>
          <cell r="P115">
            <v>226.66</v>
          </cell>
          <cell r="Q115">
            <v>608.19000000000005</v>
          </cell>
          <cell r="R115">
            <v>4387.6499999999996</v>
          </cell>
          <cell r="S115">
            <v>213.99</v>
          </cell>
          <cell r="T115">
            <v>630.41</v>
          </cell>
          <cell r="U115">
            <v>288.57</v>
          </cell>
          <cell r="V115">
            <v>2309.6999999999998</v>
          </cell>
          <cell r="W115">
            <v>255.49</v>
          </cell>
          <cell r="X115">
            <v>689.49</v>
          </cell>
        </row>
        <row r="116">
          <cell r="C116" t="str">
            <v>2009/20101</v>
          </cell>
          <cell r="D116">
            <v>6841</v>
          </cell>
          <cell r="E116">
            <v>164</v>
          </cell>
          <cell r="F116">
            <v>830</v>
          </cell>
          <cell r="G116">
            <v>445</v>
          </cell>
          <cell r="H116">
            <v>4381</v>
          </cell>
          <cell r="I116">
            <v>161</v>
          </cell>
          <cell r="J116">
            <v>860</v>
          </cell>
          <cell r="K116">
            <v>21</v>
          </cell>
          <cell r="L116">
            <v>0</v>
          </cell>
          <cell r="M116">
            <v>2</v>
          </cell>
          <cell r="N116">
            <v>1</v>
          </cell>
          <cell r="O116">
            <v>17</v>
          </cell>
          <cell r="P116">
            <v>0</v>
          </cell>
          <cell r="Q116">
            <v>1</v>
          </cell>
          <cell r="R116">
            <v>6862</v>
          </cell>
          <cell r="S116">
            <v>164</v>
          </cell>
          <cell r="T116">
            <v>832</v>
          </cell>
          <cell r="U116">
            <v>446</v>
          </cell>
          <cell r="V116">
            <v>4398</v>
          </cell>
          <cell r="W116">
            <v>161</v>
          </cell>
          <cell r="X116">
            <v>861</v>
          </cell>
        </row>
        <row r="117">
          <cell r="C117" t="str">
            <v>2009/20102</v>
          </cell>
          <cell r="D117">
            <v>17730.310000000001</v>
          </cell>
          <cell r="E117">
            <v>572.36</v>
          </cell>
          <cell r="F117">
            <v>1737.22</v>
          </cell>
          <cell r="G117">
            <v>893.58</v>
          </cell>
          <cell r="H117">
            <v>9474.61</v>
          </cell>
          <cell r="I117">
            <v>1121.7</v>
          </cell>
          <cell r="J117">
            <v>3930.84</v>
          </cell>
          <cell r="K117">
            <v>5716</v>
          </cell>
          <cell r="L117">
            <v>488.5</v>
          </cell>
          <cell r="M117">
            <v>601.45000000000005</v>
          </cell>
          <cell r="N117">
            <v>194.2</v>
          </cell>
          <cell r="O117">
            <v>3084.63</v>
          </cell>
          <cell r="P117">
            <v>237.5</v>
          </cell>
          <cell r="Q117">
            <v>999.34</v>
          </cell>
          <cell r="R117">
            <v>23335.93</v>
          </cell>
          <cell r="S117">
            <v>1060.8599999999999</v>
          </cell>
          <cell r="T117">
            <v>2338.67</v>
          </cell>
          <cell r="U117">
            <v>1087.78</v>
          </cell>
          <cell r="V117">
            <v>12559.24</v>
          </cell>
          <cell r="W117">
            <v>1359.2</v>
          </cell>
          <cell r="X117">
            <v>4930.18</v>
          </cell>
        </row>
        <row r="118">
          <cell r="C118" t="str">
            <v>2009/20103</v>
          </cell>
          <cell r="D118">
            <v>22328.314999999999</v>
          </cell>
          <cell r="E118">
            <v>290.125</v>
          </cell>
          <cell r="F118">
            <v>1926.27</v>
          </cell>
          <cell r="G118">
            <v>1632.7</v>
          </cell>
          <cell r="H118">
            <v>13171.29</v>
          </cell>
          <cell r="I118">
            <v>1654.395</v>
          </cell>
          <cell r="J118">
            <v>3653.5349999999999</v>
          </cell>
          <cell r="K118">
            <v>2318</v>
          </cell>
          <cell r="L118">
            <v>140</v>
          </cell>
          <cell r="M118">
            <v>258.38</v>
          </cell>
          <cell r="N118">
            <v>178.13</v>
          </cell>
          <cell r="O118">
            <v>1110.3599999999999</v>
          </cell>
          <cell r="P118">
            <v>123.32</v>
          </cell>
          <cell r="Q118">
            <v>252.17</v>
          </cell>
          <cell r="R118">
            <v>24390.674999999999</v>
          </cell>
          <cell r="S118">
            <v>430.125</v>
          </cell>
          <cell r="T118">
            <v>2184.65</v>
          </cell>
          <cell r="U118">
            <v>1810.83</v>
          </cell>
          <cell r="V118">
            <v>14281.65</v>
          </cell>
          <cell r="W118">
            <v>1777.7149999999999</v>
          </cell>
          <cell r="X118">
            <v>3905.7049999999999</v>
          </cell>
        </row>
        <row r="119">
          <cell r="C119" t="str">
            <v>2009/20104</v>
          </cell>
          <cell r="D119">
            <v>509</v>
          </cell>
          <cell r="E119">
            <v>13</v>
          </cell>
          <cell r="F119">
            <v>34</v>
          </cell>
          <cell r="G119">
            <v>35</v>
          </cell>
          <cell r="H119">
            <v>375</v>
          </cell>
          <cell r="I119">
            <v>11</v>
          </cell>
          <cell r="J119">
            <v>41</v>
          </cell>
          <cell r="K119">
            <v>4</v>
          </cell>
          <cell r="L119">
            <v>0</v>
          </cell>
          <cell r="M119">
            <v>0</v>
          </cell>
          <cell r="N119">
            <v>0</v>
          </cell>
          <cell r="O119">
            <v>2</v>
          </cell>
          <cell r="P119">
            <v>0</v>
          </cell>
          <cell r="Q119">
            <v>0</v>
          </cell>
          <cell r="R119">
            <v>511</v>
          </cell>
          <cell r="S119">
            <v>13</v>
          </cell>
          <cell r="T119">
            <v>34</v>
          </cell>
          <cell r="U119">
            <v>35</v>
          </cell>
          <cell r="V119">
            <v>377</v>
          </cell>
          <cell r="W119">
            <v>11</v>
          </cell>
          <cell r="X119">
            <v>41</v>
          </cell>
        </row>
        <row r="120">
          <cell r="C120" t="str">
            <v>2009/20105</v>
          </cell>
          <cell r="D120">
            <v>1581.89</v>
          </cell>
          <cell r="E120">
            <v>33.44</v>
          </cell>
          <cell r="F120">
            <v>197.26</v>
          </cell>
          <cell r="G120">
            <v>110.61</v>
          </cell>
          <cell r="H120">
            <v>993.29</v>
          </cell>
          <cell r="I120">
            <v>83.92</v>
          </cell>
          <cell r="J120">
            <v>163.37</v>
          </cell>
          <cell r="K120">
            <v>113</v>
          </cell>
          <cell r="L120">
            <v>3.5</v>
          </cell>
          <cell r="M120">
            <v>17.670000000000002</v>
          </cell>
          <cell r="N120">
            <v>5</v>
          </cell>
          <cell r="O120">
            <v>66.510000000000005</v>
          </cell>
          <cell r="P120">
            <v>3.5</v>
          </cell>
          <cell r="Q120">
            <v>9</v>
          </cell>
          <cell r="R120">
            <v>1687.07</v>
          </cell>
          <cell r="S120">
            <v>36.94</v>
          </cell>
          <cell r="T120">
            <v>214.93</v>
          </cell>
          <cell r="U120">
            <v>115.61</v>
          </cell>
          <cell r="V120">
            <v>1059.8</v>
          </cell>
          <cell r="W120">
            <v>87.42</v>
          </cell>
          <cell r="X120">
            <v>172.37</v>
          </cell>
        </row>
        <row r="121">
          <cell r="C121" t="str">
            <v>2009/20106</v>
          </cell>
          <cell r="D121">
            <v>9661.1350000000002</v>
          </cell>
          <cell r="E121">
            <v>111.325</v>
          </cell>
          <cell r="F121">
            <v>859.98</v>
          </cell>
          <cell r="G121">
            <v>627.54999999999995</v>
          </cell>
          <cell r="H121">
            <v>5658.4</v>
          </cell>
          <cell r="I121">
            <v>831.98500000000001</v>
          </cell>
          <cell r="J121">
            <v>1571.895</v>
          </cell>
          <cell r="K121">
            <v>696</v>
          </cell>
          <cell r="L121">
            <v>22.33</v>
          </cell>
          <cell r="M121">
            <v>76.17</v>
          </cell>
          <cell r="N121">
            <v>32.840000000000003</v>
          </cell>
          <cell r="O121">
            <v>361.69</v>
          </cell>
          <cell r="P121">
            <v>32.51</v>
          </cell>
          <cell r="Q121">
            <v>68.25</v>
          </cell>
          <cell r="R121">
            <v>10254.924999999999</v>
          </cell>
          <cell r="S121">
            <v>133.655</v>
          </cell>
          <cell r="T121">
            <v>936.15</v>
          </cell>
          <cell r="U121">
            <v>660.39</v>
          </cell>
          <cell r="V121">
            <v>6020.09</v>
          </cell>
          <cell r="W121">
            <v>864.495</v>
          </cell>
          <cell r="X121">
            <v>1640.145</v>
          </cell>
        </row>
        <row r="122">
          <cell r="C122" t="str">
            <v>2009/20107</v>
          </cell>
          <cell r="D122">
            <v>4242.3549999999996</v>
          </cell>
          <cell r="E122">
            <v>68.015000000000001</v>
          </cell>
          <cell r="F122">
            <v>399.7</v>
          </cell>
          <cell r="G122">
            <v>273.20499999999998</v>
          </cell>
          <cell r="H122">
            <v>2799.61</v>
          </cell>
          <cell r="I122">
            <v>231.96</v>
          </cell>
          <cell r="J122">
            <v>469.86500000000001</v>
          </cell>
          <cell r="K122">
            <v>343</v>
          </cell>
          <cell r="L122">
            <v>5.5</v>
          </cell>
          <cell r="M122">
            <v>31</v>
          </cell>
          <cell r="N122">
            <v>13.664999999999999</v>
          </cell>
          <cell r="O122">
            <v>146.35</v>
          </cell>
          <cell r="P122">
            <v>18</v>
          </cell>
          <cell r="Q122">
            <v>36</v>
          </cell>
          <cell r="R122">
            <v>4492.87</v>
          </cell>
          <cell r="S122">
            <v>73.515000000000001</v>
          </cell>
          <cell r="T122">
            <v>430.7</v>
          </cell>
          <cell r="U122">
            <v>286.87</v>
          </cell>
          <cell r="V122">
            <v>2945.96</v>
          </cell>
          <cell r="W122">
            <v>249.96</v>
          </cell>
          <cell r="X122">
            <v>505.86500000000001</v>
          </cell>
        </row>
        <row r="123">
          <cell r="C123" t="str">
            <v>2009/20108</v>
          </cell>
          <cell r="D123">
            <v>8143.84</v>
          </cell>
          <cell r="E123">
            <v>180.75</v>
          </cell>
          <cell r="F123">
            <v>909.22</v>
          </cell>
          <cell r="G123">
            <v>739.85</v>
          </cell>
          <cell r="H123">
            <v>5892.34</v>
          </cell>
          <cell r="I123">
            <v>141.28</v>
          </cell>
          <cell r="J123">
            <v>280.39999999999998</v>
          </cell>
          <cell r="K123">
            <v>1623</v>
          </cell>
          <cell r="L123">
            <v>75.5</v>
          </cell>
          <cell r="M123">
            <v>182</v>
          </cell>
          <cell r="N123">
            <v>157.09</v>
          </cell>
          <cell r="O123">
            <v>878.93</v>
          </cell>
          <cell r="P123">
            <v>17.829999999999998</v>
          </cell>
          <cell r="Q123">
            <v>67.67</v>
          </cell>
          <cell r="R123">
            <v>9522.86</v>
          </cell>
          <cell r="S123">
            <v>256.25</v>
          </cell>
          <cell r="T123">
            <v>1091.22</v>
          </cell>
          <cell r="U123">
            <v>896.94</v>
          </cell>
          <cell r="V123">
            <v>6771.27</v>
          </cell>
          <cell r="W123">
            <v>159.11000000000001</v>
          </cell>
          <cell r="X123">
            <v>348.07</v>
          </cell>
        </row>
        <row r="124">
          <cell r="C124" t="str">
            <v>2009/20109</v>
          </cell>
          <cell r="D124">
            <v>10227.870000000001</v>
          </cell>
          <cell r="E124">
            <v>224.09</v>
          </cell>
          <cell r="F124">
            <v>1224.31</v>
          </cell>
          <cell r="G124">
            <v>734.25</v>
          </cell>
          <cell r="H124">
            <v>6894.99</v>
          </cell>
          <cell r="I124">
            <v>364.07</v>
          </cell>
          <cell r="J124">
            <v>786.16</v>
          </cell>
          <cell r="K124">
            <v>1726</v>
          </cell>
          <cell r="L124">
            <v>66.510000000000005</v>
          </cell>
          <cell r="M124">
            <v>168.75</v>
          </cell>
          <cell r="N124">
            <v>86.67</v>
          </cell>
          <cell r="O124">
            <v>1025.98</v>
          </cell>
          <cell r="P124">
            <v>37.5</v>
          </cell>
          <cell r="Q124">
            <v>145</v>
          </cell>
          <cell r="R124">
            <v>11758.28</v>
          </cell>
          <cell r="S124">
            <v>290.60000000000002</v>
          </cell>
          <cell r="T124">
            <v>1393.06</v>
          </cell>
          <cell r="U124">
            <v>820.92</v>
          </cell>
          <cell r="V124">
            <v>7920.97</v>
          </cell>
          <cell r="W124">
            <v>401.57</v>
          </cell>
          <cell r="X124">
            <v>931.16</v>
          </cell>
        </row>
        <row r="125">
          <cell r="C125" t="str">
            <v>2009/2010A</v>
          </cell>
          <cell r="D125">
            <v>5266.73</v>
          </cell>
          <cell r="E125">
            <v>89.13</v>
          </cell>
          <cell r="F125">
            <v>566.63</v>
          </cell>
          <cell r="G125">
            <v>361.53</v>
          </cell>
          <cell r="H125">
            <v>3090.8</v>
          </cell>
          <cell r="I125">
            <v>440.67</v>
          </cell>
          <cell r="J125">
            <v>717.97</v>
          </cell>
          <cell r="K125">
            <v>1902</v>
          </cell>
          <cell r="L125">
            <v>84</v>
          </cell>
          <cell r="M125">
            <v>192.5</v>
          </cell>
          <cell r="N125">
            <v>123.1</v>
          </cell>
          <cell r="O125">
            <v>1312.8</v>
          </cell>
          <cell r="P125">
            <v>38</v>
          </cell>
          <cell r="Q125">
            <v>107</v>
          </cell>
          <cell r="R125">
            <v>7124.13</v>
          </cell>
          <cell r="S125">
            <v>173.13</v>
          </cell>
          <cell r="T125">
            <v>759.13</v>
          </cell>
          <cell r="U125">
            <v>484.63</v>
          </cell>
          <cell r="V125">
            <v>4403.6000000000004</v>
          </cell>
          <cell r="W125">
            <v>478.67</v>
          </cell>
          <cell r="X125">
            <v>824.97</v>
          </cell>
        </row>
        <row r="126">
          <cell r="C126" t="str">
            <v>2009/2010B</v>
          </cell>
          <cell r="D126">
            <v>22660.45</v>
          </cell>
          <cell r="E126">
            <v>446.3</v>
          </cell>
          <cell r="F126">
            <v>2196.2199999999998</v>
          </cell>
          <cell r="G126">
            <v>1866.94</v>
          </cell>
          <cell r="H126">
            <v>14910.78</v>
          </cell>
          <cell r="I126">
            <v>834.56</v>
          </cell>
          <cell r="J126">
            <v>2405.65</v>
          </cell>
          <cell r="K126">
            <v>3537</v>
          </cell>
          <cell r="L126">
            <v>193.34</v>
          </cell>
          <cell r="M126">
            <v>339.93</v>
          </cell>
          <cell r="N126">
            <v>221.85</v>
          </cell>
          <cell r="O126">
            <v>1850</v>
          </cell>
          <cell r="P126">
            <v>127.37</v>
          </cell>
          <cell r="Q126">
            <v>412.81</v>
          </cell>
          <cell r="R126">
            <v>25805.75</v>
          </cell>
          <cell r="S126">
            <v>639.64</v>
          </cell>
          <cell r="T126">
            <v>2536.15</v>
          </cell>
          <cell r="U126">
            <v>2088.79</v>
          </cell>
          <cell r="V126">
            <v>16760.78</v>
          </cell>
          <cell r="W126">
            <v>961.93</v>
          </cell>
          <cell r="X126">
            <v>2818.46</v>
          </cell>
        </row>
        <row r="127">
          <cell r="C127" t="str">
            <v>2009/2010C</v>
          </cell>
          <cell r="D127">
            <v>9967.84</v>
          </cell>
          <cell r="E127">
            <v>189.92</v>
          </cell>
          <cell r="F127">
            <v>1038.8599999999999</v>
          </cell>
          <cell r="G127">
            <v>1008.42</v>
          </cell>
          <cell r="H127">
            <v>6737.31</v>
          </cell>
          <cell r="I127">
            <v>293.02999999999997</v>
          </cell>
          <cell r="J127">
            <v>700.3</v>
          </cell>
          <cell r="K127">
            <v>1219</v>
          </cell>
          <cell r="L127">
            <v>73.5</v>
          </cell>
          <cell r="M127">
            <v>149.09</v>
          </cell>
          <cell r="N127">
            <v>116.65</v>
          </cell>
          <cell r="O127">
            <v>643.48</v>
          </cell>
          <cell r="P127">
            <v>49</v>
          </cell>
          <cell r="Q127">
            <v>100.83</v>
          </cell>
          <cell r="R127">
            <v>11100.39</v>
          </cell>
          <cell r="S127">
            <v>263.42</v>
          </cell>
          <cell r="T127">
            <v>1187.95</v>
          </cell>
          <cell r="U127">
            <v>1125.07</v>
          </cell>
          <cell r="V127">
            <v>7380.79</v>
          </cell>
          <cell r="W127">
            <v>342.03</v>
          </cell>
          <cell r="X127">
            <v>801.13</v>
          </cell>
        </row>
        <row r="128">
          <cell r="C128" t="str">
            <v>2009/2010D</v>
          </cell>
          <cell r="D128">
            <v>25256.35</v>
          </cell>
          <cell r="E128">
            <v>686.02</v>
          </cell>
          <cell r="F128">
            <v>3012.95</v>
          </cell>
          <cell r="G128">
            <v>2176.54</v>
          </cell>
          <cell r="H128">
            <v>18131.150000000001</v>
          </cell>
          <cell r="I128">
            <v>370.27</v>
          </cell>
          <cell r="J128">
            <v>879.42</v>
          </cell>
          <cell r="K128">
            <v>3484</v>
          </cell>
          <cell r="L128">
            <v>205.61</v>
          </cell>
          <cell r="M128">
            <v>371.31</v>
          </cell>
          <cell r="N128">
            <v>254.29</v>
          </cell>
          <cell r="O128">
            <v>1826.97</v>
          </cell>
          <cell r="P128">
            <v>67.67</v>
          </cell>
          <cell r="Q128">
            <v>179.83</v>
          </cell>
          <cell r="R128">
            <v>28162.03</v>
          </cell>
          <cell r="S128">
            <v>891.63</v>
          </cell>
          <cell r="T128">
            <v>3384.26</v>
          </cell>
          <cell r="U128">
            <v>2430.83</v>
          </cell>
          <cell r="V128">
            <v>19958.12</v>
          </cell>
          <cell r="W128">
            <v>437.94</v>
          </cell>
          <cell r="X128">
            <v>1059.25</v>
          </cell>
        </row>
        <row r="129">
          <cell r="C129" t="str">
            <v>2009/2010E</v>
          </cell>
          <cell r="D129">
            <v>7492.38</v>
          </cell>
          <cell r="E129">
            <v>136.91999999999999</v>
          </cell>
          <cell r="F129">
            <v>829.24</v>
          </cell>
          <cell r="G129">
            <v>865.35</v>
          </cell>
          <cell r="H129">
            <v>5252.91</v>
          </cell>
          <cell r="I129">
            <v>127.19</v>
          </cell>
          <cell r="J129">
            <v>280.77</v>
          </cell>
          <cell r="K129">
            <v>375</v>
          </cell>
          <cell r="L129">
            <v>11.2</v>
          </cell>
          <cell r="M129">
            <v>29.8</v>
          </cell>
          <cell r="N129">
            <v>42.51</v>
          </cell>
          <cell r="O129">
            <v>175.34</v>
          </cell>
          <cell r="P129">
            <v>4.63</v>
          </cell>
          <cell r="Q129">
            <v>12.83</v>
          </cell>
          <cell r="R129">
            <v>7768.69</v>
          </cell>
          <cell r="S129">
            <v>148.12</v>
          </cell>
          <cell r="T129">
            <v>859.04</v>
          </cell>
          <cell r="U129">
            <v>907.86</v>
          </cell>
          <cell r="V129">
            <v>5428.25</v>
          </cell>
          <cell r="W129">
            <v>131.82</v>
          </cell>
          <cell r="X129">
            <v>293.60000000000002</v>
          </cell>
        </row>
        <row r="130">
          <cell r="C130" t="str">
            <v>2009/2010F</v>
          </cell>
          <cell r="D130">
            <v>15153.055</v>
          </cell>
          <cell r="E130">
            <v>246.23500000000001</v>
          </cell>
          <cell r="F130">
            <v>1809.15</v>
          </cell>
          <cell r="G130">
            <v>1373.5550000000001</v>
          </cell>
          <cell r="H130">
            <v>9409.61</v>
          </cell>
          <cell r="I130">
            <v>728.53</v>
          </cell>
          <cell r="J130">
            <v>1585.9749999999999</v>
          </cell>
          <cell r="K130">
            <v>1337</v>
          </cell>
          <cell r="L130">
            <v>54.13</v>
          </cell>
          <cell r="M130">
            <v>184.1</v>
          </cell>
          <cell r="N130">
            <v>91.825000000000003</v>
          </cell>
          <cell r="O130">
            <v>630.72</v>
          </cell>
          <cell r="P130">
            <v>55.87</v>
          </cell>
          <cell r="Q130">
            <v>125.13</v>
          </cell>
          <cell r="R130">
            <v>16294.83</v>
          </cell>
          <cell r="S130">
            <v>300.36500000000001</v>
          </cell>
          <cell r="T130">
            <v>1993.25</v>
          </cell>
          <cell r="U130">
            <v>1465.38</v>
          </cell>
          <cell r="V130">
            <v>10040.33</v>
          </cell>
          <cell r="W130">
            <v>784.4</v>
          </cell>
          <cell r="X130">
            <v>1711.105</v>
          </cell>
        </row>
        <row r="131">
          <cell r="C131" t="str">
            <v>2009/2010G</v>
          </cell>
          <cell r="D131">
            <v>11632.01</v>
          </cell>
          <cell r="E131">
            <v>165.56</v>
          </cell>
          <cell r="F131">
            <v>1200.8699999999999</v>
          </cell>
          <cell r="G131">
            <v>1056</v>
          </cell>
          <cell r="H131">
            <v>7338.13</v>
          </cell>
          <cell r="I131">
            <v>617.82000000000005</v>
          </cell>
          <cell r="J131">
            <v>1253.6300000000001</v>
          </cell>
          <cell r="K131">
            <v>1699</v>
          </cell>
          <cell r="L131">
            <v>63.82</v>
          </cell>
          <cell r="M131">
            <v>258.38</v>
          </cell>
          <cell r="N131">
            <v>106.75</v>
          </cell>
          <cell r="O131">
            <v>815.14</v>
          </cell>
          <cell r="P131">
            <v>104.13</v>
          </cell>
          <cell r="Q131">
            <v>191.31</v>
          </cell>
          <cell r="R131">
            <v>13171.54</v>
          </cell>
          <cell r="S131">
            <v>229.38</v>
          </cell>
          <cell r="T131">
            <v>1459.25</v>
          </cell>
          <cell r="U131">
            <v>1162.75</v>
          </cell>
          <cell r="V131">
            <v>8153.27</v>
          </cell>
          <cell r="W131">
            <v>721.95</v>
          </cell>
          <cell r="X131">
            <v>1444.94</v>
          </cell>
        </row>
        <row r="132">
          <cell r="C132" t="str">
            <v>2009/2010H</v>
          </cell>
          <cell r="D132">
            <v>27781.21</v>
          </cell>
          <cell r="E132">
            <v>612.97</v>
          </cell>
          <cell r="F132">
            <v>3654.82</v>
          </cell>
          <cell r="G132">
            <v>3267.89</v>
          </cell>
          <cell r="H132">
            <v>18143.32</v>
          </cell>
          <cell r="I132">
            <v>681.08</v>
          </cell>
          <cell r="J132">
            <v>1421.13</v>
          </cell>
          <cell r="K132">
            <v>1154</v>
          </cell>
          <cell r="L132">
            <v>55.17</v>
          </cell>
          <cell r="M132">
            <v>199.19</v>
          </cell>
          <cell r="N132">
            <v>148.01</v>
          </cell>
          <cell r="O132">
            <v>548.88</v>
          </cell>
          <cell r="P132">
            <v>27</v>
          </cell>
          <cell r="Q132">
            <v>52.17</v>
          </cell>
          <cell r="R132">
            <v>28811.63</v>
          </cell>
          <cell r="S132">
            <v>668.14</v>
          </cell>
          <cell r="T132">
            <v>3854.01</v>
          </cell>
          <cell r="U132">
            <v>3415.9</v>
          </cell>
          <cell r="V132">
            <v>18692.2</v>
          </cell>
          <cell r="W132">
            <v>708.08</v>
          </cell>
          <cell r="X132">
            <v>1473.3</v>
          </cell>
        </row>
        <row r="133">
          <cell r="C133" t="str">
            <v>2009/2010I</v>
          </cell>
          <cell r="D133">
            <v>9968.32</v>
          </cell>
          <cell r="E133">
            <v>221.01</v>
          </cell>
          <cell r="F133">
            <v>993.05</v>
          </cell>
          <cell r="G133">
            <v>581.87</v>
          </cell>
          <cell r="H133">
            <v>7251.01</v>
          </cell>
          <cell r="I133">
            <v>193.04</v>
          </cell>
          <cell r="J133">
            <v>728.34</v>
          </cell>
          <cell r="K133">
            <v>2855</v>
          </cell>
          <cell r="L133">
            <v>167.76</v>
          </cell>
          <cell r="M133">
            <v>323.18</v>
          </cell>
          <cell r="N133">
            <v>114.42</v>
          </cell>
          <cell r="O133">
            <v>1775.71</v>
          </cell>
          <cell r="P133">
            <v>61.84</v>
          </cell>
          <cell r="Q133">
            <v>220.66</v>
          </cell>
          <cell r="R133">
            <v>12631.89</v>
          </cell>
          <cell r="S133">
            <v>388.77</v>
          </cell>
          <cell r="T133">
            <v>1316.23</v>
          </cell>
          <cell r="U133">
            <v>696.29</v>
          </cell>
          <cell r="V133">
            <v>9026.7199999999993</v>
          </cell>
          <cell r="W133">
            <v>254.88</v>
          </cell>
          <cell r="X133">
            <v>949</v>
          </cell>
        </row>
        <row r="134">
          <cell r="C134" t="str">
            <v>2009/2010J</v>
          </cell>
          <cell r="D134">
            <v>805.94</v>
          </cell>
          <cell r="E134">
            <v>12.83</v>
          </cell>
          <cell r="F134">
            <v>76.25</v>
          </cell>
          <cell r="G134">
            <v>65.16</v>
          </cell>
          <cell r="H134">
            <v>553.45000000000005</v>
          </cell>
          <cell r="I134">
            <v>36.5</v>
          </cell>
          <cell r="J134">
            <v>61.75</v>
          </cell>
          <cell r="K134">
            <v>3875</v>
          </cell>
          <cell r="L134">
            <v>212.63</v>
          </cell>
          <cell r="M134">
            <v>630.1</v>
          </cell>
          <cell r="N134">
            <v>261</v>
          </cell>
          <cell r="O134">
            <v>2062.5100000000002</v>
          </cell>
          <cell r="P134">
            <v>207.33</v>
          </cell>
          <cell r="Q134">
            <v>483</v>
          </cell>
          <cell r="R134">
            <v>4662.51</v>
          </cell>
          <cell r="S134">
            <v>225.46</v>
          </cell>
          <cell r="T134">
            <v>706.35</v>
          </cell>
          <cell r="U134">
            <v>326.16000000000003</v>
          </cell>
          <cell r="V134">
            <v>2615.96</v>
          </cell>
          <cell r="W134">
            <v>243.83</v>
          </cell>
          <cell r="X134">
            <v>544.75</v>
          </cell>
        </row>
        <row r="135">
          <cell r="C135" t="str">
            <v>2010/20111</v>
          </cell>
          <cell r="D135">
            <v>7085.75</v>
          </cell>
          <cell r="E135">
            <v>105</v>
          </cell>
          <cell r="F135">
            <v>829.75</v>
          </cell>
          <cell r="G135">
            <v>795.5</v>
          </cell>
          <cell r="H135">
            <v>4153</v>
          </cell>
          <cell r="I135">
            <v>257.5</v>
          </cell>
          <cell r="J135">
            <v>945</v>
          </cell>
          <cell r="K135">
            <v>40</v>
          </cell>
          <cell r="L135">
            <v>0</v>
          </cell>
          <cell r="M135">
            <v>10</v>
          </cell>
          <cell r="N135">
            <v>3</v>
          </cell>
          <cell r="O135">
            <v>16</v>
          </cell>
          <cell r="P135">
            <v>2</v>
          </cell>
          <cell r="Q135">
            <v>2</v>
          </cell>
          <cell r="R135">
            <v>7118.75</v>
          </cell>
          <cell r="S135">
            <v>105</v>
          </cell>
          <cell r="T135">
            <v>839.75</v>
          </cell>
          <cell r="U135">
            <v>798.5</v>
          </cell>
          <cell r="V135">
            <v>4169</v>
          </cell>
          <cell r="W135">
            <v>259.5</v>
          </cell>
          <cell r="X135">
            <v>947</v>
          </cell>
        </row>
        <row r="136">
          <cell r="C136" t="str">
            <v>2010/20112</v>
          </cell>
          <cell r="D136">
            <v>18365.61</v>
          </cell>
          <cell r="E136">
            <v>777.75</v>
          </cell>
          <cell r="F136">
            <v>1820.2</v>
          </cell>
          <cell r="G136">
            <v>1196.46</v>
          </cell>
          <cell r="H136">
            <v>9529.1299999999992</v>
          </cell>
          <cell r="I136">
            <v>1195.1099999999999</v>
          </cell>
          <cell r="J136">
            <v>3846.96</v>
          </cell>
          <cell r="K136">
            <v>5635</v>
          </cell>
          <cell r="L136">
            <v>421.33</v>
          </cell>
          <cell r="M136">
            <v>602.34</v>
          </cell>
          <cell r="N136">
            <v>254.25</v>
          </cell>
          <cell r="O136">
            <v>2952.98</v>
          </cell>
          <cell r="P136">
            <v>245.32</v>
          </cell>
          <cell r="Q136">
            <v>943.91</v>
          </cell>
          <cell r="R136">
            <v>23785.74</v>
          </cell>
          <cell r="S136">
            <v>1199.08</v>
          </cell>
          <cell r="T136">
            <v>2422.54</v>
          </cell>
          <cell r="U136">
            <v>1450.71</v>
          </cell>
          <cell r="V136">
            <v>12482.11</v>
          </cell>
          <cell r="W136">
            <v>1440.43</v>
          </cell>
          <cell r="X136">
            <v>4790.87</v>
          </cell>
        </row>
        <row r="137">
          <cell r="C137" t="str">
            <v>2010/20113</v>
          </cell>
          <cell r="D137">
            <v>23670.744999999999</v>
          </cell>
          <cell r="E137">
            <v>617.89</v>
          </cell>
          <cell r="F137">
            <v>2118.88</v>
          </cell>
          <cell r="G137">
            <v>1994.2049999999999</v>
          </cell>
          <cell r="H137">
            <v>13552.295</v>
          </cell>
          <cell r="I137">
            <v>1800.41</v>
          </cell>
          <cell r="J137">
            <v>3587.0650000000001</v>
          </cell>
          <cell r="K137">
            <v>2195</v>
          </cell>
          <cell r="L137">
            <v>104.66</v>
          </cell>
          <cell r="M137">
            <v>238.35</v>
          </cell>
          <cell r="N137">
            <v>190.15</v>
          </cell>
          <cell r="O137">
            <v>1088.7149999999999</v>
          </cell>
          <cell r="P137">
            <v>113.91</v>
          </cell>
          <cell r="Q137">
            <v>222.13</v>
          </cell>
          <cell r="R137">
            <v>25628.66</v>
          </cell>
          <cell r="S137">
            <v>722.55</v>
          </cell>
          <cell r="T137">
            <v>2357.23</v>
          </cell>
          <cell r="U137">
            <v>2184.355</v>
          </cell>
          <cell r="V137">
            <v>14641.01</v>
          </cell>
          <cell r="W137">
            <v>1914.32</v>
          </cell>
          <cell r="X137">
            <v>3809.1950000000002</v>
          </cell>
        </row>
        <row r="138">
          <cell r="C138" t="str">
            <v>2010/20114</v>
          </cell>
          <cell r="D138">
            <v>586</v>
          </cell>
          <cell r="E138">
            <v>14</v>
          </cell>
          <cell r="F138">
            <v>57</v>
          </cell>
          <cell r="G138">
            <v>51</v>
          </cell>
          <cell r="H138">
            <v>379</v>
          </cell>
          <cell r="I138">
            <v>21</v>
          </cell>
          <cell r="J138">
            <v>64</v>
          </cell>
          <cell r="K138">
            <v>8</v>
          </cell>
          <cell r="L138">
            <v>1</v>
          </cell>
          <cell r="M138">
            <v>2</v>
          </cell>
          <cell r="N138">
            <v>0</v>
          </cell>
          <cell r="O138">
            <v>5</v>
          </cell>
          <cell r="P138">
            <v>0</v>
          </cell>
          <cell r="Q138">
            <v>0</v>
          </cell>
          <cell r="R138">
            <v>594</v>
          </cell>
          <cell r="S138">
            <v>15</v>
          </cell>
          <cell r="T138">
            <v>59</v>
          </cell>
          <cell r="U138">
            <v>51</v>
          </cell>
          <cell r="V138">
            <v>384</v>
          </cell>
          <cell r="W138">
            <v>21</v>
          </cell>
          <cell r="X138">
            <v>64</v>
          </cell>
        </row>
        <row r="139">
          <cell r="C139" t="str">
            <v>2010/20115</v>
          </cell>
          <cell r="D139">
            <v>1789.27</v>
          </cell>
          <cell r="E139">
            <v>61.97</v>
          </cell>
          <cell r="F139">
            <v>224.85</v>
          </cell>
          <cell r="G139">
            <v>140.38</v>
          </cell>
          <cell r="H139">
            <v>1103.9000000000001</v>
          </cell>
          <cell r="I139">
            <v>75.97</v>
          </cell>
          <cell r="J139">
            <v>182.2</v>
          </cell>
          <cell r="K139">
            <v>129</v>
          </cell>
          <cell r="L139">
            <v>8.5</v>
          </cell>
          <cell r="M139">
            <v>19</v>
          </cell>
          <cell r="N139">
            <v>9</v>
          </cell>
          <cell r="O139">
            <v>65.5</v>
          </cell>
          <cell r="P139">
            <v>5</v>
          </cell>
          <cell r="Q139">
            <v>13.5</v>
          </cell>
          <cell r="R139">
            <v>1909.77</v>
          </cell>
          <cell r="S139">
            <v>70.47</v>
          </cell>
          <cell r="T139">
            <v>243.85</v>
          </cell>
          <cell r="U139">
            <v>149.38</v>
          </cell>
          <cell r="V139">
            <v>1169.4000000000001</v>
          </cell>
          <cell r="W139">
            <v>80.97</v>
          </cell>
          <cell r="X139">
            <v>195.7</v>
          </cell>
        </row>
        <row r="140">
          <cell r="C140" t="str">
            <v>2010/20116</v>
          </cell>
          <cell r="D140">
            <v>10376.905000000001</v>
          </cell>
          <cell r="E140">
            <v>206.19</v>
          </cell>
          <cell r="F140">
            <v>929.6</v>
          </cell>
          <cell r="G140">
            <v>711.755</v>
          </cell>
          <cell r="H140">
            <v>6072.6850000000004</v>
          </cell>
          <cell r="I140">
            <v>844.89</v>
          </cell>
          <cell r="J140">
            <v>1611.7850000000001</v>
          </cell>
          <cell r="K140">
            <v>737</v>
          </cell>
          <cell r="L140">
            <v>24.5</v>
          </cell>
          <cell r="M140">
            <v>75.819999999999993</v>
          </cell>
          <cell r="N140">
            <v>42.99</v>
          </cell>
          <cell r="O140">
            <v>368.61500000000001</v>
          </cell>
          <cell r="P140">
            <v>29.34</v>
          </cell>
          <cell r="Q140">
            <v>64.17</v>
          </cell>
          <cell r="R140">
            <v>10982.34</v>
          </cell>
          <cell r="S140">
            <v>230.69</v>
          </cell>
          <cell r="T140">
            <v>1005.42</v>
          </cell>
          <cell r="U140">
            <v>754.745</v>
          </cell>
          <cell r="V140">
            <v>6441.3</v>
          </cell>
          <cell r="W140">
            <v>874.23</v>
          </cell>
          <cell r="X140">
            <v>1675.9549999999999</v>
          </cell>
        </row>
        <row r="141">
          <cell r="C141" t="str">
            <v>2010/20117</v>
          </cell>
          <cell r="D141">
            <v>4617.67</v>
          </cell>
          <cell r="E141">
            <v>125.57</v>
          </cell>
          <cell r="F141">
            <v>403.16</v>
          </cell>
          <cell r="G141">
            <v>298.33999999999997</v>
          </cell>
          <cell r="H141">
            <v>3178.71</v>
          </cell>
          <cell r="I141">
            <v>208.08</v>
          </cell>
          <cell r="J141">
            <v>403.81</v>
          </cell>
          <cell r="K141">
            <v>352</v>
          </cell>
          <cell r="L141">
            <v>14</v>
          </cell>
          <cell r="M141">
            <v>32.17</v>
          </cell>
          <cell r="N141">
            <v>21</v>
          </cell>
          <cell r="O141">
            <v>156.09</v>
          </cell>
          <cell r="P141">
            <v>14.5</v>
          </cell>
          <cell r="Q141">
            <v>29.17</v>
          </cell>
          <cell r="R141">
            <v>4884.6000000000004</v>
          </cell>
          <cell r="S141">
            <v>139.57</v>
          </cell>
          <cell r="T141">
            <v>435.33</v>
          </cell>
          <cell r="U141">
            <v>319.33999999999997</v>
          </cell>
          <cell r="V141">
            <v>3334.8</v>
          </cell>
          <cell r="W141">
            <v>222.58</v>
          </cell>
          <cell r="X141">
            <v>432.98</v>
          </cell>
        </row>
        <row r="142">
          <cell r="C142" t="str">
            <v>2010/20118</v>
          </cell>
          <cell r="D142">
            <v>8184.15</v>
          </cell>
          <cell r="E142">
            <v>262.86</v>
          </cell>
          <cell r="F142">
            <v>894.41</v>
          </cell>
          <cell r="G142">
            <v>756.79</v>
          </cell>
          <cell r="H142">
            <v>5844.73</v>
          </cell>
          <cell r="I142">
            <v>136.52000000000001</v>
          </cell>
          <cell r="J142">
            <v>288.83999999999997</v>
          </cell>
          <cell r="K142">
            <v>1399</v>
          </cell>
          <cell r="L142">
            <v>49</v>
          </cell>
          <cell r="M142">
            <v>154.68</v>
          </cell>
          <cell r="N142">
            <v>157.84</v>
          </cell>
          <cell r="O142">
            <v>771.52</v>
          </cell>
          <cell r="P142">
            <v>28.17</v>
          </cell>
          <cell r="Q142">
            <v>65.510000000000005</v>
          </cell>
          <cell r="R142">
            <v>9410.8700000000008</v>
          </cell>
          <cell r="S142">
            <v>311.86</v>
          </cell>
          <cell r="T142">
            <v>1049.0899999999999</v>
          </cell>
          <cell r="U142">
            <v>914.63</v>
          </cell>
          <cell r="V142">
            <v>6616.25</v>
          </cell>
          <cell r="W142">
            <v>164.69</v>
          </cell>
          <cell r="X142">
            <v>354.35</v>
          </cell>
        </row>
        <row r="143">
          <cell r="C143" t="str">
            <v>2010/20119</v>
          </cell>
          <cell r="D143">
            <v>10663.95</v>
          </cell>
          <cell r="E143">
            <v>278.85000000000002</v>
          </cell>
          <cell r="F143">
            <v>1252.25</v>
          </cell>
          <cell r="G143">
            <v>837.01</v>
          </cell>
          <cell r="H143">
            <v>7163.08</v>
          </cell>
          <cell r="I143">
            <v>390.6</v>
          </cell>
          <cell r="J143">
            <v>742.16</v>
          </cell>
          <cell r="K143">
            <v>1859</v>
          </cell>
          <cell r="L143">
            <v>105.67</v>
          </cell>
          <cell r="M143">
            <v>160.94</v>
          </cell>
          <cell r="N143">
            <v>94.68</v>
          </cell>
          <cell r="O143">
            <v>1146.6300000000001</v>
          </cell>
          <cell r="P143">
            <v>35.840000000000003</v>
          </cell>
          <cell r="Q143">
            <v>140.16999999999999</v>
          </cell>
          <cell r="R143">
            <v>12347.88</v>
          </cell>
          <cell r="S143">
            <v>384.52</v>
          </cell>
          <cell r="T143">
            <v>1413.19</v>
          </cell>
          <cell r="U143">
            <v>931.69</v>
          </cell>
          <cell r="V143">
            <v>8309.7099999999991</v>
          </cell>
          <cell r="W143">
            <v>426.44</v>
          </cell>
          <cell r="X143">
            <v>882.33</v>
          </cell>
        </row>
        <row r="144">
          <cell r="C144" t="str">
            <v>2010/2011A</v>
          </cell>
          <cell r="D144">
            <v>5356.18</v>
          </cell>
          <cell r="E144">
            <v>133.5</v>
          </cell>
          <cell r="F144">
            <v>595.54</v>
          </cell>
          <cell r="G144">
            <v>386.9</v>
          </cell>
          <cell r="H144">
            <v>3028.28</v>
          </cell>
          <cell r="I144">
            <v>417.67</v>
          </cell>
          <cell r="J144">
            <v>794.29</v>
          </cell>
          <cell r="K144">
            <v>1970</v>
          </cell>
          <cell r="L144">
            <v>135.5</v>
          </cell>
          <cell r="M144">
            <v>219.3</v>
          </cell>
          <cell r="N144">
            <v>110.5</v>
          </cell>
          <cell r="O144">
            <v>1348.3</v>
          </cell>
          <cell r="P144">
            <v>40</v>
          </cell>
          <cell r="Q144">
            <v>75</v>
          </cell>
          <cell r="R144">
            <v>7284.78</v>
          </cell>
          <cell r="S144">
            <v>269</v>
          </cell>
          <cell r="T144">
            <v>814.84</v>
          </cell>
          <cell r="U144">
            <v>497.4</v>
          </cell>
          <cell r="V144">
            <v>4376.58</v>
          </cell>
          <cell r="W144">
            <v>457.67</v>
          </cell>
          <cell r="X144">
            <v>869.29</v>
          </cell>
        </row>
        <row r="145">
          <cell r="C145" t="str">
            <v>2010/2011B</v>
          </cell>
          <cell r="D145">
            <v>23826.735000000001</v>
          </cell>
          <cell r="E145">
            <v>845.03499999999997</v>
          </cell>
          <cell r="F145">
            <v>2273.4899999999998</v>
          </cell>
          <cell r="G145">
            <v>2121.7399999999998</v>
          </cell>
          <cell r="H145">
            <v>15622.02</v>
          </cell>
          <cell r="I145">
            <v>833.53</v>
          </cell>
          <cell r="J145">
            <v>2130.92</v>
          </cell>
          <cell r="K145">
            <v>3435</v>
          </cell>
          <cell r="L145">
            <v>179.58</v>
          </cell>
          <cell r="M145">
            <v>349.89</v>
          </cell>
          <cell r="N145">
            <v>212.09</v>
          </cell>
          <cell r="O145">
            <v>1875.12</v>
          </cell>
          <cell r="P145">
            <v>102.18</v>
          </cell>
          <cell r="Q145">
            <v>350.73</v>
          </cell>
          <cell r="R145">
            <v>26896.325000000001</v>
          </cell>
          <cell r="S145">
            <v>1024.615</v>
          </cell>
          <cell r="T145">
            <v>2623.38</v>
          </cell>
          <cell r="U145">
            <v>2333.83</v>
          </cell>
          <cell r="V145">
            <v>17497.14</v>
          </cell>
          <cell r="W145">
            <v>935.71</v>
          </cell>
          <cell r="X145">
            <v>2481.65</v>
          </cell>
        </row>
        <row r="146">
          <cell r="C146" t="str">
            <v>2010/2011C</v>
          </cell>
          <cell r="D146">
            <v>10428.719999999999</v>
          </cell>
          <cell r="E146">
            <v>325.7</v>
          </cell>
          <cell r="F146">
            <v>1085.75</v>
          </cell>
          <cell r="G146">
            <v>1027.8599999999999</v>
          </cell>
          <cell r="H146">
            <v>7049.36</v>
          </cell>
          <cell r="I146">
            <v>285.04000000000002</v>
          </cell>
          <cell r="J146">
            <v>655.01</v>
          </cell>
          <cell r="K146">
            <v>1161</v>
          </cell>
          <cell r="L146">
            <v>52.92</v>
          </cell>
          <cell r="M146">
            <v>138.66999999999999</v>
          </cell>
          <cell r="N146">
            <v>114.08</v>
          </cell>
          <cell r="O146">
            <v>646.27</v>
          </cell>
          <cell r="P146">
            <v>50.24</v>
          </cell>
          <cell r="Q146">
            <v>85.2</v>
          </cell>
          <cell r="R146">
            <v>11516.1</v>
          </cell>
          <cell r="S146">
            <v>378.62</v>
          </cell>
          <cell r="T146">
            <v>1224.42</v>
          </cell>
          <cell r="U146">
            <v>1141.94</v>
          </cell>
          <cell r="V146">
            <v>7695.63</v>
          </cell>
          <cell r="W146">
            <v>335.28</v>
          </cell>
          <cell r="X146">
            <v>740.21</v>
          </cell>
        </row>
        <row r="147">
          <cell r="C147" t="str">
            <v>2010/2011D</v>
          </cell>
          <cell r="D147">
            <v>26237.31</v>
          </cell>
          <cell r="E147">
            <v>1021.6</v>
          </cell>
          <cell r="F147">
            <v>3018.91</v>
          </cell>
          <cell r="G147">
            <v>2415.3200000000002</v>
          </cell>
          <cell r="H147">
            <v>18583.78</v>
          </cell>
          <cell r="I147">
            <v>347.49</v>
          </cell>
          <cell r="J147">
            <v>850.21</v>
          </cell>
          <cell r="K147">
            <v>3661</v>
          </cell>
          <cell r="L147">
            <v>228.16</v>
          </cell>
          <cell r="M147">
            <v>363.24</v>
          </cell>
          <cell r="N147">
            <v>289.7</v>
          </cell>
          <cell r="O147">
            <v>2006.41</v>
          </cell>
          <cell r="P147">
            <v>59.84</v>
          </cell>
          <cell r="Q147">
            <v>158.12</v>
          </cell>
          <cell r="R147">
            <v>29342.78</v>
          </cell>
          <cell r="S147">
            <v>1249.76</v>
          </cell>
          <cell r="T147">
            <v>3382.15</v>
          </cell>
          <cell r="U147">
            <v>2705.02</v>
          </cell>
          <cell r="V147">
            <v>20590.189999999999</v>
          </cell>
          <cell r="W147">
            <v>407.33</v>
          </cell>
          <cell r="X147">
            <v>1008.33</v>
          </cell>
        </row>
        <row r="148">
          <cell r="C148" t="str">
            <v>2010/2011E</v>
          </cell>
          <cell r="D148">
            <v>8107.37</v>
          </cell>
          <cell r="E148">
            <v>287.13</v>
          </cell>
          <cell r="F148">
            <v>819.28</v>
          </cell>
          <cell r="G148">
            <v>956.06</v>
          </cell>
          <cell r="H148">
            <v>5602.46</v>
          </cell>
          <cell r="I148">
            <v>139.51</v>
          </cell>
          <cell r="J148">
            <v>302.93</v>
          </cell>
          <cell r="K148">
            <v>336</v>
          </cell>
          <cell r="L148">
            <v>5.67</v>
          </cell>
          <cell r="M148">
            <v>33.799999999999997</v>
          </cell>
          <cell r="N148">
            <v>37.979999999999997</v>
          </cell>
          <cell r="O148">
            <v>156.9</v>
          </cell>
          <cell r="P148">
            <v>5</v>
          </cell>
          <cell r="Q148">
            <v>7.33</v>
          </cell>
          <cell r="R148">
            <v>8354.0499999999993</v>
          </cell>
          <cell r="S148">
            <v>292.8</v>
          </cell>
          <cell r="T148">
            <v>853.08</v>
          </cell>
          <cell r="U148">
            <v>994.04</v>
          </cell>
          <cell r="V148">
            <v>5759.36</v>
          </cell>
          <cell r="W148">
            <v>144.51</v>
          </cell>
          <cell r="X148">
            <v>310.26</v>
          </cell>
        </row>
        <row r="149">
          <cell r="C149" t="str">
            <v>2010/2011F</v>
          </cell>
          <cell r="D149">
            <v>15932.79</v>
          </cell>
          <cell r="E149">
            <v>426.01</v>
          </cell>
          <cell r="F149">
            <v>1899.09</v>
          </cell>
          <cell r="G149">
            <v>1556.4</v>
          </cell>
          <cell r="H149">
            <v>9773.58</v>
          </cell>
          <cell r="I149">
            <v>736.53</v>
          </cell>
          <cell r="J149">
            <v>1541.18</v>
          </cell>
          <cell r="K149">
            <v>1317</v>
          </cell>
          <cell r="L149">
            <v>64.84</v>
          </cell>
          <cell r="M149">
            <v>195.26</v>
          </cell>
          <cell r="N149">
            <v>104.32</v>
          </cell>
          <cell r="O149">
            <v>600.92999999999995</v>
          </cell>
          <cell r="P149">
            <v>66.290000000000006</v>
          </cell>
          <cell r="Q149">
            <v>111.33</v>
          </cell>
          <cell r="R149">
            <v>17075.759999999998</v>
          </cell>
          <cell r="S149">
            <v>490.85</v>
          </cell>
          <cell r="T149">
            <v>2094.35</v>
          </cell>
          <cell r="U149">
            <v>1660.72</v>
          </cell>
          <cell r="V149">
            <v>10374.51</v>
          </cell>
          <cell r="W149">
            <v>802.82</v>
          </cell>
          <cell r="X149">
            <v>1652.51</v>
          </cell>
        </row>
        <row r="150">
          <cell r="C150" t="str">
            <v>2010/2011G</v>
          </cell>
          <cell r="D150">
            <v>12006.035</v>
          </cell>
          <cell r="E150">
            <v>363.26499999999999</v>
          </cell>
          <cell r="F150">
            <v>1218.95</v>
          </cell>
          <cell r="G150">
            <v>1157.68</v>
          </cell>
          <cell r="H150">
            <v>7419.4</v>
          </cell>
          <cell r="I150">
            <v>618.54999999999995</v>
          </cell>
          <cell r="J150">
            <v>1228.19</v>
          </cell>
          <cell r="K150">
            <v>1762</v>
          </cell>
          <cell r="L150">
            <v>68.33</v>
          </cell>
          <cell r="M150">
            <v>275.74</v>
          </cell>
          <cell r="N150">
            <v>99.41</v>
          </cell>
          <cell r="O150">
            <v>868.6</v>
          </cell>
          <cell r="P150">
            <v>89.5</v>
          </cell>
          <cell r="Q150">
            <v>210.07</v>
          </cell>
          <cell r="R150">
            <v>13617.684999999999</v>
          </cell>
          <cell r="S150">
            <v>431.59500000000003</v>
          </cell>
          <cell r="T150">
            <v>1494.69</v>
          </cell>
          <cell r="U150">
            <v>1257.0899999999999</v>
          </cell>
          <cell r="V150">
            <v>8288</v>
          </cell>
          <cell r="W150">
            <v>708.05</v>
          </cell>
          <cell r="X150">
            <v>1438.26</v>
          </cell>
        </row>
        <row r="151">
          <cell r="C151" t="str">
            <v>2010/2011H</v>
          </cell>
          <cell r="D151">
            <v>29497.15</v>
          </cell>
          <cell r="E151">
            <v>1033.99</v>
          </cell>
          <cell r="F151">
            <v>3853.27</v>
          </cell>
          <cell r="G151">
            <v>3851.32</v>
          </cell>
          <cell r="H151">
            <v>18668.75</v>
          </cell>
          <cell r="I151">
            <v>690.36</v>
          </cell>
          <cell r="J151">
            <v>1399.46</v>
          </cell>
          <cell r="K151">
            <v>1039</v>
          </cell>
          <cell r="L151">
            <v>38</v>
          </cell>
          <cell r="M151">
            <v>176.12</v>
          </cell>
          <cell r="N151">
            <v>148.79</v>
          </cell>
          <cell r="O151">
            <v>500.48</v>
          </cell>
          <cell r="P151">
            <v>24.83</v>
          </cell>
          <cell r="Q151">
            <v>32.590000000000003</v>
          </cell>
          <cell r="R151">
            <v>30417.96</v>
          </cell>
          <cell r="S151">
            <v>1071.99</v>
          </cell>
          <cell r="T151">
            <v>4029.39</v>
          </cell>
          <cell r="U151">
            <v>4000.11</v>
          </cell>
          <cell r="V151">
            <v>19169.23</v>
          </cell>
          <cell r="W151">
            <v>715.19</v>
          </cell>
          <cell r="X151">
            <v>1432.05</v>
          </cell>
        </row>
        <row r="152">
          <cell r="C152" t="str">
            <v>2010/2011I</v>
          </cell>
          <cell r="D152">
            <v>10846.6</v>
          </cell>
          <cell r="E152">
            <v>387.36</v>
          </cell>
          <cell r="F152">
            <v>1022.64</v>
          </cell>
          <cell r="G152">
            <v>800.13</v>
          </cell>
          <cell r="H152">
            <v>7749.99</v>
          </cell>
          <cell r="I152">
            <v>215.74</v>
          </cell>
          <cell r="J152">
            <v>670.74</v>
          </cell>
          <cell r="K152">
            <v>2936</v>
          </cell>
          <cell r="L152">
            <v>169.34</v>
          </cell>
          <cell r="M152">
            <v>327.19</v>
          </cell>
          <cell r="N152">
            <v>166.06</v>
          </cell>
          <cell r="O152">
            <v>1877.38</v>
          </cell>
          <cell r="P152">
            <v>63.04</v>
          </cell>
          <cell r="Q152">
            <v>166.91</v>
          </cell>
          <cell r="R152">
            <v>13616.52</v>
          </cell>
          <cell r="S152">
            <v>556.70000000000005</v>
          </cell>
          <cell r="T152">
            <v>1349.83</v>
          </cell>
          <cell r="U152">
            <v>966.19</v>
          </cell>
          <cell r="V152">
            <v>9627.3700000000008</v>
          </cell>
          <cell r="W152">
            <v>278.77999999999997</v>
          </cell>
          <cell r="X152">
            <v>837.65</v>
          </cell>
        </row>
        <row r="153">
          <cell r="C153" t="str">
            <v>2010/2011J</v>
          </cell>
          <cell r="D153">
            <v>730.06</v>
          </cell>
          <cell r="E153">
            <v>25.33</v>
          </cell>
          <cell r="F153">
            <v>81.98</v>
          </cell>
          <cell r="G153">
            <v>72.150000000000006</v>
          </cell>
          <cell r="H153">
            <v>454.85</v>
          </cell>
          <cell r="I153">
            <v>32.5</v>
          </cell>
          <cell r="J153">
            <v>63.25</v>
          </cell>
          <cell r="K153">
            <v>3601</v>
          </cell>
          <cell r="L153">
            <v>189</v>
          </cell>
          <cell r="M153">
            <v>577.49</v>
          </cell>
          <cell r="N153">
            <v>255.16</v>
          </cell>
          <cell r="O153">
            <v>2001.56</v>
          </cell>
          <cell r="P153">
            <v>178</v>
          </cell>
          <cell r="Q153">
            <v>376.16</v>
          </cell>
          <cell r="R153">
            <v>4307.43</v>
          </cell>
          <cell r="S153">
            <v>214.33</v>
          </cell>
          <cell r="T153">
            <v>659.47</v>
          </cell>
          <cell r="U153">
            <v>327.31</v>
          </cell>
          <cell r="V153">
            <v>2456.41</v>
          </cell>
          <cell r="W153">
            <v>210.5</v>
          </cell>
          <cell r="X153">
            <v>439.41</v>
          </cell>
        </row>
      </sheetData>
      <sheetData sheetId="3">
        <row r="2">
          <cell r="C2" t="str">
            <v>2003/20041</v>
          </cell>
          <cell r="D2">
            <v>5035.3329000000003</v>
          </cell>
          <cell r="E2">
            <v>299</v>
          </cell>
          <cell r="F2">
            <v>733.5</v>
          </cell>
          <cell r="G2">
            <v>337</v>
          </cell>
          <cell r="H2">
            <v>2781.4996000000001</v>
          </cell>
          <cell r="I2">
            <v>220</v>
          </cell>
          <cell r="J2">
            <v>664.33330000000001</v>
          </cell>
          <cell r="K2">
            <v>29</v>
          </cell>
          <cell r="L2">
            <v>5</v>
          </cell>
          <cell r="M2">
            <v>3</v>
          </cell>
          <cell r="N2">
            <v>3</v>
          </cell>
          <cell r="O2">
            <v>10</v>
          </cell>
          <cell r="P2">
            <v>1</v>
          </cell>
          <cell r="Q2">
            <v>7</v>
          </cell>
          <cell r="R2">
            <v>5064.3329000000003</v>
          </cell>
          <cell r="S2">
            <v>304</v>
          </cell>
          <cell r="T2">
            <v>736.5</v>
          </cell>
          <cell r="U2">
            <v>340</v>
          </cell>
          <cell r="V2">
            <v>2791.4996000000001</v>
          </cell>
          <cell r="W2">
            <v>221</v>
          </cell>
          <cell r="X2">
            <v>671.33330000000001</v>
          </cell>
        </row>
        <row r="3">
          <cell r="C3" t="str">
            <v>2003/20042</v>
          </cell>
          <cell r="D3">
            <v>13451.808800000001</v>
          </cell>
          <cell r="E3">
            <v>1002.3325</v>
          </cell>
          <cell r="F3">
            <v>1586.6632999999999</v>
          </cell>
          <cell r="G3">
            <v>666.33209999999997</v>
          </cell>
          <cell r="H3">
            <v>7016.6552000000001</v>
          </cell>
          <cell r="I3">
            <v>818.83050000000003</v>
          </cell>
          <cell r="J3">
            <v>2360.9951999999998</v>
          </cell>
          <cell r="K3">
            <v>4761</v>
          </cell>
          <cell r="L3">
            <v>565.66669999999999</v>
          </cell>
          <cell r="M3">
            <v>562</v>
          </cell>
          <cell r="N3">
            <v>152.5</v>
          </cell>
          <cell r="O3">
            <v>2301.5001000000002</v>
          </cell>
          <cell r="P3">
            <v>240.66669999999999</v>
          </cell>
          <cell r="Q3">
            <v>900.83339999999998</v>
          </cell>
          <cell r="R3">
            <v>18174.975699999999</v>
          </cell>
          <cell r="S3">
            <v>1567.9992</v>
          </cell>
          <cell r="T3">
            <v>2148.6633000000002</v>
          </cell>
          <cell r="U3">
            <v>818.83209999999997</v>
          </cell>
          <cell r="V3">
            <v>9318.1553000000004</v>
          </cell>
          <cell r="W3">
            <v>1059.4972</v>
          </cell>
          <cell r="X3">
            <v>3261.8285999999998</v>
          </cell>
        </row>
        <row r="4">
          <cell r="C4" t="str">
            <v>2003/20043</v>
          </cell>
          <cell r="D4">
            <v>17783.155299999999</v>
          </cell>
          <cell r="E4">
            <v>718.9991</v>
          </cell>
          <cell r="F4">
            <v>1910.1648</v>
          </cell>
          <cell r="G4">
            <v>1011.6655</v>
          </cell>
          <cell r="H4">
            <v>10238.913399999999</v>
          </cell>
          <cell r="I4">
            <v>1124.498</v>
          </cell>
          <cell r="J4">
            <v>2778.9144999999999</v>
          </cell>
          <cell r="K4">
            <v>1999</v>
          </cell>
          <cell r="L4">
            <v>157.9999</v>
          </cell>
          <cell r="M4">
            <v>242.5001</v>
          </cell>
          <cell r="N4">
            <v>122.33329999999999</v>
          </cell>
          <cell r="O4">
            <v>959.75009999999997</v>
          </cell>
          <cell r="P4">
            <v>122.5001</v>
          </cell>
          <cell r="Q4">
            <v>253.83330000000001</v>
          </cell>
          <cell r="R4">
            <v>19642.072100000001</v>
          </cell>
          <cell r="S4">
            <v>876.99900000000002</v>
          </cell>
          <cell r="T4">
            <v>2152.6649000000002</v>
          </cell>
          <cell r="U4">
            <v>1133.9988000000001</v>
          </cell>
          <cell r="V4">
            <v>11198.663500000001</v>
          </cell>
          <cell r="W4">
            <v>1246.9981</v>
          </cell>
          <cell r="X4">
            <v>3032.7478000000001</v>
          </cell>
        </row>
        <row r="5">
          <cell r="C5" t="str">
            <v>2003/20044</v>
          </cell>
          <cell r="D5">
            <v>419</v>
          </cell>
          <cell r="E5">
            <v>44</v>
          </cell>
          <cell r="F5">
            <v>61</v>
          </cell>
          <cell r="G5">
            <v>20</v>
          </cell>
          <cell r="H5">
            <v>225</v>
          </cell>
          <cell r="I5">
            <v>18</v>
          </cell>
          <cell r="J5">
            <v>51</v>
          </cell>
          <cell r="K5">
            <v>0</v>
          </cell>
          <cell r="L5">
            <v>0</v>
          </cell>
          <cell r="M5">
            <v>0</v>
          </cell>
          <cell r="N5">
            <v>0</v>
          </cell>
          <cell r="O5">
            <v>0</v>
          </cell>
          <cell r="P5">
            <v>0</v>
          </cell>
          <cell r="Q5">
            <v>0</v>
          </cell>
          <cell r="R5">
            <v>419</v>
          </cell>
          <cell r="S5">
            <v>44</v>
          </cell>
          <cell r="T5">
            <v>61</v>
          </cell>
          <cell r="U5">
            <v>20</v>
          </cell>
          <cell r="V5">
            <v>225</v>
          </cell>
          <cell r="W5">
            <v>18</v>
          </cell>
          <cell r="X5">
            <v>51</v>
          </cell>
        </row>
        <row r="6">
          <cell r="C6" t="str">
            <v>2003/20045</v>
          </cell>
          <cell r="D6">
            <v>1696</v>
          </cell>
          <cell r="E6">
            <v>110.66670000000001</v>
          </cell>
          <cell r="F6">
            <v>238.66669999999999</v>
          </cell>
          <cell r="G6">
            <v>98</v>
          </cell>
          <cell r="H6">
            <v>1025.3333</v>
          </cell>
          <cell r="I6">
            <v>61</v>
          </cell>
          <cell r="J6">
            <v>162.33330000000001</v>
          </cell>
          <cell r="K6">
            <v>113</v>
          </cell>
          <cell r="L6">
            <v>8.5</v>
          </cell>
          <cell r="M6">
            <v>15</v>
          </cell>
          <cell r="N6">
            <v>2</v>
          </cell>
          <cell r="O6">
            <v>69.166700000000006</v>
          </cell>
          <cell r="P6">
            <v>6</v>
          </cell>
          <cell r="Q6">
            <v>8</v>
          </cell>
          <cell r="R6">
            <v>1804.6667</v>
          </cell>
          <cell r="S6">
            <v>119.16670000000001</v>
          </cell>
          <cell r="T6">
            <v>253.66669999999999</v>
          </cell>
          <cell r="U6">
            <v>100</v>
          </cell>
          <cell r="V6">
            <v>1094.5</v>
          </cell>
          <cell r="W6">
            <v>67</v>
          </cell>
          <cell r="X6">
            <v>170.33330000000001</v>
          </cell>
        </row>
        <row r="7">
          <cell r="C7" t="str">
            <v>2003/20046</v>
          </cell>
          <cell r="D7">
            <v>8889.7428</v>
          </cell>
          <cell r="E7">
            <v>304.41699999999997</v>
          </cell>
          <cell r="F7">
            <v>1019.3313000000001</v>
          </cell>
          <cell r="G7">
            <v>525.83280000000002</v>
          </cell>
          <cell r="H7">
            <v>5424.5830999999998</v>
          </cell>
          <cell r="I7">
            <v>526.24789999999996</v>
          </cell>
          <cell r="J7">
            <v>1089.3307</v>
          </cell>
          <cell r="K7">
            <v>352</v>
          </cell>
          <cell r="L7">
            <v>27.666699999999999</v>
          </cell>
          <cell r="M7">
            <v>24.666599999999999</v>
          </cell>
          <cell r="N7">
            <v>22.5</v>
          </cell>
          <cell r="O7">
            <v>175.58330000000001</v>
          </cell>
          <cell r="P7">
            <v>15.833299999999999</v>
          </cell>
          <cell r="Q7">
            <v>37.166600000000003</v>
          </cell>
          <cell r="R7">
            <v>9193.1592999999993</v>
          </cell>
          <cell r="S7">
            <v>332.08370000000002</v>
          </cell>
          <cell r="T7">
            <v>1043.9979000000001</v>
          </cell>
          <cell r="U7">
            <v>548.33280000000002</v>
          </cell>
          <cell r="V7">
            <v>5600.1664000000001</v>
          </cell>
          <cell r="W7">
            <v>542.08119999999997</v>
          </cell>
          <cell r="X7">
            <v>1126.4973</v>
          </cell>
        </row>
        <row r="8">
          <cell r="C8" t="str">
            <v>2003/20047</v>
          </cell>
          <cell r="D8">
            <v>3833.3337000000001</v>
          </cell>
          <cell r="E8">
            <v>132.75</v>
          </cell>
          <cell r="F8">
            <v>466.5831</v>
          </cell>
          <cell r="G8">
            <v>220.33349999999999</v>
          </cell>
          <cell r="H8">
            <v>2567.4176000000002</v>
          </cell>
          <cell r="I8">
            <v>140.16659999999999</v>
          </cell>
          <cell r="J8">
            <v>306.0829</v>
          </cell>
          <cell r="K8">
            <v>333</v>
          </cell>
          <cell r="L8">
            <v>16.833300000000001</v>
          </cell>
          <cell r="M8">
            <v>40.166600000000003</v>
          </cell>
          <cell r="N8">
            <v>17.666699999999999</v>
          </cell>
          <cell r="O8">
            <v>134.25020000000001</v>
          </cell>
          <cell r="P8">
            <v>30.5</v>
          </cell>
          <cell r="Q8">
            <v>61.166699999999999</v>
          </cell>
          <cell r="R8">
            <v>4133.9171999999999</v>
          </cell>
          <cell r="S8">
            <v>149.58330000000001</v>
          </cell>
          <cell r="T8">
            <v>506.74970000000002</v>
          </cell>
          <cell r="U8">
            <v>238.00020000000001</v>
          </cell>
          <cell r="V8">
            <v>2701.6678000000002</v>
          </cell>
          <cell r="W8">
            <v>170.66659999999999</v>
          </cell>
          <cell r="X8">
            <v>367.24959999999999</v>
          </cell>
        </row>
        <row r="9">
          <cell r="C9" t="str">
            <v>2003/20048</v>
          </cell>
          <cell r="D9">
            <v>12962.999900000001</v>
          </cell>
          <cell r="E9">
            <v>507.33269999999999</v>
          </cell>
          <cell r="F9">
            <v>1703.6676</v>
          </cell>
          <cell r="G9">
            <v>1001</v>
          </cell>
          <cell r="H9">
            <v>8871.6666000000005</v>
          </cell>
          <cell r="I9">
            <v>251.83340000000001</v>
          </cell>
          <cell r="J9">
            <v>627.49959999999999</v>
          </cell>
          <cell r="K9">
            <v>1805</v>
          </cell>
          <cell r="L9">
            <v>109.33329999999999</v>
          </cell>
          <cell r="M9">
            <v>211.33340000000001</v>
          </cell>
          <cell r="N9">
            <v>115.6666</v>
          </cell>
          <cell r="O9">
            <v>1011.833</v>
          </cell>
          <cell r="P9">
            <v>42.333300000000001</v>
          </cell>
          <cell r="Q9">
            <v>85.166399999999996</v>
          </cell>
          <cell r="R9">
            <v>14538.6659</v>
          </cell>
          <cell r="S9">
            <v>616.66600000000005</v>
          </cell>
          <cell r="T9">
            <v>1915.001</v>
          </cell>
          <cell r="U9">
            <v>1116.6666</v>
          </cell>
          <cell r="V9">
            <v>9883.4995999999992</v>
          </cell>
          <cell r="W9">
            <v>294.16669999999999</v>
          </cell>
          <cell r="X9">
            <v>712.66600000000005</v>
          </cell>
        </row>
        <row r="10">
          <cell r="C10" t="str">
            <v>2003/20049</v>
          </cell>
          <cell r="D10">
            <v>10151.003500000001</v>
          </cell>
          <cell r="E10">
            <v>379.00009999999997</v>
          </cell>
          <cell r="F10">
            <v>1317.8345999999999</v>
          </cell>
          <cell r="G10">
            <v>692.33299999999997</v>
          </cell>
          <cell r="H10">
            <v>6655.3359</v>
          </cell>
          <cell r="I10">
            <v>305.50009999999997</v>
          </cell>
          <cell r="J10">
            <v>800.99980000000005</v>
          </cell>
          <cell r="K10">
            <v>1645</v>
          </cell>
          <cell r="L10">
            <v>129.16679999999999</v>
          </cell>
          <cell r="M10">
            <v>192.83330000000001</v>
          </cell>
          <cell r="N10">
            <v>81</v>
          </cell>
          <cell r="O10">
            <v>1043.6672000000001</v>
          </cell>
          <cell r="P10">
            <v>33</v>
          </cell>
          <cell r="Q10">
            <v>120.66679999999999</v>
          </cell>
          <cell r="R10">
            <v>11751.337600000001</v>
          </cell>
          <cell r="S10">
            <v>508.1669</v>
          </cell>
          <cell r="T10">
            <v>1510.6678999999999</v>
          </cell>
          <cell r="U10">
            <v>773.33299999999997</v>
          </cell>
          <cell r="V10">
            <v>7699.0030999999999</v>
          </cell>
          <cell r="W10">
            <v>338.50009999999997</v>
          </cell>
          <cell r="X10">
            <v>921.66660000000002</v>
          </cell>
        </row>
        <row r="11">
          <cell r="C11" t="str">
            <v>2003/2004A</v>
          </cell>
          <cell r="D11">
            <v>3093.9992000000002</v>
          </cell>
          <cell r="E11">
            <v>110.83329999999999</v>
          </cell>
          <cell r="F11">
            <v>384.66669999999999</v>
          </cell>
          <cell r="G11">
            <v>232.66650000000001</v>
          </cell>
          <cell r="H11">
            <v>1888.9994999999999</v>
          </cell>
          <cell r="I11">
            <v>132.9999</v>
          </cell>
          <cell r="J11">
            <v>343.83330000000001</v>
          </cell>
          <cell r="K11">
            <v>1187</v>
          </cell>
          <cell r="L11">
            <v>114.33329999999999</v>
          </cell>
          <cell r="M11">
            <v>117.00020000000001</v>
          </cell>
          <cell r="N11">
            <v>80.500200000000007</v>
          </cell>
          <cell r="O11">
            <v>766.3338</v>
          </cell>
          <cell r="P11">
            <v>21.666699999999999</v>
          </cell>
          <cell r="Q11">
            <v>54</v>
          </cell>
          <cell r="R11">
            <v>4247.8334000000004</v>
          </cell>
          <cell r="S11">
            <v>225.16659999999999</v>
          </cell>
          <cell r="T11">
            <v>501.6669</v>
          </cell>
          <cell r="U11">
            <v>313.16669999999999</v>
          </cell>
          <cell r="V11">
            <v>2655.3332999999998</v>
          </cell>
          <cell r="W11">
            <v>154.66659999999999</v>
          </cell>
          <cell r="X11">
            <v>397.83330000000001</v>
          </cell>
        </row>
        <row r="12">
          <cell r="C12" t="str">
            <v>2003/2004B</v>
          </cell>
          <cell r="D12">
            <v>18232.130700000002</v>
          </cell>
          <cell r="E12">
            <v>942.58159999999998</v>
          </cell>
          <cell r="F12">
            <v>2132.7455</v>
          </cell>
          <cell r="G12">
            <v>1211.2473</v>
          </cell>
          <cell r="H12">
            <v>11484.4786</v>
          </cell>
          <cell r="I12">
            <v>622.49800000000005</v>
          </cell>
          <cell r="J12">
            <v>1838.5797</v>
          </cell>
          <cell r="K12">
            <v>2164</v>
          </cell>
          <cell r="L12">
            <v>157.66630000000001</v>
          </cell>
          <cell r="M12">
            <v>215.333</v>
          </cell>
          <cell r="N12">
            <v>115.5001</v>
          </cell>
          <cell r="O12">
            <v>1107.3324</v>
          </cell>
          <cell r="P12">
            <v>60.833199999999998</v>
          </cell>
          <cell r="Q12">
            <v>264.99990000000003</v>
          </cell>
          <cell r="R12">
            <v>20153.795600000001</v>
          </cell>
          <cell r="S12">
            <v>1100.2479000000001</v>
          </cell>
          <cell r="T12">
            <v>2348.0785000000001</v>
          </cell>
          <cell r="U12">
            <v>1326.7474</v>
          </cell>
          <cell r="V12">
            <v>12591.811</v>
          </cell>
          <cell r="W12">
            <v>683.33119999999997</v>
          </cell>
          <cell r="X12">
            <v>2103.5796</v>
          </cell>
        </row>
        <row r="13">
          <cell r="C13" t="str">
            <v>2003/2004C</v>
          </cell>
          <cell r="D13">
            <v>8053.4996000000001</v>
          </cell>
          <cell r="E13">
            <v>425.16680000000002</v>
          </cell>
          <cell r="F13">
            <v>1051.1669999999999</v>
          </cell>
          <cell r="G13">
            <v>638.66660000000002</v>
          </cell>
          <cell r="H13">
            <v>5280.4993999999997</v>
          </cell>
          <cell r="I13">
            <v>203.83340000000001</v>
          </cell>
          <cell r="J13">
            <v>454.16640000000001</v>
          </cell>
          <cell r="K13">
            <v>1102</v>
          </cell>
          <cell r="L13">
            <v>116.83329999999999</v>
          </cell>
          <cell r="M13">
            <v>150.16669999999999</v>
          </cell>
          <cell r="N13">
            <v>83.333399999999997</v>
          </cell>
          <cell r="O13">
            <v>566.00009999999997</v>
          </cell>
          <cell r="P13">
            <v>47.5</v>
          </cell>
          <cell r="Q13">
            <v>97.666600000000003</v>
          </cell>
          <cell r="R13">
            <v>9114.9997000000003</v>
          </cell>
          <cell r="S13">
            <v>542.00009999999997</v>
          </cell>
          <cell r="T13">
            <v>1201.3336999999999</v>
          </cell>
          <cell r="U13">
            <v>722</v>
          </cell>
          <cell r="V13">
            <v>5846.4994999999999</v>
          </cell>
          <cell r="W13">
            <v>251.33340000000001</v>
          </cell>
          <cell r="X13">
            <v>551.83299999999997</v>
          </cell>
        </row>
        <row r="14">
          <cell r="C14" t="str">
            <v>2003/2004D</v>
          </cell>
          <cell r="D14">
            <v>23480.801100000001</v>
          </cell>
          <cell r="E14">
            <v>1297.4988000000001</v>
          </cell>
          <cell r="F14">
            <v>2853.3283999999999</v>
          </cell>
          <cell r="G14">
            <v>1548.4982</v>
          </cell>
          <cell r="H14">
            <v>16253.311900000001</v>
          </cell>
          <cell r="I14">
            <v>394.83210000000003</v>
          </cell>
          <cell r="J14">
            <v>1133.3317</v>
          </cell>
          <cell r="K14">
            <v>2827</v>
          </cell>
          <cell r="L14">
            <v>319.16640000000001</v>
          </cell>
          <cell r="M14">
            <v>255.6662</v>
          </cell>
          <cell r="N14">
            <v>183.1661</v>
          </cell>
          <cell r="O14">
            <v>1455.3307</v>
          </cell>
          <cell r="P14">
            <v>47.666499999999999</v>
          </cell>
          <cell r="Q14">
            <v>136.33330000000001</v>
          </cell>
          <cell r="R14">
            <v>25878.130300000001</v>
          </cell>
          <cell r="S14">
            <v>1616.6651999999999</v>
          </cell>
          <cell r="T14">
            <v>3108.9946</v>
          </cell>
          <cell r="U14">
            <v>1731.6642999999999</v>
          </cell>
          <cell r="V14">
            <v>17708.642599999999</v>
          </cell>
          <cell r="W14">
            <v>442.49860000000001</v>
          </cell>
          <cell r="X14">
            <v>1269.665</v>
          </cell>
        </row>
        <row r="15">
          <cell r="C15" t="str">
            <v>2003/2004E</v>
          </cell>
          <cell r="D15">
            <v>6008.4938000000002</v>
          </cell>
          <cell r="E15">
            <v>238.4999</v>
          </cell>
          <cell r="F15">
            <v>699.33159999999998</v>
          </cell>
          <cell r="G15">
            <v>539.83280000000002</v>
          </cell>
          <cell r="H15">
            <v>4047.8301000000001</v>
          </cell>
          <cell r="I15">
            <v>109.8331</v>
          </cell>
          <cell r="J15">
            <v>373.16629999999998</v>
          </cell>
          <cell r="K15">
            <v>282</v>
          </cell>
          <cell r="L15">
            <v>18.833400000000001</v>
          </cell>
          <cell r="M15">
            <v>32.5</v>
          </cell>
          <cell r="N15">
            <v>24.833400000000001</v>
          </cell>
          <cell r="O15">
            <v>114.00020000000001</v>
          </cell>
          <cell r="P15">
            <v>5.3334000000000001</v>
          </cell>
          <cell r="Q15">
            <v>10.333299999999999</v>
          </cell>
          <cell r="R15">
            <v>6214.3275000000003</v>
          </cell>
          <cell r="S15">
            <v>257.33330000000001</v>
          </cell>
          <cell r="T15">
            <v>731.83159999999998</v>
          </cell>
          <cell r="U15">
            <v>564.6662</v>
          </cell>
          <cell r="V15">
            <v>4161.8302999999996</v>
          </cell>
          <cell r="W15">
            <v>115.1665</v>
          </cell>
          <cell r="X15">
            <v>383.49959999999999</v>
          </cell>
        </row>
        <row r="16">
          <cell r="C16" t="str">
            <v>2003/2004F</v>
          </cell>
          <cell r="D16">
            <v>14579.6186</v>
          </cell>
          <cell r="E16">
            <v>729.08</v>
          </cell>
          <cell r="F16">
            <v>1951.1582000000001</v>
          </cell>
          <cell r="G16">
            <v>1010.4965</v>
          </cell>
          <cell r="H16">
            <v>8858.4732000000004</v>
          </cell>
          <cell r="I16">
            <v>586.58100000000002</v>
          </cell>
          <cell r="J16">
            <v>1443.8297</v>
          </cell>
          <cell r="K16">
            <v>978</v>
          </cell>
          <cell r="L16">
            <v>66.333399999999997</v>
          </cell>
          <cell r="M16">
            <v>129.16669999999999</v>
          </cell>
          <cell r="N16">
            <v>63.166400000000003</v>
          </cell>
          <cell r="O16">
            <v>379.08330000000001</v>
          </cell>
          <cell r="P16">
            <v>43.499899999999997</v>
          </cell>
          <cell r="Q16">
            <v>95.666700000000006</v>
          </cell>
          <cell r="R16">
            <v>15356.535</v>
          </cell>
          <cell r="S16">
            <v>795.41340000000002</v>
          </cell>
          <cell r="T16">
            <v>2080.3249000000001</v>
          </cell>
          <cell r="U16">
            <v>1073.6629</v>
          </cell>
          <cell r="V16">
            <v>9237.5565000000006</v>
          </cell>
          <cell r="W16">
            <v>630.08090000000004</v>
          </cell>
          <cell r="X16">
            <v>1539.4964</v>
          </cell>
        </row>
        <row r="17">
          <cell r="C17" t="str">
            <v>2003/2004G</v>
          </cell>
          <cell r="D17">
            <v>10423.395699999999</v>
          </cell>
          <cell r="E17">
            <v>419.41570000000002</v>
          </cell>
          <cell r="F17">
            <v>1320.4973</v>
          </cell>
          <cell r="G17">
            <v>768.08130000000006</v>
          </cell>
          <cell r="H17">
            <v>6275.1553000000004</v>
          </cell>
          <cell r="I17">
            <v>504.9153</v>
          </cell>
          <cell r="J17">
            <v>1135.3308</v>
          </cell>
          <cell r="K17">
            <v>1516</v>
          </cell>
          <cell r="L17">
            <v>83.5</v>
          </cell>
          <cell r="M17">
            <v>255.83320000000001</v>
          </cell>
          <cell r="N17">
            <v>80.999899999999997</v>
          </cell>
          <cell r="O17">
            <v>695.49950000000001</v>
          </cell>
          <cell r="P17">
            <v>84.833399999999997</v>
          </cell>
          <cell r="Q17">
            <v>170.16669999999999</v>
          </cell>
          <cell r="R17">
            <v>11794.2284</v>
          </cell>
          <cell r="S17">
            <v>502.91570000000002</v>
          </cell>
          <cell r="T17">
            <v>1576.3305</v>
          </cell>
          <cell r="U17">
            <v>849.08119999999997</v>
          </cell>
          <cell r="V17">
            <v>6970.6548000000003</v>
          </cell>
          <cell r="W17">
            <v>589.74869999999999</v>
          </cell>
          <cell r="X17">
            <v>1305.4974999999999</v>
          </cell>
        </row>
        <row r="18">
          <cell r="C18" t="str">
            <v>2003/2004H</v>
          </cell>
          <cell r="D18">
            <v>21401.232400000001</v>
          </cell>
          <cell r="E18">
            <v>1078.0826</v>
          </cell>
          <cell r="F18">
            <v>2993.2482</v>
          </cell>
          <cell r="G18">
            <v>2173.4983000000002</v>
          </cell>
          <cell r="H18">
            <v>13288.487499999999</v>
          </cell>
          <cell r="I18">
            <v>559.74980000000005</v>
          </cell>
          <cell r="J18">
            <v>1308.1659999999999</v>
          </cell>
          <cell r="K18">
            <v>745</v>
          </cell>
          <cell r="L18">
            <v>44.583300000000001</v>
          </cell>
          <cell r="M18">
            <v>127.5</v>
          </cell>
          <cell r="N18">
            <v>77.5</v>
          </cell>
          <cell r="O18">
            <v>326.16640000000001</v>
          </cell>
          <cell r="P18">
            <v>21.666699999999999</v>
          </cell>
          <cell r="Q18">
            <v>36</v>
          </cell>
          <cell r="R18">
            <v>22034.648799999999</v>
          </cell>
          <cell r="S18">
            <v>1122.6659</v>
          </cell>
          <cell r="T18">
            <v>3120.7482</v>
          </cell>
          <cell r="U18">
            <v>2250.9983000000002</v>
          </cell>
          <cell r="V18">
            <v>13614.653899999999</v>
          </cell>
          <cell r="W18">
            <v>581.41650000000004</v>
          </cell>
          <cell r="X18">
            <v>1344.1659999999999</v>
          </cell>
        </row>
        <row r="19">
          <cell r="C19" t="str">
            <v>2003/2004I</v>
          </cell>
          <cell r="D19">
            <v>6080.5842000000002</v>
          </cell>
          <cell r="E19">
            <v>357.3338</v>
          </cell>
          <cell r="F19">
            <v>684.58389999999997</v>
          </cell>
          <cell r="G19">
            <v>245.49979999999999</v>
          </cell>
          <cell r="H19">
            <v>4111.0834999999997</v>
          </cell>
          <cell r="I19">
            <v>148.16669999999999</v>
          </cell>
          <cell r="J19">
            <v>533.91650000000004</v>
          </cell>
          <cell r="K19">
            <v>1157</v>
          </cell>
          <cell r="L19">
            <v>84.749899999999997</v>
          </cell>
          <cell r="M19">
            <v>109.83329999999999</v>
          </cell>
          <cell r="N19">
            <v>47.166699999999999</v>
          </cell>
          <cell r="O19">
            <v>653.99969999999996</v>
          </cell>
          <cell r="P19">
            <v>35.166600000000003</v>
          </cell>
          <cell r="Q19">
            <v>106.9999</v>
          </cell>
          <cell r="R19">
            <v>7118.5002999999997</v>
          </cell>
          <cell r="S19">
            <v>442.08370000000002</v>
          </cell>
          <cell r="T19">
            <v>794.41719999999998</v>
          </cell>
          <cell r="U19">
            <v>292.66649999999998</v>
          </cell>
          <cell r="V19">
            <v>4765.0832</v>
          </cell>
          <cell r="W19">
            <v>183.33330000000001</v>
          </cell>
          <cell r="X19">
            <v>640.91639999999995</v>
          </cell>
        </row>
        <row r="20">
          <cell r="C20" t="str">
            <v>2003/2004J</v>
          </cell>
          <cell r="D20">
            <v>1348.6655000000001</v>
          </cell>
          <cell r="E20">
            <v>66.999799999999993</v>
          </cell>
          <cell r="F20">
            <v>156.83320000000001</v>
          </cell>
          <cell r="G20">
            <v>73.999899999999997</v>
          </cell>
          <cell r="H20">
            <v>887.16610000000003</v>
          </cell>
          <cell r="I20">
            <v>43.5</v>
          </cell>
          <cell r="J20">
            <v>120.1665</v>
          </cell>
          <cell r="K20">
            <v>3720</v>
          </cell>
          <cell r="L20">
            <v>195.83320000000001</v>
          </cell>
          <cell r="M20">
            <v>640.49990000000003</v>
          </cell>
          <cell r="N20">
            <v>239.16669999999999</v>
          </cell>
          <cell r="O20">
            <v>1939.4994999999999</v>
          </cell>
          <cell r="P20">
            <v>187</v>
          </cell>
          <cell r="Q20">
            <v>470.99990000000003</v>
          </cell>
          <cell r="R20">
            <v>5021.6647000000003</v>
          </cell>
          <cell r="S20">
            <v>262.83300000000003</v>
          </cell>
          <cell r="T20">
            <v>797.33309999999994</v>
          </cell>
          <cell r="U20">
            <v>313.16660000000002</v>
          </cell>
          <cell r="V20">
            <v>2826.6655999999998</v>
          </cell>
          <cell r="W20">
            <v>230.5</v>
          </cell>
          <cell r="X20">
            <v>591.16639999999995</v>
          </cell>
        </row>
        <row r="21">
          <cell r="C21" t="str">
            <v>2004/20051</v>
          </cell>
          <cell r="D21">
            <v>5283.8328000000001</v>
          </cell>
          <cell r="E21">
            <v>222</v>
          </cell>
          <cell r="F21">
            <v>690.33330000000001</v>
          </cell>
          <cell r="G21">
            <v>471</v>
          </cell>
          <cell r="H21">
            <v>3088.8328999999999</v>
          </cell>
          <cell r="I21">
            <v>179</v>
          </cell>
          <cell r="J21">
            <v>632.66660000000002</v>
          </cell>
          <cell r="K21">
            <v>28</v>
          </cell>
          <cell r="L21">
            <v>4</v>
          </cell>
          <cell r="M21">
            <v>6</v>
          </cell>
          <cell r="N21">
            <v>0</v>
          </cell>
          <cell r="O21">
            <v>14</v>
          </cell>
          <cell r="P21">
            <v>3</v>
          </cell>
          <cell r="Q21">
            <v>1</v>
          </cell>
          <cell r="R21">
            <v>5311.8328000000001</v>
          </cell>
          <cell r="S21">
            <v>226</v>
          </cell>
          <cell r="T21">
            <v>696.33330000000001</v>
          </cell>
          <cell r="U21">
            <v>471</v>
          </cell>
          <cell r="V21">
            <v>3102.8328999999999</v>
          </cell>
          <cell r="W21">
            <v>182</v>
          </cell>
          <cell r="X21">
            <v>633.66660000000002</v>
          </cell>
        </row>
        <row r="22">
          <cell r="C22" t="str">
            <v>2004/20052</v>
          </cell>
          <cell r="D22">
            <v>14445.958199999999</v>
          </cell>
          <cell r="E22">
            <v>1009.8319</v>
          </cell>
          <cell r="F22">
            <v>1876.3284000000001</v>
          </cell>
          <cell r="G22">
            <v>762.99800000000005</v>
          </cell>
          <cell r="H22">
            <v>7462.1436999999996</v>
          </cell>
          <cell r="I22">
            <v>869.16319999999996</v>
          </cell>
          <cell r="J22">
            <v>2465.4929999999999</v>
          </cell>
          <cell r="K22">
            <v>4762</v>
          </cell>
          <cell r="L22">
            <v>546.16650000000004</v>
          </cell>
          <cell r="M22">
            <v>515.49969999999996</v>
          </cell>
          <cell r="N22">
            <v>153.66650000000001</v>
          </cell>
          <cell r="O22">
            <v>2448.4991</v>
          </cell>
          <cell r="P22">
            <v>242.5</v>
          </cell>
          <cell r="Q22">
            <v>814</v>
          </cell>
          <cell r="R22">
            <v>19166.29</v>
          </cell>
          <cell r="S22">
            <v>1555.9983999999999</v>
          </cell>
          <cell r="T22">
            <v>2391.8281000000002</v>
          </cell>
          <cell r="U22">
            <v>916.66449999999998</v>
          </cell>
          <cell r="V22">
            <v>9910.6427999999996</v>
          </cell>
          <cell r="W22">
            <v>1111.6632</v>
          </cell>
          <cell r="X22">
            <v>3279.4929999999999</v>
          </cell>
        </row>
        <row r="23">
          <cell r="C23" t="str">
            <v>2004/20053</v>
          </cell>
          <cell r="D23">
            <v>19009.611799999999</v>
          </cell>
          <cell r="E23">
            <v>692.49540000000002</v>
          </cell>
          <cell r="F23">
            <v>2034.3196</v>
          </cell>
          <cell r="G23">
            <v>1007.3256</v>
          </cell>
          <cell r="H23">
            <v>11195.1644</v>
          </cell>
          <cell r="I23">
            <v>1138.4927</v>
          </cell>
          <cell r="J23">
            <v>2941.8141000000001</v>
          </cell>
          <cell r="K23">
            <v>1840</v>
          </cell>
          <cell r="L23">
            <v>167.66640000000001</v>
          </cell>
          <cell r="M23">
            <v>241.6653</v>
          </cell>
          <cell r="N23">
            <v>121.99930000000001</v>
          </cell>
          <cell r="O23">
            <v>819.74590000000001</v>
          </cell>
          <cell r="P23">
            <v>88.5</v>
          </cell>
          <cell r="Q23">
            <v>257.33269999999999</v>
          </cell>
          <cell r="R23">
            <v>20706.521400000001</v>
          </cell>
          <cell r="S23">
            <v>860.16179999999997</v>
          </cell>
          <cell r="T23">
            <v>2275.9848999999999</v>
          </cell>
          <cell r="U23">
            <v>1129.3249000000001</v>
          </cell>
          <cell r="V23">
            <v>12014.9103</v>
          </cell>
          <cell r="W23">
            <v>1226.9927</v>
          </cell>
          <cell r="X23">
            <v>3199.1468</v>
          </cell>
        </row>
        <row r="24">
          <cell r="C24" t="str">
            <v>2004/20054</v>
          </cell>
          <cell r="D24">
            <v>459</v>
          </cell>
          <cell r="E24">
            <v>28</v>
          </cell>
          <cell r="F24">
            <v>52</v>
          </cell>
          <cell r="G24">
            <v>32</v>
          </cell>
          <cell r="H24">
            <v>285</v>
          </cell>
          <cell r="I24">
            <v>20</v>
          </cell>
          <cell r="J24">
            <v>42</v>
          </cell>
          <cell r="K24">
            <v>2</v>
          </cell>
          <cell r="L24">
            <v>0</v>
          </cell>
          <cell r="M24">
            <v>0</v>
          </cell>
          <cell r="N24">
            <v>0</v>
          </cell>
          <cell r="O24">
            <v>0</v>
          </cell>
          <cell r="P24">
            <v>1</v>
          </cell>
          <cell r="Q24">
            <v>1</v>
          </cell>
          <cell r="R24">
            <v>461</v>
          </cell>
          <cell r="S24">
            <v>28</v>
          </cell>
          <cell r="T24">
            <v>52</v>
          </cell>
          <cell r="U24">
            <v>32</v>
          </cell>
          <cell r="V24">
            <v>285</v>
          </cell>
          <cell r="W24">
            <v>21</v>
          </cell>
          <cell r="X24">
            <v>43</v>
          </cell>
        </row>
        <row r="25">
          <cell r="C25" t="str">
            <v>2004/20055</v>
          </cell>
          <cell r="D25">
            <v>1585.3322000000001</v>
          </cell>
          <cell r="E25">
            <v>87.999899999999997</v>
          </cell>
          <cell r="F25">
            <v>215.16650000000001</v>
          </cell>
          <cell r="G25">
            <v>87.666600000000003</v>
          </cell>
          <cell r="H25">
            <v>980.16600000000005</v>
          </cell>
          <cell r="I25">
            <v>62.5</v>
          </cell>
          <cell r="J25">
            <v>151.83320000000001</v>
          </cell>
          <cell r="K25">
            <v>89</v>
          </cell>
          <cell r="L25">
            <v>7</v>
          </cell>
          <cell r="M25">
            <v>11.666600000000001</v>
          </cell>
          <cell r="N25">
            <v>3</v>
          </cell>
          <cell r="O25">
            <v>57.666600000000003</v>
          </cell>
          <cell r="P25">
            <v>2</v>
          </cell>
          <cell r="Q25">
            <v>3.8332999999999999</v>
          </cell>
          <cell r="R25">
            <v>1670.4987000000001</v>
          </cell>
          <cell r="S25">
            <v>94.999899999999997</v>
          </cell>
          <cell r="T25">
            <v>226.8331</v>
          </cell>
          <cell r="U25">
            <v>90.666600000000003</v>
          </cell>
          <cell r="V25">
            <v>1037.8326</v>
          </cell>
          <cell r="W25">
            <v>64.5</v>
          </cell>
          <cell r="X25">
            <v>155.66650000000001</v>
          </cell>
        </row>
        <row r="26">
          <cell r="C26" t="str">
            <v>2004/20056</v>
          </cell>
          <cell r="D26">
            <v>8898.2227000000003</v>
          </cell>
          <cell r="E26">
            <v>273.3306</v>
          </cell>
          <cell r="F26">
            <v>1036.5707</v>
          </cell>
          <cell r="G26">
            <v>501.16140000000001</v>
          </cell>
          <cell r="H26">
            <v>5465.7656999999999</v>
          </cell>
          <cell r="I26">
            <v>481.9923</v>
          </cell>
          <cell r="J26">
            <v>1139.402</v>
          </cell>
          <cell r="K26">
            <v>712</v>
          </cell>
          <cell r="L26">
            <v>51.999600000000001</v>
          </cell>
          <cell r="M26">
            <v>76.999799999999993</v>
          </cell>
          <cell r="N26">
            <v>31.333300000000001</v>
          </cell>
          <cell r="O26">
            <v>375.41500000000002</v>
          </cell>
          <cell r="P26">
            <v>31.833200000000001</v>
          </cell>
          <cell r="Q26">
            <v>95.999899999999997</v>
          </cell>
          <cell r="R26">
            <v>9561.8035</v>
          </cell>
          <cell r="S26">
            <v>325.33019999999999</v>
          </cell>
          <cell r="T26">
            <v>1113.5705</v>
          </cell>
          <cell r="U26">
            <v>532.49469999999997</v>
          </cell>
          <cell r="V26">
            <v>5841.1806999999999</v>
          </cell>
          <cell r="W26">
            <v>513.82550000000003</v>
          </cell>
          <cell r="X26">
            <v>1235.4019000000001</v>
          </cell>
        </row>
        <row r="27">
          <cell r="C27" t="str">
            <v>2004/20057</v>
          </cell>
          <cell r="D27">
            <v>3476.1977000000002</v>
          </cell>
          <cell r="E27">
            <v>116.6647</v>
          </cell>
          <cell r="F27">
            <v>399.40989999999999</v>
          </cell>
          <cell r="G27">
            <v>182.3304</v>
          </cell>
          <cell r="H27">
            <v>2333.9652999999998</v>
          </cell>
          <cell r="I27">
            <v>136.6651</v>
          </cell>
          <cell r="J27">
            <v>307.16230000000002</v>
          </cell>
          <cell r="K27">
            <v>391</v>
          </cell>
          <cell r="L27">
            <v>21.666499999999999</v>
          </cell>
          <cell r="M27">
            <v>57.4998</v>
          </cell>
          <cell r="N27">
            <v>23</v>
          </cell>
          <cell r="O27">
            <v>159.41579999999999</v>
          </cell>
          <cell r="P27">
            <v>32.666499999999999</v>
          </cell>
          <cell r="Q27">
            <v>63.666600000000003</v>
          </cell>
          <cell r="R27">
            <v>3834.1129000000001</v>
          </cell>
          <cell r="S27">
            <v>138.3312</v>
          </cell>
          <cell r="T27">
            <v>456.90969999999999</v>
          </cell>
          <cell r="U27">
            <v>205.3304</v>
          </cell>
          <cell r="V27">
            <v>2493.3811000000001</v>
          </cell>
          <cell r="W27">
            <v>169.33160000000001</v>
          </cell>
          <cell r="X27">
            <v>370.82889999999998</v>
          </cell>
        </row>
        <row r="28">
          <cell r="C28" t="str">
            <v>2004/20058</v>
          </cell>
          <cell r="D28">
            <v>12377.747600000001</v>
          </cell>
          <cell r="E28">
            <v>444.49639999999999</v>
          </cell>
          <cell r="F28">
            <v>1636.4874</v>
          </cell>
          <cell r="G28">
            <v>908.32709999999997</v>
          </cell>
          <cell r="H28">
            <v>8609.2749000000003</v>
          </cell>
          <cell r="I28">
            <v>225.66499999999999</v>
          </cell>
          <cell r="J28">
            <v>553.49680000000001</v>
          </cell>
          <cell r="K28">
            <v>2244</v>
          </cell>
          <cell r="L28">
            <v>119.8323</v>
          </cell>
          <cell r="M28">
            <v>298.16520000000003</v>
          </cell>
          <cell r="N28">
            <v>154.4991</v>
          </cell>
          <cell r="O28">
            <v>1237.9919</v>
          </cell>
          <cell r="P28">
            <v>47.832999999999998</v>
          </cell>
          <cell r="Q28">
            <v>132.99940000000001</v>
          </cell>
          <cell r="R28">
            <v>14369.068499999999</v>
          </cell>
          <cell r="S28">
            <v>564.32870000000003</v>
          </cell>
          <cell r="T28">
            <v>1934.6525999999999</v>
          </cell>
          <cell r="U28">
            <v>1062.8262</v>
          </cell>
          <cell r="V28">
            <v>9847.2667999999994</v>
          </cell>
          <cell r="W28">
            <v>273.49799999999999</v>
          </cell>
          <cell r="X28">
            <v>686.49620000000004</v>
          </cell>
        </row>
        <row r="29">
          <cell r="C29" t="str">
            <v>2004/20059</v>
          </cell>
          <cell r="D29">
            <v>9650.9575000000004</v>
          </cell>
          <cell r="E29">
            <v>350.16489999999999</v>
          </cell>
          <cell r="F29">
            <v>1224.6603</v>
          </cell>
          <cell r="G29">
            <v>608.49739999999997</v>
          </cell>
          <cell r="H29">
            <v>6454.8051999999998</v>
          </cell>
          <cell r="I29">
            <v>284.83210000000003</v>
          </cell>
          <cell r="J29">
            <v>727.99760000000003</v>
          </cell>
          <cell r="K29">
            <v>1698</v>
          </cell>
          <cell r="L29">
            <v>118.83320000000001</v>
          </cell>
          <cell r="M29">
            <v>201.33330000000001</v>
          </cell>
          <cell r="N29">
            <v>70.5</v>
          </cell>
          <cell r="O29">
            <v>1119.1657</v>
          </cell>
          <cell r="P29">
            <v>36.666400000000003</v>
          </cell>
          <cell r="Q29">
            <v>101.33320000000001</v>
          </cell>
          <cell r="R29">
            <v>11298.7893</v>
          </cell>
          <cell r="S29">
            <v>468.99810000000002</v>
          </cell>
          <cell r="T29">
            <v>1425.9936</v>
          </cell>
          <cell r="U29">
            <v>678.99739999999997</v>
          </cell>
          <cell r="V29">
            <v>7573.9709000000003</v>
          </cell>
          <cell r="W29">
            <v>321.49849999999998</v>
          </cell>
          <cell r="X29">
            <v>829.33079999999995</v>
          </cell>
        </row>
        <row r="30">
          <cell r="C30" t="str">
            <v>2004/2005A</v>
          </cell>
          <cell r="D30">
            <v>2937.3272999999999</v>
          </cell>
          <cell r="E30">
            <v>101.833</v>
          </cell>
          <cell r="F30">
            <v>364.66590000000002</v>
          </cell>
          <cell r="G30">
            <v>202.49959999999999</v>
          </cell>
          <cell r="H30">
            <v>1709.6623999999999</v>
          </cell>
          <cell r="I30">
            <v>140.16650000000001</v>
          </cell>
          <cell r="J30">
            <v>418.49990000000003</v>
          </cell>
          <cell r="K30">
            <v>1030</v>
          </cell>
          <cell r="L30">
            <v>99.999799999999993</v>
          </cell>
          <cell r="M30">
            <v>121.49979999999999</v>
          </cell>
          <cell r="N30">
            <v>48.666600000000003</v>
          </cell>
          <cell r="O30">
            <v>662.66600000000005</v>
          </cell>
          <cell r="P30">
            <v>16</v>
          </cell>
          <cell r="Q30">
            <v>61.333300000000001</v>
          </cell>
          <cell r="R30">
            <v>3947.4928</v>
          </cell>
          <cell r="S30">
            <v>201.83279999999999</v>
          </cell>
          <cell r="T30">
            <v>486.16570000000002</v>
          </cell>
          <cell r="U30">
            <v>251.1662</v>
          </cell>
          <cell r="V30">
            <v>2372.3283999999999</v>
          </cell>
          <cell r="W30">
            <v>156.16650000000001</v>
          </cell>
          <cell r="X30">
            <v>479.83319999999998</v>
          </cell>
        </row>
        <row r="31">
          <cell r="C31" t="str">
            <v>2004/2005B</v>
          </cell>
          <cell r="D31">
            <v>19176.014500000001</v>
          </cell>
          <cell r="E31">
            <v>818.41070000000002</v>
          </cell>
          <cell r="F31">
            <v>2214.5625</v>
          </cell>
          <cell r="G31">
            <v>1252.4058</v>
          </cell>
          <cell r="H31">
            <v>12340.405500000001</v>
          </cell>
          <cell r="I31">
            <v>644.32809999999995</v>
          </cell>
          <cell r="J31">
            <v>1905.9019000000001</v>
          </cell>
          <cell r="K31">
            <v>2637</v>
          </cell>
          <cell r="L31">
            <v>169.9991</v>
          </cell>
          <cell r="M31">
            <v>321.99810000000002</v>
          </cell>
          <cell r="N31">
            <v>155.3321</v>
          </cell>
          <cell r="O31">
            <v>1310.3278</v>
          </cell>
          <cell r="P31">
            <v>99.666399999999996</v>
          </cell>
          <cell r="Q31">
            <v>291.33260000000001</v>
          </cell>
          <cell r="R31">
            <v>21524.670600000001</v>
          </cell>
          <cell r="S31">
            <v>988.40980000000002</v>
          </cell>
          <cell r="T31">
            <v>2536.5605999999998</v>
          </cell>
          <cell r="U31">
            <v>1407.7379000000001</v>
          </cell>
          <cell r="V31">
            <v>13650.7333</v>
          </cell>
          <cell r="W31">
            <v>743.99450000000002</v>
          </cell>
          <cell r="X31">
            <v>2197.2345</v>
          </cell>
        </row>
        <row r="32">
          <cell r="C32" t="str">
            <v>2004/2005C</v>
          </cell>
          <cell r="D32">
            <v>8639.9545999999991</v>
          </cell>
          <cell r="E32">
            <v>385.49720000000002</v>
          </cell>
          <cell r="F32">
            <v>1176.327</v>
          </cell>
          <cell r="G32">
            <v>660.32979999999998</v>
          </cell>
          <cell r="H32">
            <v>5722.4718999999996</v>
          </cell>
          <cell r="I32">
            <v>201.3322</v>
          </cell>
          <cell r="J32">
            <v>493.99650000000003</v>
          </cell>
          <cell r="K32">
            <v>1314</v>
          </cell>
          <cell r="L32">
            <v>126.9999</v>
          </cell>
          <cell r="M32">
            <v>198.99969999999999</v>
          </cell>
          <cell r="N32">
            <v>113.1665</v>
          </cell>
          <cell r="O32">
            <v>658.33219999999994</v>
          </cell>
          <cell r="P32">
            <v>49.5</v>
          </cell>
          <cell r="Q32">
            <v>102.83320000000001</v>
          </cell>
          <cell r="R32">
            <v>9889.7860999999994</v>
          </cell>
          <cell r="S32">
            <v>512.49710000000005</v>
          </cell>
          <cell r="T32">
            <v>1375.3267000000001</v>
          </cell>
          <cell r="U32">
            <v>773.49630000000002</v>
          </cell>
          <cell r="V32">
            <v>6380.8041000000003</v>
          </cell>
          <cell r="W32">
            <v>250.8322</v>
          </cell>
          <cell r="X32">
            <v>596.8297</v>
          </cell>
        </row>
        <row r="33">
          <cell r="C33" t="str">
            <v>2004/2005D</v>
          </cell>
          <cell r="D33">
            <v>23035.964599999999</v>
          </cell>
          <cell r="E33">
            <v>1237.4887000000001</v>
          </cell>
          <cell r="F33">
            <v>2844.4739</v>
          </cell>
          <cell r="G33">
            <v>1499.9857999999999</v>
          </cell>
          <cell r="H33">
            <v>16019.1967</v>
          </cell>
          <cell r="I33">
            <v>346.16329999999999</v>
          </cell>
          <cell r="J33">
            <v>1088.6561999999999</v>
          </cell>
          <cell r="K33">
            <v>2856</v>
          </cell>
          <cell r="L33">
            <v>311.33150000000001</v>
          </cell>
          <cell r="M33">
            <v>301.16340000000002</v>
          </cell>
          <cell r="N33">
            <v>168.83160000000001</v>
          </cell>
          <cell r="O33">
            <v>1404.1542999999999</v>
          </cell>
          <cell r="P33">
            <v>37.666499999999999</v>
          </cell>
          <cell r="Q33">
            <v>126.6658</v>
          </cell>
          <cell r="R33">
            <v>25385.777699999999</v>
          </cell>
          <cell r="S33">
            <v>1548.8202000000001</v>
          </cell>
          <cell r="T33">
            <v>3145.6372999999999</v>
          </cell>
          <cell r="U33">
            <v>1668.8173999999999</v>
          </cell>
          <cell r="V33">
            <v>17423.350999999999</v>
          </cell>
          <cell r="W33">
            <v>383.82979999999998</v>
          </cell>
          <cell r="X33">
            <v>1215.3219999999999</v>
          </cell>
        </row>
        <row r="34">
          <cell r="C34" t="str">
            <v>2004/2005E</v>
          </cell>
          <cell r="D34">
            <v>6676.9360999999999</v>
          </cell>
          <cell r="E34">
            <v>273.16410000000002</v>
          </cell>
          <cell r="F34">
            <v>765.32600000000002</v>
          </cell>
          <cell r="G34">
            <v>534.82770000000005</v>
          </cell>
          <cell r="H34">
            <v>4612.1238000000003</v>
          </cell>
          <cell r="I34">
            <v>127.3321</v>
          </cell>
          <cell r="J34">
            <v>364.16239999999999</v>
          </cell>
          <cell r="K34">
            <v>307</v>
          </cell>
          <cell r="L34">
            <v>16.5</v>
          </cell>
          <cell r="M34">
            <v>30.6663</v>
          </cell>
          <cell r="N34">
            <v>26.333100000000002</v>
          </cell>
          <cell r="O34">
            <v>133.16480000000001</v>
          </cell>
          <cell r="P34">
            <v>6.3331999999999997</v>
          </cell>
          <cell r="Q34">
            <v>12.3332</v>
          </cell>
          <cell r="R34">
            <v>6902.2667000000001</v>
          </cell>
          <cell r="S34">
            <v>289.66410000000002</v>
          </cell>
          <cell r="T34">
            <v>795.9923</v>
          </cell>
          <cell r="U34">
            <v>561.16079999999999</v>
          </cell>
          <cell r="V34">
            <v>4745.2885999999999</v>
          </cell>
          <cell r="W34">
            <v>133.6653</v>
          </cell>
          <cell r="X34">
            <v>376.49560000000002</v>
          </cell>
        </row>
        <row r="35">
          <cell r="C35" t="str">
            <v>2004/2005F</v>
          </cell>
          <cell r="D35">
            <v>14774.1926</v>
          </cell>
          <cell r="E35">
            <v>667.65940000000001</v>
          </cell>
          <cell r="F35">
            <v>1919.1492000000001</v>
          </cell>
          <cell r="G35">
            <v>984.99069999999995</v>
          </cell>
          <cell r="H35">
            <v>9075.7453000000005</v>
          </cell>
          <cell r="I35">
            <v>607.57770000000005</v>
          </cell>
          <cell r="J35">
            <v>1519.0703000000001</v>
          </cell>
          <cell r="K35">
            <v>1103</v>
          </cell>
          <cell r="L35">
            <v>65.999899999999997</v>
          </cell>
          <cell r="M35">
            <v>165.58189999999999</v>
          </cell>
          <cell r="N35">
            <v>74.915999999999997</v>
          </cell>
          <cell r="O35">
            <v>443.08019999999999</v>
          </cell>
          <cell r="P35">
            <v>42.832799999999999</v>
          </cell>
          <cell r="Q35">
            <v>92.833200000000005</v>
          </cell>
          <cell r="R35">
            <v>15659.436600000001</v>
          </cell>
          <cell r="S35">
            <v>733.65930000000003</v>
          </cell>
          <cell r="T35">
            <v>2084.7311</v>
          </cell>
          <cell r="U35">
            <v>1059.9067</v>
          </cell>
          <cell r="V35">
            <v>9518.8255000000008</v>
          </cell>
          <cell r="W35">
            <v>650.41049999999996</v>
          </cell>
          <cell r="X35">
            <v>1611.9034999999999</v>
          </cell>
        </row>
        <row r="36">
          <cell r="C36" t="str">
            <v>2004/2005G</v>
          </cell>
          <cell r="D36">
            <v>10604.774299999999</v>
          </cell>
          <cell r="E36">
            <v>332.24759999999998</v>
          </cell>
          <cell r="F36">
            <v>1285.3255999999999</v>
          </cell>
          <cell r="G36">
            <v>725.91210000000001</v>
          </cell>
          <cell r="H36">
            <v>6610.1313</v>
          </cell>
          <cell r="I36">
            <v>476.83089999999999</v>
          </cell>
          <cell r="J36">
            <v>1174.3268</v>
          </cell>
          <cell r="K36">
            <v>1743</v>
          </cell>
          <cell r="L36">
            <v>70.499799999999993</v>
          </cell>
          <cell r="M36">
            <v>340.33240000000001</v>
          </cell>
          <cell r="N36">
            <v>108.49939999999999</v>
          </cell>
          <cell r="O36">
            <v>780.66390000000001</v>
          </cell>
          <cell r="P36">
            <v>107.4997</v>
          </cell>
          <cell r="Q36">
            <v>166.833</v>
          </cell>
          <cell r="R36">
            <v>12179.102500000001</v>
          </cell>
          <cell r="S36">
            <v>402.74740000000003</v>
          </cell>
          <cell r="T36">
            <v>1625.6579999999999</v>
          </cell>
          <cell r="U36">
            <v>834.41150000000005</v>
          </cell>
          <cell r="V36">
            <v>7390.7951999999996</v>
          </cell>
          <cell r="W36">
            <v>584.3306</v>
          </cell>
          <cell r="X36">
            <v>1341.1597999999999</v>
          </cell>
        </row>
        <row r="37">
          <cell r="C37" t="str">
            <v>2004/2005H</v>
          </cell>
          <cell r="D37">
            <v>23282.495500000001</v>
          </cell>
          <cell r="E37">
            <v>1066.8297</v>
          </cell>
          <cell r="F37">
            <v>3340.5740000000001</v>
          </cell>
          <cell r="G37">
            <v>2299.9079999999999</v>
          </cell>
          <cell r="H37">
            <v>14545.7762</v>
          </cell>
          <cell r="I37">
            <v>600.66420000000005</v>
          </cell>
          <cell r="J37">
            <v>1428.7434000000001</v>
          </cell>
          <cell r="K37">
            <v>773</v>
          </cell>
          <cell r="L37">
            <v>45.499899999999997</v>
          </cell>
          <cell r="M37">
            <v>155.08269999999999</v>
          </cell>
          <cell r="N37">
            <v>82.082999999999998</v>
          </cell>
          <cell r="O37">
            <v>327.49860000000001</v>
          </cell>
          <cell r="P37">
            <v>21.666499999999999</v>
          </cell>
          <cell r="Q37">
            <v>47.499899999999997</v>
          </cell>
          <cell r="R37">
            <v>23961.826099999998</v>
          </cell>
          <cell r="S37">
            <v>1112.3296</v>
          </cell>
          <cell r="T37">
            <v>3495.6567</v>
          </cell>
          <cell r="U37">
            <v>2381.991</v>
          </cell>
          <cell r="V37">
            <v>14873.274799999999</v>
          </cell>
          <cell r="W37">
            <v>622.33069999999998</v>
          </cell>
          <cell r="X37">
            <v>1476.2433000000001</v>
          </cell>
        </row>
        <row r="38">
          <cell r="C38" t="str">
            <v>2004/2005I</v>
          </cell>
          <cell r="D38">
            <v>6750.8810999999996</v>
          </cell>
          <cell r="E38">
            <v>381.1653</v>
          </cell>
          <cell r="F38">
            <v>735.16250000000002</v>
          </cell>
          <cell r="G38">
            <v>313.41489999999999</v>
          </cell>
          <cell r="H38">
            <v>4570.7263999999996</v>
          </cell>
          <cell r="I38">
            <v>154.58240000000001</v>
          </cell>
          <cell r="J38">
            <v>595.82960000000003</v>
          </cell>
          <cell r="K38">
            <v>1338</v>
          </cell>
          <cell r="L38">
            <v>96.833200000000005</v>
          </cell>
          <cell r="M38">
            <v>138.99940000000001</v>
          </cell>
          <cell r="N38">
            <v>57.832999999999998</v>
          </cell>
          <cell r="O38">
            <v>763.66499999999996</v>
          </cell>
          <cell r="P38">
            <v>24.833300000000001</v>
          </cell>
          <cell r="Q38">
            <v>135.33279999999999</v>
          </cell>
          <cell r="R38">
            <v>7968.3778000000002</v>
          </cell>
          <cell r="S38">
            <v>477.99849999999998</v>
          </cell>
          <cell r="T38">
            <v>874.16189999999995</v>
          </cell>
          <cell r="U38">
            <v>371.24790000000002</v>
          </cell>
          <cell r="V38">
            <v>5334.3914000000004</v>
          </cell>
          <cell r="W38">
            <v>179.41569999999999</v>
          </cell>
          <cell r="X38">
            <v>731.16240000000005</v>
          </cell>
        </row>
        <row r="39">
          <cell r="C39" t="str">
            <v>2004/2005J</v>
          </cell>
          <cell r="D39">
            <v>953.32910000000004</v>
          </cell>
          <cell r="E39">
            <v>46.666400000000003</v>
          </cell>
          <cell r="F39">
            <v>96.999600000000001</v>
          </cell>
          <cell r="G39">
            <v>76.332800000000006</v>
          </cell>
          <cell r="H39">
            <v>604.8306</v>
          </cell>
          <cell r="I39">
            <v>36.666600000000003</v>
          </cell>
          <cell r="J39">
            <v>91.833100000000002</v>
          </cell>
          <cell r="K39">
            <v>4847</v>
          </cell>
          <cell r="L39">
            <v>266.16649999999998</v>
          </cell>
          <cell r="M39">
            <v>828.8329</v>
          </cell>
          <cell r="N39">
            <v>272.3331</v>
          </cell>
          <cell r="O39">
            <v>2509.4989999999998</v>
          </cell>
          <cell r="P39">
            <v>277.99990000000003</v>
          </cell>
          <cell r="Q39">
            <v>632.83320000000003</v>
          </cell>
          <cell r="R39">
            <v>5740.9937</v>
          </cell>
          <cell r="S39">
            <v>312.8329</v>
          </cell>
          <cell r="T39">
            <v>925.83249999999998</v>
          </cell>
          <cell r="U39">
            <v>348.66590000000002</v>
          </cell>
          <cell r="V39">
            <v>3114.3296</v>
          </cell>
          <cell r="W39">
            <v>314.66649999999998</v>
          </cell>
          <cell r="X39">
            <v>724.66629999999998</v>
          </cell>
        </row>
        <row r="40">
          <cell r="C40" t="str">
            <v>2005/20061</v>
          </cell>
          <cell r="D40">
            <v>5540.6662999999999</v>
          </cell>
          <cell r="E40">
            <v>221</v>
          </cell>
          <cell r="F40">
            <v>630</v>
          </cell>
          <cell r="G40">
            <v>624</v>
          </cell>
          <cell r="H40">
            <v>3137.3330000000001</v>
          </cell>
          <cell r="I40">
            <v>218.5</v>
          </cell>
          <cell r="J40">
            <v>709.83330000000001</v>
          </cell>
          <cell r="K40">
            <v>17</v>
          </cell>
          <cell r="L40">
            <v>0</v>
          </cell>
          <cell r="M40">
            <v>5</v>
          </cell>
          <cell r="N40">
            <v>2</v>
          </cell>
          <cell r="O40">
            <v>10</v>
          </cell>
          <cell r="P40">
            <v>0</v>
          </cell>
          <cell r="Q40">
            <v>0</v>
          </cell>
          <cell r="R40">
            <v>5557.6662999999999</v>
          </cell>
          <cell r="S40">
            <v>221</v>
          </cell>
          <cell r="T40">
            <v>635</v>
          </cell>
          <cell r="U40">
            <v>626</v>
          </cell>
          <cell r="V40">
            <v>3147.3330000000001</v>
          </cell>
          <cell r="W40">
            <v>218.5</v>
          </cell>
          <cell r="X40">
            <v>709.83330000000001</v>
          </cell>
        </row>
        <row r="41">
          <cell r="C41" t="str">
            <v>2005/20062</v>
          </cell>
          <cell r="D41">
            <v>15484.8076</v>
          </cell>
          <cell r="E41">
            <v>1014.8326</v>
          </cell>
          <cell r="F41">
            <v>1936.9970000000001</v>
          </cell>
          <cell r="G41">
            <v>915.33209999999997</v>
          </cell>
          <cell r="H41">
            <v>8271.9858000000004</v>
          </cell>
          <cell r="I41">
            <v>814.83090000000004</v>
          </cell>
          <cell r="J41">
            <v>2530.8292000000001</v>
          </cell>
          <cell r="K41">
            <v>5476</v>
          </cell>
          <cell r="L41">
            <v>625.16669999999999</v>
          </cell>
          <cell r="M41">
            <v>611</v>
          </cell>
          <cell r="N41">
            <v>202.5</v>
          </cell>
          <cell r="O41">
            <v>2918.6668</v>
          </cell>
          <cell r="P41">
            <v>213.0001</v>
          </cell>
          <cell r="Q41">
            <v>856.66669999999999</v>
          </cell>
          <cell r="R41">
            <v>20911.8079</v>
          </cell>
          <cell r="S41">
            <v>1639.9992999999999</v>
          </cell>
          <cell r="T41">
            <v>2547.9969999999998</v>
          </cell>
          <cell r="U41">
            <v>1117.8321000000001</v>
          </cell>
          <cell r="V41">
            <v>11190.652599999999</v>
          </cell>
          <cell r="W41">
            <v>1027.8309999999999</v>
          </cell>
          <cell r="X41">
            <v>3387.4958999999999</v>
          </cell>
        </row>
        <row r="42">
          <cell r="C42" t="str">
            <v>2005/20063</v>
          </cell>
          <cell r="D42">
            <v>19357.070899999999</v>
          </cell>
          <cell r="E42">
            <v>587.5</v>
          </cell>
          <cell r="F42">
            <v>1968.6648</v>
          </cell>
          <cell r="G42">
            <v>1116.0826</v>
          </cell>
          <cell r="H42">
            <v>11551.5779</v>
          </cell>
          <cell r="I42">
            <v>1137.9141999999999</v>
          </cell>
          <cell r="J42">
            <v>2995.3314</v>
          </cell>
          <cell r="K42">
            <v>1910</v>
          </cell>
          <cell r="L42">
            <v>145.33340000000001</v>
          </cell>
          <cell r="M42">
            <v>244.25030000000001</v>
          </cell>
          <cell r="N42">
            <v>126.16679999999999</v>
          </cell>
          <cell r="O42">
            <v>884.41759999999999</v>
          </cell>
          <cell r="P42">
            <v>111.8334</v>
          </cell>
          <cell r="Q42">
            <v>251.83349999999999</v>
          </cell>
          <cell r="R42">
            <v>21120.905900000002</v>
          </cell>
          <cell r="S42">
            <v>732.83339999999998</v>
          </cell>
          <cell r="T42">
            <v>2212.9151000000002</v>
          </cell>
          <cell r="U42">
            <v>1242.2493999999999</v>
          </cell>
          <cell r="V42">
            <v>12435.995500000001</v>
          </cell>
          <cell r="W42">
            <v>1249.7475999999999</v>
          </cell>
          <cell r="X42">
            <v>3247.1649000000002</v>
          </cell>
        </row>
        <row r="43">
          <cell r="C43" t="str">
            <v>2005/20064</v>
          </cell>
          <cell r="D43">
            <v>475</v>
          </cell>
          <cell r="E43">
            <v>27</v>
          </cell>
          <cell r="F43">
            <v>48</v>
          </cell>
          <cell r="G43">
            <v>24</v>
          </cell>
          <cell r="H43">
            <v>306</v>
          </cell>
          <cell r="I43">
            <v>21</v>
          </cell>
          <cell r="J43">
            <v>49</v>
          </cell>
          <cell r="K43">
            <v>1</v>
          </cell>
          <cell r="L43">
            <v>0</v>
          </cell>
          <cell r="M43">
            <v>0</v>
          </cell>
          <cell r="N43">
            <v>0</v>
          </cell>
          <cell r="O43">
            <v>1</v>
          </cell>
          <cell r="P43">
            <v>0</v>
          </cell>
          <cell r="Q43">
            <v>0</v>
          </cell>
          <cell r="R43">
            <v>476</v>
          </cell>
          <cell r="S43">
            <v>27</v>
          </cell>
          <cell r="T43">
            <v>48</v>
          </cell>
          <cell r="U43">
            <v>24</v>
          </cell>
          <cell r="V43">
            <v>307</v>
          </cell>
          <cell r="W43">
            <v>21</v>
          </cell>
          <cell r="X43">
            <v>49</v>
          </cell>
        </row>
        <row r="44">
          <cell r="C44" t="str">
            <v>2005/20065</v>
          </cell>
          <cell r="D44">
            <v>1526.1664000000001</v>
          </cell>
          <cell r="E44">
            <v>65.666700000000006</v>
          </cell>
          <cell r="F44">
            <v>212.16669999999999</v>
          </cell>
          <cell r="G44">
            <v>82.5</v>
          </cell>
          <cell r="H44">
            <v>962.83299999999997</v>
          </cell>
          <cell r="I44">
            <v>50</v>
          </cell>
          <cell r="J44">
            <v>153</v>
          </cell>
          <cell r="K44">
            <v>91</v>
          </cell>
          <cell r="L44">
            <v>10</v>
          </cell>
          <cell r="M44">
            <v>10.333299999999999</v>
          </cell>
          <cell r="N44">
            <v>6.6666999999999996</v>
          </cell>
          <cell r="O44">
            <v>51.333300000000001</v>
          </cell>
          <cell r="P44">
            <v>4</v>
          </cell>
          <cell r="Q44">
            <v>6</v>
          </cell>
          <cell r="R44">
            <v>1614.4997000000001</v>
          </cell>
          <cell r="S44">
            <v>75.666700000000006</v>
          </cell>
          <cell r="T44">
            <v>222.5</v>
          </cell>
          <cell r="U44">
            <v>89.166700000000006</v>
          </cell>
          <cell r="V44">
            <v>1014.1663</v>
          </cell>
          <cell r="W44">
            <v>54</v>
          </cell>
          <cell r="X44">
            <v>159</v>
          </cell>
        </row>
        <row r="45">
          <cell r="C45" t="str">
            <v>2005/20066</v>
          </cell>
          <cell r="D45">
            <v>9160.2322999999997</v>
          </cell>
          <cell r="E45">
            <v>250.5829</v>
          </cell>
          <cell r="F45">
            <v>1058.8323</v>
          </cell>
          <cell r="G45">
            <v>502.166</v>
          </cell>
          <cell r="H45">
            <v>5758.0736999999999</v>
          </cell>
          <cell r="I45">
            <v>514.16449999999998</v>
          </cell>
          <cell r="J45">
            <v>1076.4129</v>
          </cell>
          <cell r="K45">
            <v>717</v>
          </cell>
          <cell r="L45">
            <v>44.166600000000003</v>
          </cell>
          <cell r="M45">
            <v>83.083500000000001</v>
          </cell>
          <cell r="N45">
            <v>35.333300000000001</v>
          </cell>
          <cell r="O45">
            <v>370.33300000000003</v>
          </cell>
          <cell r="P45">
            <v>33</v>
          </cell>
          <cell r="Q45">
            <v>103.6666</v>
          </cell>
          <cell r="R45">
            <v>9829.8153000000002</v>
          </cell>
          <cell r="S45">
            <v>294.74950000000001</v>
          </cell>
          <cell r="T45">
            <v>1141.9158</v>
          </cell>
          <cell r="U45">
            <v>537.49929999999995</v>
          </cell>
          <cell r="V45">
            <v>6128.4066999999995</v>
          </cell>
          <cell r="W45">
            <v>547.16449999999998</v>
          </cell>
          <cell r="X45">
            <v>1180.0795000000001</v>
          </cell>
        </row>
        <row r="46">
          <cell r="C46" t="str">
            <v>2005/20067</v>
          </cell>
          <cell r="D46">
            <v>3591.4978000000001</v>
          </cell>
          <cell r="E46">
            <v>120.16670000000001</v>
          </cell>
          <cell r="F46">
            <v>416.33300000000003</v>
          </cell>
          <cell r="G46">
            <v>205.50020000000001</v>
          </cell>
          <cell r="H46">
            <v>2433.5826000000002</v>
          </cell>
          <cell r="I46">
            <v>122.9996</v>
          </cell>
          <cell r="J46">
            <v>292.91570000000002</v>
          </cell>
          <cell r="K46">
            <v>359</v>
          </cell>
          <cell r="L46">
            <v>16.5</v>
          </cell>
          <cell r="M46">
            <v>50</v>
          </cell>
          <cell r="N46">
            <v>15.5</v>
          </cell>
          <cell r="O46">
            <v>163.16659999999999</v>
          </cell>
          <cell r="P46">
            <v>21</v>
          </cell>
          <cell r="Q46">
            <v>59</v>
          </cell>
          <cell r="R46">
            <v>3916.6644000000001</v>
          </cell>
          <cell r="S46">
            <v>136.66669999999999</v>
          </cell>
          <cell r="T46">
            <v>466.33300000000003</v>
          </cell>
          <cell r="U46">
            <v>221.00020000000001</v>
          </cell>
          <cell r="V46">
            <v>2596.7492000000002</v>
          </cell>
          <cell r="W46">
            <v>143.99959999999999</v>
          </cell>
          <cell r="X46">
            <v>351.91570000000002</v>
          </cell>
        </row>
        <row r="47">
          <cell r="C47" t="str">
            <v>2005/20068</v>
          </cell>
          <cell r="D47">
            <v>11614.252899999999</v>
          </cell>
          <cell r="E47">
            <v>356.99959999999999</v>
          </cell>
          <cell r="F47">
            <v>1474.4172000000001</v>
          </cell>
          <cell r="G47">
            <v>804.41740000000004</v>
          </cell>
          <cell r="H47">
            <v>8310.9190999999992</v>
          </cell>
          <cell r="I47">
            <v>203.5001</v>
          </cell>
          <cell r="J47">
            <v>463.99950000000001</v>
          </cell>
          <cell r="K47">
            <v>2176</v>
          </cell>
          <cell r="L47">
            <v>102.6669</v>
          </cell>
          <cell r="M47">
            <v>256.66669999999999</v>
          </cell>
          <cell r="N47">
            <v>157.50020000000001</v>
          </cell>
          <cell r="O47">
            <v>1233.3338000000001</v>
          </cell>
          <cell r="P47">
            <v>52.166699999999999</v>
          </cell>
          <cell r="Q47">
            <v>112.00020000000001</v>
          </cell>
          <cell r="R47">
            <v>13528.5874</v>
          </cell>
          <cell r="S47">
            <v>459.66649999999998</v>
          </cell>
          <cell r="T47">
            <v>1731.0839000000001</v>
          </cell>
          <cell r="U47">
            <v>961.91759999999999</v>
          </cell>
          <cell r="V47">
            <v>9544.2528999999995</v>
          </cell>
          <cell r="W47">
            <v>255.66679999999999</v>
          </cell>
          <cell r="X47">
            <v>575.99969999999996</v>
          </cell>
        </row>
        <row r="48">
          <cell r="C48" t="str">
            <v>2005/20069</v>
          </cell>
          <cell r="D48">
            <v>9413.5061999999998</v>
          </cell>
          <cell r="E48">
            <v>353.6669</v>
          </cell>
          <cell r="F48">
            <v>1308.3344999999999</v>
          </cell>
          <cell r="G48">
            <v>607.50030000000004</v>
          </cell>
          <cell r="H48">
            <v>6204.3374999999996</v>
          </cell>
          <cell r="I48">
            <v>246.5001</v>
          </cell>
          <cell r="J48">
            <v>693.16690000000006</v>
          </cell>
          <cell r="K48">
            <v>1618</v>
          </cell>
          <cell r="L48">
            <v>108.83329999999999</v>
          </cell>
          <cell r="M48">
            <v>182.33330000000001</v>
          </cell>
          <cell r="N48">
            <v>67.166700000000006</v>
          </cell>
          <cell r="O48">
            <v>1028.3335999999999</v>
          </cell>
          <cell r="P48">
            <v>33.166699999999999</v>
          </cell>
          <cell r="Q48">
            <v>126.33329999999999</v>
          </cell>
          <cell r="R48">
            <v>10959.6731</v>
          </cell>
          <cell r="S48">
            <v>462.50020000000001</v>
          </cell>
          <cell r="T48">
            <v>1490.6677999999999</v>
          </cell>
          <cell r="U48">
            <v>674.66700000000003</v>
          </cell>
          <cell r="V48">
            <v>7232.6710999999996</v>
          </cell>
          <cell r="W48">
            <v>279.66680000000002</v>
          </cell>
          <cell r="X48">
            <v>819.50019999999995</v>
          </cell>
        </row>
        <row r="49">
          <cell r="C49" t="str">
            <v>2005/2006A</v>
          </cell>
          <cell r="D49">
            <v>3515.8335000000002</v>
          </cell>
          <cell r="E49">
            <v>102.0001</v>
          </cell>
          <cell r="F49">
            <v>422.83339999999998</v>
          </cell>
          <cell r="G49">
            <v>247.66669999999999</v>
          </cell>
          <cell r="H49">
            <v>2124.1667000000002</v>
          </cell>
          <cell r="I49">
            <v>151</v>
          </cell>
          <cell r="J49">
            <v>468.16660000000002</v>
          </cell>
          <cell r="K49">
            <v>1285</v>
          </cell>
          <cell r="L49">
            <v>99.833399999999997</v>
          </cell>
          <cell r="M49">
            <v>178.83330000000001</v>
          </cell>
          <cell r="N49">
            <v>81.5</v>
          </cell>
          <cell r="O49">
            <v>832.5</v>
          </cell>
          <cell r="P49">
            <v>21.333300000000001</v>
          </cell>
          <cell r="Q49">
            <v>58</v>
          </cell>
          <cell r="R49">
            <v>4787.8334999999997</v>
          </cell>
          <cell r="S49">
            <v>201.83349999999999</v>
          </cell>
          <cell r="T49">
            <v>601.66669999999999</v>
          </cell>
          <cell r="U49">
            <v>329.16669999999999</v>
          </cell>
          <cell r="V49">
            <v>2956.6667000000002</v>
          </cell>
          <cell r="W49">
            <v>172.33330000000001</v>
          </cell>
          <cell r="X49">
            <v>526.16660000000002</v>
          </cell>
        </row>
        <row r="50">
          <cell r="C50" t="str">
            <v>2005/2006B</v>
          </cell>
          <cell r="D50">
            <v>19795.120999999999</v>
          </cell>
          <cell r="E50">
            <v>702.74829999999997</v>
          </cell>
          <cell r="F50">
            <v>2252.4938999999999</v>
          </cell>
          <cell r="G50">
            <v>1228.9143999999999</v>
          </cell>
          <cell r="H50">
            <v>13035.637500000001</v>
          </cell>
          <cell r="I50">
            <v>665.83119999999997</v>
          </cell>
          <cell r="J50">
            <v>1909.4956999999999</v>
          </cell>
          <cell r="K50">
            <v>3117</v>
          </cell>
          <cell r="L50">
            <v>237.49979999999999</v>
          </cell>
          <cell r="M50">
            <v>340.16649999999998</v>
          </cell>
          <cell r="N50">
            <v>159.8329</v>
          </cell>
          <cell r="O50">
            <v>1695.6656</v>
          </cell>
          <cell r="P50">
            <v>93.999899999999997</v>
          </cell>
          <cell r="Q50">
            <v>320.99979999999999</v>
          </cell>
          <cell r="R50">
            <v>22643.285500000002</v>
          </cell>
          <cell r="S50">
            <v>940.24810000000002</v>
          </cell>
          <cell r="T50">
            <v>2592.6604000000002</v>
          </cell>
          <cell r="U50">
            <v>1388.7473</v>
          </cell>
          <cell r="V50">
            <v>14731.303099999999</v>
          </cell>
          <cell r="W50">
            <v>759.83109999999999</v>
          </cell>
          <cell r="X50">
            <v>2230.4955</v>
          </cell>
        </row>
        <row r="51">
          <cell r="C51" t="str">
            <v>2005/2006C</v>
          </cell>
          <cell r="D51">
            <v>9025.0036</v>
          </cell>
          <cell r="E51">
            <v>406.50020000000001</v>
          </cell>
          <cell r="F51">
            <v>1049.5003999999999</v>
          </cell>
          <cell r="G51">
            <v>625.8338</v>
          </cell>
          <cell r="H51">
            <v>6265.6695</v>
          </cell>
          <cell r="I51">
            <v>190.66669999999999</v>
          </cell>
          <cell r="J51">
            <v>486.83300000000003</v>
          </cell>
          <cell r="K51">
            <v>1331</v>
          </cell>
          <cell r="L51">
            <v>120.9999</v>
          </cell>
          <cell r="M51">
            <v>223</v>
          </cell>
          <cell r="N51">
            <v>122.3334</v>
          </cell>
          <cell r="O51">
            <v>667.83320000000003</v>
          </cell>
          <cell r="P51">
            <v>41.5</v>
          </cell>
          <cell r="Q51">
            <v>81.833399999999997</v>
          </cell>
          <cell r="R51">
            <v>10282.503500000001</v>
          </cell>
          <cell r="S51">
            <v>527.50009999999997</v>
          </cell>
          <cell r="T51">
            <v>1272.5003999999999</v>
          </cell>
          <cell r="U51">
            <v>748.16719999999998</v>
          </cell>
          <cell r="V51">
            <v>6933.5027</v>
          </cell>
          <cell r="W51">
            <v>232.16669999999999</v>
          </cell>
          <cell r="X51">
            <v>568.66639999999995</v>
          </cell>
        </row>
        <row r="52">
          <cell r="C52" t="str">
            <v>2005/2006D</v>
          </cell>
          <cell r="D52">
            <v>22158.286700000001</v>
          </cell>
          <cell r="E52">
            <v>1044.1655000000001</v>
          </cell>
          <cell r="F52">
            <v>2749.4937</v>
          </cell>
          <cell r="G52">
            <v>1423.3291999999999</v>
          </cell>
          <cell r="H52">
            <v>15747.467000000001</v>
          </cell>
          <cell r="I52">
            <v>274.66609999999997</v>
          </cell>
          <cell r="J52">
            <v>919.16520000000003</v>
          </cell>
          <cell r="K52">
            <v>2931</v>
          </cell>
          <cell r="L52">
            <v>275.33319999999998</v>
          </cell>
          <cell r="M52">
            <v>300.6662</v>
          </cell>
          <cell r="N52">
            <v>194.16630000000001</v>
          </cell>
          <cell r="O52">
            <v>1507.8316</v>
          </cell>
          <cell r="P52">
            <v>53.5</v>
          </cell>
          <cell r="Q52">
            <v>131.8331</v>
          </cell>
          <cell r="R52">
            <v>24621.617099999999</v>
          </cell>
          <cell r="S52">
            <v>1319.4987000000001</v>
          </cell>
          <cell r="T52">
            <v>3050.1599000000001</v>
          </cell>
          <cell r="U52">
            <v>1617.4955</v>
          </cell>
          <cell r="V52">
            <v>17255.298599999998</v>
          </cell>
          <cell r="W52">
            <v>328.16609999999997</v>
          </cell>
          <cell r="X52">
            <v>1050.9983</v>
          </cell>
        </row>
        <row r="53">
          <cell r="C53" t="str">
            <v>2005/2006E</v>
          </cell>
          <cell r="D53">
            <v>6855.8212999999996</v>
          </cell>
          <cell r="E53">
            <v>246.33269999999999</v>
          </cell>
          <cell r="F53">
            <v>803.33259999999996</v>
          </cell>
          <cell r="G53">
            <v>508.4991</v>
          </cell>
          <cell r="H53">
            <v>4779.8247000000001</v>
          </cell>
          <cell r="I53">
            <v>125.6662</v>
          </cell>
          <cell r="J53">
            <v>392.166</v>
          </cell>
          <cell r="K53">
            <v>348</v>
          </cell>
          <cell r="L53">
            <v>13.333299999999999</v>
          </cell>
          <cell r="M53">
            <v>40.666600000000003</v>
          </cell>
          <cell r="N53">
            <v>35.000100000000003</v>
          </cell>
          <cell r="O53">
            <v>162.99959999999999</v>
          </cell>
          <cell r="P53">
            <v>6.5</v>
          </cell>
          <cell r="Q53">
            <v>12.666700000000001</v>
          </cell>
          <cell r="R53">
            <v>7126.9876000000004</v>
          </cell>
          <cell r="S53">
            <v>259.666</v>
          </cell>
          <cell r="T53">
            <v>843.99919999999997</v>
          </cell>
          <cell r="U53">
            <v>543.49919999999997</v>
          </cell>
          <cell r="V53">
            <v>4942.8243000000002</v>
          </cell>
          <cell r="W53">
            <v>132.1662</v>
          </cell>
          <cell r="X53">
            <v>404.83269999999999</v>
          </cell>
        </row>
        <row r="54">
          <cell r="C54" t="str">
            <v>2005/2006F</v>
          </cell>
          <cell r="D54">
            <v>14602.563399999999</v>
          </cell>
          <cell r="E54">
            <v>571.24860000000001</v>
          </cell>
          <cell r="F54">
            <v>1996.33</v>
          </cell>
          <cell r="G54">
            <v>945.9982</v>
          </cell>
          <cell r="H54">
            <v>9075.3222999999998</v>
          </cell>
          <cell r="I54">
            <v>571.66639999999995</v>
          </cell>
          <cell r="J54">
            <v>1441.9979000000001</v>
          </cell>
          <cell r="K54">
            <v>1134</v>
          </cell>
          <cell r="L54">
            <v>64.999899999999997</v>
          </cell>
          <cell r="M54">
            <v>166.66659999999999</v>
          </cell>
          <cell r="N54">
            <v>73.666700000000006</v>
          </cell>
          <cell r="O54">
            <v>447.99950000000001</v>
          </cell>
          <cell r="P54">
            <v>52</v>
          </cell>
          <cell r="Q54">
            <v>96.333299999999994</v>
          </cell>
          <cell r="R54">
            <v>15504.2294</v>
          </cell>
          <cell r="S54">
            <v>636.24850000000004</v>
          </cell>
          <cell r="T54">
            <v>2162.9965999999999</v>
          </cell>
          <cell r="U54">
            <v>1019.6649</v>
          </cell>
          <cell r="V54">
            <v>9523.3217999999997</v>
          </cell>
          <cell r="W54">
            <v>623.66639999999995</v>
          </cell>
          <cell r="X54">
            <v>1538.3312000000001</v>
          </cell>
        </row>
        <row r="55">
          <cell r="C55" t="str">
            <v>2005/2006G</v>
          </cell>
          <cell r="D55">
            <v>11231.557000000001</v>
          </cell>
          <cell r="E55">
            <v>336.58240000000001</v>
          </cell>
          <cell r="F55">
            <v>1245.4963</v>
          </cell>
          <cell r="G55">
            <v>754.33150000000001</v>
          </cell>
          <cell r="H55">
            <v>7196.4849000000004</v>
          </cell>
          <cell r="I55">
            <v>502.3322</v>
          </cell>
          <cell r="J55">
            <v>1196.3297</v>
          </cell>
          <cell r="K55">
            <v>1617</v>
          </cell>
          <cell r="L55">
            <v>69.999899999999997</v>
          </cell>
          <cell r="M55">
            <v>309.1662</v>
          </cell>
          <cell r="N55">
            <v>102.66630000000001</v>
          </cell>
          <cell r="O55">
            <v>719.16579999999999</v>
          </cell>
          <cell r="P55">
            <v>87.333299999999994</v>
          </cell>
          <cell r="Q55">
            <v>151.66650000000001</v>
          </cell>
          <cell r="R55">
            <v>12671.555</v>
          </cell>
          <cell r="S55">
            <v>406.58229999999998</v>
          </cell>
          <cell r="T55">
            <v>1554.6624999999999</v>
          </cell>
          <cell r="U55">
            <v>856.99779999999998</v>
          </cell>
          <cell r="V55">
            <v>7915.6507000000001</v>
          </cell>
          <cell r="W55">
            <v>589.66549999999995</v>
          </cell>
          <cell r="X55">
            <v>1347.9962</v>
          </cell>
        </row>
        <row r="56">
          <cell r="C56" t="str">
            <v>2005/2006H</v>
          </cell>
          <cell r="D56">
            <v>23766.741699999999</v>
          </cell>
          <cell r="E56">
            <v>991.74950000000001</v>
          </cell>
          <cell r="F56">
            <v>3328.5821999999998</v>
          </cell>
          <cell r="G56">
            <v>2268.9994000000002</v>
          </cell>
          <cell r="H56">
            <v>15217.9951</v>
          </cell>
          <cell r="I56">
            <v>579.4162</v>
          </cell>
          <cell r="J56">
            <v>1379.9992999999999</v>
          </cell>
          <cell r="K56">
            <v>865</v>
          </cell>
          <cell r="L56">
            <v>42</v>
          </cell>
          <cell r="M56">
            <v>174.9999</v>
          </cell>
          <cell r="N56">
            <v>97.333399999999997</v>
          </cell>
          <cell r="O56">
            <v>391.08319999999998</v>
          </cell>
          <cell r="P56">
            <v>27.333200000000001</v>
          </cell>
          <cell r="Q56">
            <v>42.833399999999997</v>
          </cell>
          <cell r="R56">
            <v>24542.324799999999</v>
          </cell>
          <cell r="S56">
            <v>1033.7494999999999</v>
          </cell>
          <cell r="T56">
            <v>3503.5821000000001</v>
          </cell>
          <cell r="U56">
            <v>2366.3328000000001</v>
          </cell>
          <cell r="V56">
            <v>15609.078299999999</v>
          </cell>
          <cell r="W56">
            <v>606.74940000000004</v>
          </cell>
          <cell r="X56">
            <v>1422.8326999999999</v>
          </cell>
        </row>
        <row r="57">
          <cell r="C57" t="str">
            <v>2005/2006I</v>
          </cell>
          <cell r="D57">
            <v>7816.8334000000004</v>
          </cell>
          <cell r="E57">
            <v>369.91699999999997</v>
          </cell>
          <cell r="F57">
            <v>799.5</v>
          </cell>
          <cell r="G57">
            <v>391.91660000000002</v>
          </cell>
          <cell r="H57">
            <v>5408.4997999999996</v>
          </cell>
          <cell r="I57">
            <v>167.5</v>
          </cell>
          <cell r="J57">
            <v>679.5</v>
          </cell>
          <cell r="K57">
            <v>1844</v>
          </cell>
          <cell r="L57">
            <v>109</v>
          </cell>
          <cell r="M57">
            <v>164.66659999999999</v>
          </cell>
          <cell r="N57">
            <v>77.166799999999995</v>
          </cell>
          <cell r="O57">
            <v>1036.6665</v>
          </cell>
          <cell r="P57">
            <v>42.5</v>
          </cell>
          <cell r="Q57">
            <v>141.83330000000001</v>
          </cell>
          <cell r="R57">
            <v>9388.6666000000005</v>
          </cell>
          <cell r="S57">
            <v>478.91699999999997</v>
          </cell>
          <cell r="T57">
            <v>964.16660000000002</v>
          </cell>
          <cell r="U57">
            <v>469.08339999999998</v>
          </cell>
          <cell r="V57">
            <v>6445.1662999999999</v>
          </cell>
          <cell r="W57">
            <v>210</v>
          </cell>
          <cell r="X57">
            <v>821.33330000000001</v>
          </cell>
        </row>
        <row r="58">
          <cell r="C58" t="str">
            <v>2005/2006J</v>
          </cell>
          <cell r="D58">
            <v>970.82989999999995</v>
          </cell>
          <cell r="E58">
            <v>47.333100000000002</v>
          </cell>
          <cell r="F58">
            <v>97.6661</v>
          </cell>
          <cell r="G58">
            <v>72.999700000000004</v>
          </cell>
          <cell r="H58">
            <v>622.16459999999995</v>
          </cell>
          <cell r="I58">
            <v>28.833200000000001</v>
          </cell>
          <cell r="J58">
            <v>101.83320000000001</v>
          </cell>
          <cell r="K58">
            <v>5607</v>
          </cell>
          <cell r="L58">
            <v>321.33319999999998</v>
          </cell>
          <cell r="M58">
            <v>930.49990000000003</v>
          </cell>
          <cell r="N58">
            <v>344.49970000000002</v>
          </cell>
          <cell r="O58">
            <v>2882.6660000000002</v>
          </cell>
          <cell r="P58">
            <v>323.83330000000001</v>
          </cell>
          <cell r="Q58">
            <v>753.49990000000003</v>
          </cell>
          <cell r="R58">
            <v>6527.1619000000001</v>
          </cell>
          <cell r="S58">
            <v>368.66629999999998</v>
          </cell>
          <cell r="T58">
            <v>1028.1659999999999</v>
          </cell>
          <cell r="U58">
            <v>417.49939999999998</v>
          </cell>
          <cell r="V58">
            <v>3504.8305999999998</v>
          </cell>
          <cell r="W58">
            <v>352.66649999999998</v>
          </cell>
          <cell r="X58">
            <v>855.33309999999994</v>
          </cell>
        </row>
        <row r="59">
          <cell r="C59" t="str">
            <v>2006/20071</v>
          </cell>
          <cell r="D59">
            <v>5963.6665999999996</v>
          </cell>
          <cell r="E59">
            <v>213</v>
          </cell>
          <cell r="F59">
            <v>658</v>
          </cell>
          <cell r="G59">
            <v>662</v>
          </cell>
          <cell r="H59">
            <v>3483.6666</v>
          </cell>
          <cell r="I59">
            <v>211</v>
          </cell>
          <cell r="J59">
            <v>736</v>
          </cell>
          <cell r="K59">
            <v>19</v>
          </cell>
          <cell r="L59">
            <v>0</v>
          </cell>
          <cell r="M59">
            <v>6</v>
          </cell>
          <cell r="N59">
            <v>2</v>
          </cell>
          <cell r="O59">
            <v>11</v>
          </cell>
          <cell r="P59">
            <v>0</v>
          </cell>
          <cell r="Q59">
            <v>0</v>
          </cell>
          <cell r="R59">
            <v>5982.6665999999996</v>
          </cell>
          <cell r="S59">
            <v>213</v>
          </cell>
          <cell r="T59">
            <v>664</v>
          </cell>
          <cell r="U59">
            <v>664</v>
          </cell>
          <cell r="V59">
            <v>3494.6666</v>
          </cell>
          <cell r="W59">
            <v>211</v>
          </cell>
          <cell r="X59">
            <v>736</v>
          </cell>
        </row>
        <row r="60">
          <cell r="C60" t="str">
            <v>2006/20072</v>
          </cell>
          <cell r="D60">
            <v>15780.4684</v>
          </cell>
          <cell r="E60">
            <v>865.16610000000003</v>
          </cell>
          <cell r="F60">
            <v>1912.6635000000001</v>
          </cell>
          <cell r="G60">
            <v>819.66449999999998</v>
          </cell>
          <cell r="H60">
            <v>8842.8158000000003</v>
          </cell>
          <cell r="I60">
            <v>770.83010000000002</v>
          </cell>
          <cell r="J60">
            <v>2569.3283999999999</v>
          </cell>
          <cell r="K60">
            <v>5657</v>
          </cell>
          <cell r="L60">
            <v>603</v>
          </cell>
          <cell r="M60">
            <v>660.16650000000004</v>
          </cell>
          <cell r="N60">
            <v>166.8331</v>
          </cell>
          <cell r="O60">
            <v>3025.9996000000001</v>
          </cell>
          <cell r="P60">
            <v>230.33330000000001</v>
          </cell>
          <cell r="Q60">
            <v>873.16650000000004</v>
          </cell>
          <cell r="R60">
            <v>21339.967400000001</v>
          </cell>
          <cell r="S60">
            <v>1468.1660999999999</v>
          </cell>
          <cell r="T60">
            <v>2572.83</v>
          </cell>
          <cell r="U60">
            <v>986.49760000000003</v>
          </cell>
          <cell r="V60">
            <v>11868.815399999999</v>
          </cell>
          <cell r="W60">
            <v>1001.1634</v>
          </cell>
          <cell r="X60">
            <v>3442.4949000000001</v>
          </cell>
        </row>
        <row r="61">
          <cell r="C61" t="str">
            <v>2006/20073</v>
          </cell>
          <cell r="D61">
            <v>19918.5674</v>
          </cell>
          <cell r="E61">
            <v>496.08300000000003</v>
          </cell>
          <cell r="F61">
            <v>2062.2482</v>
          </cell>
          <cell r="G61">
            <v>1226.4987000000001</v>
          </cell>
          <cell r="H61">
            <v>11939.7428</v>
          </cell>
          <cell r="I61">
            <v>1111.8308999999999</v>
          </cell>
          <cell r="J61">
            <v>3082.1637999999998</v>
          </cell>
          <cell r="K61">
            <v>2376</v>
          </cell>
          <cell r="L61">
            <v>160.41650000000001</v>
          </cell>
          <cell r="M61">
            <v>288.00029999999998</v>
          </cell>
          <cell r="N61">
            <v>146.83359999999999</v>
          </cell>
          <cell r="O61">
            <v>1099.9177</v>
          </cell>
          <cell r="P61">
            <v>105.16679999999999</v>
          </cell>
          <cell r="Q61">
            <v>256.50009999999997</v>
          </cell>
          <cell r="R61">
            <v>21975.402399999999</v>
          </cell>
          <cell r="S61">
            <v>656.49950000000001</v>
          </cell>
          <cell r="T61">
            <v>2350.2485000000001</v>
          </cell>
          <cell r="U61">
            <v>1373.3323</v>
          </cell>
          <cell r="V61">
            <v>13039.6605</v>
          </cell>
          <cell r="W61">
            <v>1216.9976999999999</v>
          </cell>
          <cell r="X61">
            <v>3338.6639</v>
          </cell>
        </row>
        <row r="62">
          <cell r="C62" t="str">
            <v>2006/20074</v>
          </cell>
          <cell r="D62">
            <v>434</v>
          </cell>
          <cell r="E62">
            <v>19</v>
          </cell>
          <cell r="F62">
            <v>49</v>
          </cell>
          <cell r="G62">
            <v>33</v>
          </cell>
          <cell r="H62">
            <v>266</v>
          </cell>
          <cell r="I62">
            <v>21</v>
          </cell>
          <cell r="J62">
            <v>46</v>
          </cell>
          <cell r="K62">
            <v>1</v>
          </cell>
          <cell r="L62">
            <v>0</v>
          </cell>
          <cell r="M62">
            <v>0</v>
          </cell>
          <cell r="N62">
            <v>0</v>
          </cell>
          <cell r="O62">
            <v>1</v>
          </cell>
          <cell r="P62">
            <v>0</v>
          </cell>
          <cell r="Q62">
            <v>0</v>
          </cell>
          <cell r="R62">
            <v>435</v>
          </cell>
          <cell r="S62">
            <v>19</v>
          </cell>
          <cell r="T62">
            <v>49</v>
          </cell>
          <cell r="U62">
            <v>33</v>
          </cell>
          <cell r="V62">
            <v>267</v>
          </cell>
          <cell r="W62">
            <v>21</v>
          </cell>
          <cell r="X62">
            <v>46</v>
          </cell>
        </row>
        <row r="63">
          <cell r="C63" t="str">
            <v>2006/20075</v>
          </cell>
          <cell r="D63">
            <v>1512.1665</v>
          </cell>
          <cell r="E63">
            <v>73.333399999999997</v>
          </cell>
          <cell r="F63">
            <v>206.33320000000001</v>
          </cell>
          <cell r="G63">
            <v>102.5</v>
          </cell>
          <cell r="H63">
            <v>953.83320000000003</v>
          </cell>
          <cell r="I63">
            <v>44.666699999999999</v>
          </cell>
          <cell r="J63">
            <v>131.5</v>
          </cell>
          <cell r="K63">
            <v>131</v>
          </cell>
          <cell r="L63">
            <v>11.666700000000001</v>
          </cell>
          <cell r="M63">
            <v>15.833299999999999</v>
          </cell>
          <cell r="N63">
            <v>11.333299999999999</v>
          </cell>
          <cell r="O63">
            <v>71.333399999999997</v>
          </cell>
          <cell r="P63">
            <v>3</v>
          </cell>
          <cell r="Q63">
            <v>11</v>
          </cell>
          <cell r="R63">
            <v>1636.3332</v>
          </cell>
          <cell r="S63">
            <v>85.000100000000003</v>
          </cell>
          <cell r="T63">
            <v>222.16650000000001</v>
          </cell>
          <cell r="U63">
            <v>113.83329999999999</v>
          </cell>
          <cell r="V63">
            <v>1025.1666</v>
          </cell>
          <cell r="W63">
            <v>47.666699999999999</v>
          </cell>
          <cell r="X63">
            <v>142.5</v>
          </cell>
        </row>
        <row r="64">
          <cell r="C64" t="str">
            <v>2006/20076</v>
          </cell>
          <cell r="D64">
            <v>8844.5625999999993</v>
          </cell>
          <cell r="E64">
            <v>191.16650000000001</v>
          </cell>
          <cell r="F64">
            <v>1009.9153</v>
          </cell>
          <cell r="G64">
            <v>547.66539999999998</v>
          </cell>
          <cell r="H64">
            <v>5632.8226999999997</v>
          </cell>
          <cell r="I64">
            <v>437.66379999999998</v>
          </cell>
          <cell r="J64">
            <v>1025.3289</v>
          </cell>
          <cell r="K64">
            <v>736</v>
          </cell>
          <cell r="L64">
            <v>44.9998</v>
          </cell>
          <cell r="M64">
            <v>71.833399999999997</v>
          </cell>
          <cell r="N64">
            <v>32.833399999999997</v>
          </cell>
          <cell r="O64">
            <v>282.33280000000002</v>
          </cell>
          <cell r="P64">
            <v>30.5</v>
          </cell>
          <cell r="Q64">
            <v>58.666600000000003</v>
          </cell>
          <cell r="R64">
            <v>9365.7286000000004</v>
          </cell>
          <cell r="S64">
            <v>236.16630000000001</v>
          </cell>
          <cell r="T64">
            <v>1081.7487000000001</v>
          </cell>
          <cell r="U64">
            <v>580.49879999999996</v>
          </cell>
          <cell r="V64">
            <v>5915.1554999999998</v>
          </cell>
          <cell r="W64">
            <v>468.16379999999998</v>
          </cell>
          <cell r="X64">
            <v>1083.9955</v>
          </cell>
        </row>
        <row r="65">
          <cell r="C65" t="str">
            <v>2006/20077</v>
          </cell>
          <cell r="D65">
            <v>3723.9113000000002</v>
          </cell>
          <cell r="E65">
            <v>88.666499999999999</v>
          </cell>
          <cell r="F65">
            <v>449.66590000000002</v>
          </cell>
          <cell r="G65">
            <v>224.49930000000001</v>
          </cell>
          <cell r="H65">
            <v>2561.9140000000002</v>
          </cell>
          <cell r="I65">
            <v>123.4995</v>
          </cell>
          <cell r="J65">
            <v>275.66609999999997</v>
          </cell>
          <cell r="K65">
            <v>373</v>
          </cell>
          <cell r="L65">
            <v>15.666700000000001</v>
          </cell>
          <cell r="M65">
            <v>40.5</v>
          </cell>
          <cell r="N65">
            <v>24</v>
          </cell>
          <cell r="O65">
            <v>171.3331</v>
          </cell>
          <cell r="P65">
            <v>19.833300000000001</v>
          </cell>
          <cell r="Q65">
            <v>51</v>
          </cell>
          <cell r="R65">
            <v>4046.2444</v>
          </cell>
          <cell r="S65">
            <v>104.33320000000001</v>
          </cell>
          <cell r="T65">
            <v>490.16590000000002</v>
          </cell>
          <cell r="U65">
            <v>248.49930000000001</v>
          </cell>
          <cell r="V65">
            <v>2733.2471</v>
          </cell>
          <cell r="W65">
            <v>143.33279999999999</v>
          </cell>
          <cell r="X65">
            <v>326.66609999999997</v>
          </cell>
        </row>
        <row r="66">
          <cell r="C66" t="str">
            <v>2006/20078</v>
          </cell>
          <cell r="D66">
            <v>9708.9969000000001</v>
          </cell>
          <cell r="E66">
            <v>281.99979999999999</v>
          </cell>
          <cell r="F66">
            <v>1260.5001</v>
          </cell>
          <cell r="G66">
            <v>759.33330000000001</v>
          </cell>
          <cell r="H66">
            <v>6945.1638999999996</v>
          </cell>
          <cell r="I66">
            <v>128.49979999999999</v>
          </cell>
          <cell r="J66">
            <v>333.5</v>
          </cell>
          <cell r="K66">
            <v>2113</v>
          </cell>
          <cell r="L66">
            <v>106.5</v>
          </cell>
          <cell r="M66">
            <v>250.83340000000001</v>
          </cell>
          <cell r="N66">
            <v>173.83359999999999</v>
          </cell>
          <cell r="O66">
            <v>1062.1668999999999</v>
          </cell>
          <cell r="P66">
            <v>35</v>
          </cell>
          <cell r="Q66">
            <v>80.999899999999997</v>
          </cell>
          <cell r="R66">
            <v>11418.3307</v>
          </cell>
          <cell r="S66">
            <v>388.49979999999999</v>
          </cell>
          <cell r="T66">
            <v>1511.3335</v>
          </cell>
          <cell r="U66">
            <v>933.16690000000006</v>
          </cell>
          <cell r="V66">
            <v>8007.3307999999997</v>
          </cell>
          <cell r="W66">
            <v>163.49979999999999</v>
          </cell>
          <cell r="X66">
            <v>414.49990000000003</v>
          </cell>
        </row>
        <row r="67">
          <cell r="C67" t="str">
            <v>2006/20079</v>
          </cell>
          <cell r="D67">
            <v>9533.0026999999991</v>
          </cell>
          <cell r="E67">
            <v>280.16680000000002</v>
          </cell>
          <cell r="F67">
            <v>1321.0007000000001</v>
          </cell>
          <cell r="G67">
            <v>622.16679999999997</v>
          </cell>
          <cell r="H67">
            <v>6396.3343999999997</v>
          </cell>
          <cell r="I67">
            <v>242.83349999999999</v>
          </cell>
          <cell r="J67">
            <v>670.50049999999999</v>
          </cell>
          <cell r="K67">
            <v>1786</v>
          </cell>
          <cell r="L67">
            <v>79.500100000000003</v>
          </cell>
          <cell r="M67">
            <v>188.00020000000001</v>
          </cell>
          <cell r="N67">
            <v>90</v>
          </cell>
          <cell r="O67">
            <v>1073.5003999999999</v>
          </cell>
          <cell r="P67">
            <v>31.5</v>
          </cell>
          <cell r="Q67">
            <v>118.8334</v>
          </cell>
          <cell r="R67">
            <v>11114.336799999999</v>
          </cell>
          <cell r="S67">
            <v>359.6669</v>
          </cell>
          <cell r="T67">
            <v>1509.0009</v>
          </cell>
          <cell r="U67">
            <v>712.16679999999997</v>
          </cell>
          <cell r="V67">
            <v>7469.8347999999996</v>
          </cell>
          <cell r="W67">
            <v>274.33350000000002</v>
          </cell>
          <cell r="X67">
            <v>789.33389999999997</v>
          </cell>
        </row>
        <row r="68">
          <cell r="C68" t="str">
            <v>2006/2007A</v>
          </cell>
          <cell r="D68">
            <v>3723.3321000000001</v>
          </cell>
          <cell r="E68">
            <v>93.333299999999994</v>
          </cell>
          <cell r="F68">
            <v>497.8331</v>
          </cell>
          <cell r="G68">
            <v>292.5</v>
          </cell>
          <cell r="H68">
            <v>2298.4991</v>
          </cell>
          <cell r="I68">
            <v>121.83329999999999</v>
          </cell>
          <cell r="J68">
            <v>419.33330000000001</v>
          </cell>
          <cell r="K68">
            <v>1272</v>
          </cell>
          <cell r="L68">
            <v>81.166700000000006</v>
          </cell>
          <cell r="M68">
            <v>148.16669999999999</v>
          </cell>
          <cell r="N68">
            <v>88.5</v>
          </cell>
          <cell r="O68">
            <v>847.66669999999999</v>
          </cell>
          <cell r="P68">
            <v>32.333300000000001</v>
          </cell>
          <cell r="Q68">
            <v>49</v>
          </cell>
          <cell r="R68">
            <v>4970.1655000000001</v>
          </cell>
          <cell r="S68">
            <v>174.5</v>
          </cell>
          <cell r="T68">
            <v>645.99980000000005</v>
          </cell>
          <cell r="U68">
            <v>381</v>
          </cell>
          <cell r="V68">
            <v>3146.1658000000002</v>
          </cell>
          <cell r="W68">
            <v>154.16659999999999</v>
          </cell>
          <cell r="X68">
            <v>468.33330000000001</v>
          </cell>
        </row>
        <row r="69">
          <cell r="C69" t="str">
            <v>2006/2007B</v>
          </cell>
          <cell r="D69">
            <v>20185.4499</v>
          </cell>
          <cell r="E69">
            <v>622.74860000000001</v>
          </cell>
          <cell r="F69">
            <v>2395.076</v>
          </cell>
          <cell r="G69">
            <v>1409.2465</v>
          </cell>
          <cell r="H69">
            <v>13128.5515</v>
          </cell>
          <cell r="I69">
            <v>599.49779999999998</v>
          </cell>
          <cell r="J69">
            <v>2030.3295000000001</v>
          </cell>
          <cell r="K69">
            <v>3259</v>
          </cell>
          <cell r="L69">
            <v>215.4999</v>
          </cell>
          <cell r="M69">
            <v>363.49970000000002</v>
          </cell>
          <cell r="N69">
            <v>182.83330000000001</v>
          </cell>
          <cell r="O69">
            <v>1811.8317999999999</v>
          </cell>
          <cell r="P69">
            <v>84.166399999999996</v>
          </cell>
          <cell r="Q69">
            <v>276.3331</v>
          </cell>
          <cell r="R69">
            <v>23119.614099999999</v>
          </cell>
          <cell r="S69">
            <v>838.24850000000004</v>
          </cell>
          <cell r="T69">
            <v>2758.5756999999999</v>
          </cell>
          <cell r="U69">
            <v>1592.0798</v>
          </cell>
          <cell r="V69">
            <v>14940.3833</v>
          </cell>
          <cell r="W69">
            <v>683.66420000000005</v>
          </cell>
          <cell r="X69">
            <v>2306.6626000000001</v>
          </cell>
        </row>
        <row r="70">
          <cell r="C70" t="str">
            <v>2006/2007C</v>
          </cell>
          <cell r="D70">
            <v>9612.5112000000008</v>
          </cell>
          <cell r="E70">
            <v>322.00029999999998</v>
          </cell>
          <cell r="F70">
            <v>1149.8344999999999</v>
          </cell>
          <cell r="G70">
            <v>797.33429999999998</v>
          </cell>
          <cell r="H70">
            <v>6647.0075999999999</v>
          </cell>
          <cell r="I70">
            <v>178.8339</v>
          </cell>
          <cell r="J70">
            <v>517.50059999999996</v>
          </cell>
          <cell r="K70">
            <v>1433</v>
          </cell>
          <cell r="L70">
            <v>117.66670000000001</v>
          </cell>
          <cell r="M70">
            <v>212.16669999999999</v>
          </cell>
          <cell r="N70">
            <v>139.83330000000001</v>
          </cell>
          <cell r="O70">
            <v>752.16660000000002</v>
          </cell>
          <cell r="P70">
            <v>38</v>
          </cell>
          <cell r="Q70">
            <v>92.166600000000003</v>
          </cell>
          <cell r="R70">
            <v>10964.5111</v>
          </cell>
          <cell r="S70">
            <v>439.66699999999997</v>
          </cell>
          <cell r="T70">
            <v>1362.0011999999999</v>
          </cell>
          <cell r="U70">
            <v>937.16759999999999</v>
          </cell>
          <cell r="V70">
            <v>7399.1742000000004</v>
          </cell>
          <cell r="W70">
            <v>216.8339</v>
          </cell>
          <cell r="X70">
            <v>609.66719999999998</v>
          </cell>
        </row>
        <row r="71">
          <cell r="C71" t="str">
            <v>2006/2007D</v>
          </cell>
          <cell r="D71">
            <v>22394.455900000001</v>
          </cell>
          <cell r="E71">
            <v>880.99860000000001</v>
          </cell>
          <cell r="F71">
            <v>2868.8281999999999</v>
          </cell>
          <cell r="G71">
            <v>1714.9965999999999</v>
          </cell>
          <cell r="H71">
            <v>15903.968699999999</v>
          </cell>
          <cell r="I71">
            <v>274.66609999999997</v>
          </cell>
          <cell r="J71">
            <v>750.99770000000001</v>
          </cell>
          <cell r="K71">
            <v>3233</v>
          </cell>
          <cell r="L71">
            <v>246.66650000000001</v>
          </cell>
          <cell r="M71">
            <v>374.33330000000001</v>
          </cell>
          <cell r="N71">
            <v>211.3329</v>
          </cell>
          <cell r="O71">
            <v>1648.8315</v>
          </cell>
          <cell r="P71">
            <v>49.166800000000002</v>
          </cell>
          <cell r="Q71">
            <v>125.49979999999999</v>
          </cell>
          <cell r="R71">
            <v>25050.286700000001</v>
          </cell>
          <cell r="S71">
            <v>1127.6650999999999</v>
          </cell>
          <cell r="T71">
            <v>3243.1615000000002</v>
          </cell>
          <cell r="U71">
            <v>1926.3295000000001</v>
          </cell>
          <cell r="V71">
            <v>17552.800200000001</v>
          </cell>
          <cell r="W71">
            <v>323.8329</v>
          </cell>
          <cell r="X71">
            <v>876.49749999999995</v>
          </cell>
        </row>
        <row r="72">
          <cell r="C72" t="str">
            <v>2006/2007E</v>
          </cell>
          <cell r="D72">
            <v>6762.6522999999997</v>
          </cell>
          <cell r="E72">
            <v>170.16659999999999</v>
          </cell>
          <cell r="F72">
            <v>783.49829999999997</v>
          </cell>
          <cell r="G72">
            <v>621.16560000000004</v>
          </cell>
          <cell r="H72">
            <v>4779.6566999999995</v>
          </cell>
          <cell r="I72">
            <v>110.9997</v>
          </cell>
          <cell r="J72">
            <v>297.16539999999998</v>
          </cell>
          <cell r="K72">
            <v>375</v>
          </cell>
          <cell r="L72">
            <v>22.5</v>
          </cell>
          <cell r="M72">
            <v>35.333199999999998</v>
          </cell>
          <cell r="N72">
            <v>27.666699999999999</v>
          </cell>
          <cell r="O72">
            <v>181.33349999999999</v>
          </cell>
          <cell r="P72">
            <v>4.5</v>
          </cell>
          <cell r="Q72">
            <v>16.333300000000001</v>
          </cell>
          <cell r="R72">
            <v>7050.3190000000004</v>
          </cell>
          <cell r="S72">
            <v>192.66659999999999</v>
          </cell>
          <cell r="T72">
            <v>818.83150000000001</v>
          </cell>
          <cell r="U72">
            <v>648.83230000000003</v>
          </cell>
          <cell r="V72">
            <v>4960.9902000000002</v>
          </cell>
          <cell r="W72">
            <v>115.4997</v>
          </cell>
          <cell r="X72">
            <v>313.49869999999999</v>
          </cell>
        </row>
        <row r="73">
          <cell r="C73" t="str">
            <v>2006/2007F</v>
          </cell>
          <cell r="D73">
            <v>14450.7315</v>
          </cell>
          <cell r="E73">
            <v>441.8322</v>
          </cell>
          <cell r="F73">
            <v>2050.3303000000001</v>
          </cell>
          <cell r="G73">
            <v>1151.7488000000001</v>
          </cell>
          <cell r="H73">
            <v>8990.0707999999995</v>
          </cell>
          <cell r="I73">
            <v>509.16649999999998</v>
          </cell>
          <cell r="J73">
            <v>1307.5829000000001</v>
          </cell>
          <cell r="K73">
            <v>1196</v>
          </cell>
          <cell r="L73">
            <v>52.833300000000001</v>
          </cell>
          <cell r="M73">
            <v>166.9999</v>
          </cell>
          <cell r="N73">
            <v>79.999899999999997</v>
          </cell>
          <cell r="O73">
            <v>525.99990000000003</v>
          </cell>
          <cell r="P73">
            <v>43.666600000000003</v>
          </cell>
          <cell r="Q73">
            <v>110.66670000000001</v>
          </cell>
          <cell r="R73">
            <v>15430.897800000001</v>
          </cell>
          <cell r="S73">
            <v>494.66550000000001</v>
          </cell>
          <cell r="T73">
            <v>2217.3301999999999</v>
          </cell>
          <cell r="U73">
            <v>1231.7487000000001</v>
          </cell>
          <cell r="V73">
            <v>9516.0707000000002</v>
          </cell>
          <cell r="W73">
            <v>552.83309999999994</v>
          </cell>
          <cell r="X73">
            <v>1418.2496000000001</v>
          </cell>
        </row>
        <row r="74">
          <cell r="C74" t="str">
            <v>2006/2007G</v>
          </cell>
          <cell r="D74">
            <v>11170.726199999999</v>
          </cell>
          <cell r="E74">
            <v>273.74959999999999</v>
          </cell>
          <cell r="F74">
            <v>1292.1629</v>
          </cell>
          <cell r="G74">
            <v>858.08150000000001</v>
          </cell>
          <cell r="H74">
            <v>7159.57</v>
          </cell>
          <cell r="I74">
            <v>461.1651</v>
          </cell>
          <cell r="J74">
            <v>1125.9971</v>
          </cell>
          <cell r="K74">
            <v>1557</v>
          </cell>
          <cell r="L74">
            <v>78.499799999999993</v>
          </cell>
          <cell r="M74">
            <v>280.6662</v>
          </cell>
          <cell r="N74">
            <v>110.8331</v>
          </cell>
          <cell r="O74">
            <v>731.16589999999997</v>
          </cell>
          <cell r="P74">
            <v>75.833200000000005</v>
          </cell>
          <cell r="Q74">
            <v>123.833</v>
          </cell>
          <cell r="R74">
            <v>12571.5574</v>
          </cell>
          <cell r="S74">
            <v>352.24939999999998</v>
          </cell>
          <cell r="T74">
            <v>1572.8290999999999</v>
          </cell>
          <cell r="U74">
            <v>968.91459999999995</v>
          </cell>
          <cell r="V74">
            <v>7890.7358999999997</v>
          </cell>
          <cell r="W74">
            <v>536.99829999999997</v>
          </cell>
          <cell r="X74">
            <v>1249.8300999999999</v>
          </cell>
        </row>
        <row r="75">
          <cell r="C75" t="str">
            <v>2006/2007H</v>
          </cell>
          <cell r="D75">
            <v>24471.0681</v>
          </cell>
          <cell r="E75">
            <v>818.33309999999994</v>
          </cell>
          <cell r="F75">
            <v>3649.8312000000001</v>
          </cell>
          <cell r="G75">
            <v>2746.6651000000002</v>
          </cell>
          <cell r="H75">
            <v>15518.656499999999</v>
          </cell>
          <cell r="I75">
            <v>490.16629999999998</v>
          </cell>
          <cell r="J75">
            <v>1247.4159</v>
          </cell>
          <cell r="K75">
            <v>849</v>
          </cell>
          <cell r="L75">
            <v>54.583300000000001</v>
          </cell>
          <cell r="M75">
            <v>159.4999</v>
          </cell>
          <cell r="N75">
            <v>102.0001</v>
          </cell>
          <cell r="O75">
            <v>384.9162</v>
          </cell>
          <cell r="P75">
            <v>19.833400000000001</v>
          </cell>
          <cell r="Q75">
            <v>26.666699999999999</v>
          </cell>
          <cell r="R75">
            <v>25218.5677</v>
          </cell>
          <cell r="S75">
            <v>872.91639999999995</v>
          </cell>
          <cell r="T75">
            <v>3809.3310999999999</v>
          </cell>
          <cell r="U75">
            <v>2848.6651999999999</v>
          </cell>
          <cell r="V75">
            <v>15903.572700000001</v>
          </cell>
          <cell r="W75">
            <v>509.99970000000002</v>
          </cell>
          <cell r="X75">
            <v>1274.0826</v>
          </cell>
        </row>
        <row r="76">
          <cell r="C76" t="str">
            <v>2006/2007I</v>
          </cell>
          <cell r="D76">
            <v>8490.9953999999998</v>
          </cell>
          <cell r="E76">
            <v>343.24970000000002</v>
          </cell>
          <cell r="F76">
            <v>950.74959999999999</v>
          </cell>
          <cell r="G76">
            <v>478.08280000000002</v>
          </cell>
          <cell r="H76">
            <v>5955.5803999999998</v>
          </cell>
          <cell r="I76">
            <v>146.66630000000001</v>
          </cell>
          <cell r="J76">
            <v>616.66660000000002</v>
          </cell>
          <cell r="K76">
            <v>2152</v>
          </cell>
          <cell r="L76">
            <v>120</v>
          </cell>
          <cell r="M76">
            <v>198.66659999999999</v>
          </cell>
          <cell r="N76">
            <v>91.833299999999994</v>
          </cell>
          <cell r="O76">
            <v>1302.3331000000001</v>
          </cell>
          <cell r="P76">
            <v>41.166699999999999</v>
          </cell>
          <cell r="Q76">
            <v>146.33330000000001</v>
          </cell>
          <cell r="R76">
            <v>10391.3284</v>
          </cell>
          <cell r="S76">
            <v>463.24970000000002</v>
          </cell>
          <cell r="T76">
            <v>1149.4161999999999</v>
          </cell>
          <cell r="U76">
            <v>569.91610000000003</v>
          </cell>
          <cell r="V76">
            <v>7257.9134999999997</v>
          </cell>
          <cell r="W76">
            <v>187.833</v>
          </cell>
          <cell r="X76">
            <v>762.99990000000003</v>
          </cell>
        </row>
        <row r="77">
          <cell r="C77" t="str">
            <v>2006/2007J</v>
          </cell>
          <cell r="D77">
            <v>988.49800000000005</v>
          </cell>
          <cell r="E77">
            <v>36.999899999999997</v>
          </cell>
          <cell r="F77">
            <v>119.4997</v>
          </cell>
          <cell r="G77">
            <v>84.833200000000005</v>
          </cell>
          <cell r="H77">
            <v>623.99869999999999</v>
          </cell>
          <cell r="I77">
            <v>29.166599999999999</v>
          </cell>
          <cell r="J77">
            <v>93.999899999999997</v>
          </cell>
          <cell r="K77">
            <v>4000</v>
          </cell>
          <cell r="L77">
            <v>242.8331</v>
          </cell>
          <cell r="M77">
            <v>697.49980000000005</v>
          </cell>
          <cell r="N77">
            <v>268.49979999999999</v>
          </cell>
          <cell r="O77">
            <v>2162.1657</v>
          </cell>
          <cell r="P77">
            <v>158</v>
          </cell>
          <cell r="Q77">
            <v>417</v>
          </cell>
          <cell r="R77">
            <v>4934.4964</v>
          </cell>
          <cell r="S77">
            <v>279.83300000000003</v>
          </cell>
          <cell r="T77">
            <v>816.99950000000001</v>
          </cell>
          <cell r="U77">
            <v>353.33300000000003</v>
          </cell>
          <cell r="V77">
            <v>2786.1644000000001</v>
          </cell>
          <cell r="W77">
            <v>187.16659999999999</v>
          </cell>
          <cell r="X77">
            <v>510.99990000000003</v>
          </cell>
        </row>
        <row r="78">
          <cell r="C78" t="str">
            <v>2007/20081</v>
          </cell>
          <cell r="D78">
            <v>6176</v>
          </cell>
          <cell r="E78">
            <v>154</v>
          </cell>
          <cell r="F78">
            <v>735</v>
          </cell>
          <cell r="G78">
            <v>617</v>
          </cell>
          <cell r="H78">
            <v>3736</v>
          </cell>
          <cell r="I78">
            <v>213</v>
          </cell>
          <cell r="J78">
            <v>721</v>
          </cell>
          <cell r="K78">
            <v>22</v>
          </cell>
          <cell r="L78">
            <v>0</v>
          </cell>
          <cell r="M78">
            <v>6</v>
          </cell>
          <cell r="N78">
            <v>1</v>
          </cell>
          <cell r="O78">
            <v>13</v>
          </cell>
          <cell r="P78">
            <v>2</v>
          </cell>
          <cell r="Q78">
            <v>0</v>
          </cell>
          <cell r="R78">
            <v>6198</v>
          </cell>
          <cell r="S78">
            <v>154</v>
          </cell>
          <cell r="T78">
            <v>741</v>
          </cell>
          <cell r="U78">
            <v>618</v>
          </cell>
          <cell r="V78">
            <v>3749</v>
          </cell>
          <cell r="W78">
            <v>215</v>
          </cell>
          <cell r="X78">
            <v>721</v>
          </cell>
        </row>
        <row r="79">
          <cell r="C79" t="str">
            <v>2007/20082</v>
          </cell>
          <cell r="D79">
            <v>17864.25</v>
          </cell>
          <cell r="E79">
            <v>887.61</v>
          </cell>
          <cell r="F79">
            <v>2190.59</v>
          </cell>
          <cell r="G79">
            <v>872.66</v>
          </cell>
          <cell r="H79">
            <v>10202.56</v>
          </cell>
          <cell r="I79">
            <v>834.57</v>
          </cell>
          <cell r="J79">
            <v>2876.26</v>
          </cell>
          <cell r="K79">
            <v>5764</v>
          </cell>
          <cell r="L79">
            <v>531.49</v>
          </cell>
          <cell r="M79">
            <v>689.8</v>
          </cell>
          <cell r="N79">
            <v>168.29</v>
          </cell>
          <cell r="O79">
            <v>3245.05</v>
          </cell>
          <cell r="P79">
            <v>182.33</v>
          </cell>
          <cell r="Q79">
            <v>826.65</v>
          </cell>
          <cell r="R79">
            <v>23507.86</v>
          </cell>
          <cell r="S79">
            <v>1419.1</v>
          </cell>
          <cell r="T79">
            <v>2880.39</v>
          </cell>
          <cell r="U79">
            <v>1040.95</v>
          </cell>
          <cell r="V79">
            <v>13447.61</v>
          </cell>
          <cell r="W79">
            <v>1016.9</v>
          </cell>
          <cell r="X79">
            <v>3702.91</v>
          </cell>
        </row>
        <row r="80">
          <cell r="C80" t="str">
            <v>2007/20083</v>
          </cell>
          <cell r="D80">
            <v>21591.195</v>
          </cell>
          <cell r="E80">
            <v>447.08</v>
          </cell>
          <cell r="F80">
            <v>2327.7350000000001</v>
          </cell>
          <cell r="G80">
            <v>1319.155</v>
          </cell>
          <cell r="H80">
            <v>13322.715</v>
          </cell>
          <cell r="I80">
            <v>1116.05</v>
          </cell>
          <cell r="J80">
            <v>3058.46</v>
          </cell>
          <cell r="K80">
            <v>2287</v>
          </cell>
          <cell r="L80">
            <v>129.51</v>
          </cell>
          <cell r="M80">
            <v>321.04000000000002</v>
          </cell>
          <cell r="N80">
            <v>156.91</v>
          </cell>
          <cell r="O80">
            <v>1135.82</v>
          </cell>
          <cell r="P80">
            <v>86.2</v>
          </cell>
          <cell r="Q80">
            <v>240.33</v>
          </cell>
          <cell r="R80">
            <v>23661.005000000001</v>
          </cell>
          <cell r="S80">
            <v>576.59</v>
          </cell>
          <cell r="T80">
            <v>2648.7750000000001</v>
          </cell>
          <cell r="U80">
            <v>1476.0650000000001</v>
          </cell>
          <cell r="V80">
            <v>14458.535</v>
          </cell>
          <cell r="W80">
            <v>1202.25</v>
          </cell>
          <cell r="X80">
            <v>3298.79</v>
          </cell>
        </row>
        <row r="81">
          <cell r="C81" t="str">
            <v>2007/20084</v>
          </cell>
          <cell r="D81">
            <v>480</v>
          </cell>
          <cell r="E81">
            <v>19</v>
          </cell>
          <cell r="F81">
            <v>64</v>
          </cell>
          <cell r="G81">
            <v>29</v>
          </cell>
          <cell r="H81">
            <v>288</v>
          </cell>
          <cell r="I81">
            <v>14</v>
          </cell>
          <cell r="J81">
            <v>66</v>
          </cell>
          <cell r="K81">
            <v>2</v>
          </cell>
          <cell r="L81">
            <v>0</v>
          </cell>
          <cell r="M81">
            <v>0</v>
          </cell>
          <cell r="N81">
            <v>0</v>
          </cell>
          <cell r="O81">
            <v>2</v>
          </cell>
          <cell r="P81">
            <v>0</v>
          </cell>
          <cell r="Q81">
            <v>0</v>
          </cell>
          <cell r="R81">
            <v>482</v>
          </cell>
          <cell r="S81">
            <v>19</v>
          </cell>
          <cell r="T81">
            <v>64</v>
          </cell>
          <cell r="U81">
            <v>29</v>
          </cell>
          <cell r="V81">
            <v>290</v>
          </cell>
          <cell r="W81">
            <v>14</v>
          </cell>
          <cell r="X81">
            <v>66</v>
          </cell>
        </row>
        <row r="82">
          <cell r="C82" t="str">
            <v>2007/20085</v>
          </cell>
          <cell r="D82">
            <v>1624.12</v>
          </cell>
          <cell r="E82">
            <v>50.17</v>
          </cell>
          <cell r="F82">
            <v>235.76</v>
          </cell>
          <cell r="G82">
            <v>88.76</v>
          </cell>
          <cell r="H82">
            <v>1066.22</v>
          </cell>
          <cell r="I82">
            <v>39.49</v>
          </cell>
          <cell r="J82">
            <v>143.72</v>
          </cell>
          <cell r="K82">
            <v>103</v>
          </cell>
          <cell r="L82">
            <v>3.5</v>
          </cell>
          <cell r="M82">
            <v>20.079999999999998</v>
          </cell>
          <cell r="N82">
            <v>8</v>
          </cell>
          <cell r="O82">
            <v>61.25</v>
          </cell>
          <cell r="P82">
            <v>2</v>
          </cell>
          <cell r="Q82">
            <v>3</v>
          </cell>
          <cell r="R82">
            <v>1721.95</v>
          </cell>
          <cell r="S82">
            <v>53.67</v>
          </cell>
          <cell r="T82">
            <v>255.84</v>
          </cell>
          <cell r="U82">
            <v>96.76</v>
          </cell>
          <cell r="V82">
            <v>1127.47</v>
          </cell>
          <cell r="W82">
            <v>41.49</v>
          </cell>
          <cell r="X82">
            <v>146.72</v>
          </cell>
        </row>
        <row r="83">
          <cell r="C83" t="str">
            <v>2007/20086</v>
          </cell>
          <cell r="D83">
            <v>9207.7649999999994</v>
          </cell>
          <cell r="E83">
            <v>184.75</v>
          </cell>
          <cell r="F83">
            <v>1084.9749999999999</v>
          </cell>
          <cell r="G83">
            <v>540.42499999999995</v>
          </cell>
          <cell r="H83">
            <v>5915.2849999999999</v>
          </cell>
          <cell r="I83">
            <v>453</v>
          </cell>
          <cell r="J83">
            <v>1029.33</v>
          </cell>
          <cell r="K83">
            <v>556</v>
          </cell>
          <cell r="L83">
            <v>30</v>
          </cell>
          <cell r="M83">
            <v>58.5</v>
          </cell>
          <cell r="N83">
            <v>32.18</v>
          </cell>
          <cell r="O83">
            <v>273.88</v>
          </cell>
          <cell r="P83">
            <v>24.5</v>
          </cell>
          <cell r="Q83">
            <v>40</v>
          </cell>
          <cell r="R83">
            <v>9666.8250000000007</v>
          </cell>
          <cell r="S83">
            <v>214.75</v>
          </cell>
          <cell r="T83">
            <v>1143.4749999999999</v>
          </cell>
          <cell r="U83">
            <v>572.60500000000002</v>
          </cell>
          <cell r="V83">
            <v>6189.165</v>
          </cell>
          <cell r="W83">
            <v>477.5</v>
          </cell>
          <cell r="X83">
            <v>1069.33</v>
          </cell>
        </row>
        <row r="84">
          <cell r="C84" t="str">
            <v>2007/20087</v>
          </cell>
          <cell r="D84">
            <v>3751.2649999999999</v>
          </cell>
          <cell r="E84">
            <v>77.349999999999994</v>
          </cell>
          <cell r="F84">
            <v>453.17</v>
          </cell>
          <cell r="G84">
            <v>211.48500000000001</v>
          </cell>
          <cell r="H84">
            <v>2567.6149999999998</v>
          </cell>
          <cell r="I84">
            <v>115.495</v>
          </cell>
          <cell r="J84">
            <v>326.14999999999998</v>
          </cell>
          <cell r="K84">
            <v>394</v>
          </cell>
          <cell r="L84">
            <v>19</v>
          </cell>
          <cell r="M84">
            <v>53.17</v>
          </cell>
          <cell r="N84">
            <v>13.5</v>
          </cell>
          <cell r="O84">
            <v>183.83</v>
          </cell>
          <cell r="P84">
            <v>14</v>
          </cell>
          <cell r="Q84">
            <v>46</v>
          </cell>
          <cell r="R84">
            <v>4080.7649999999999</v>
          </cell>
          <cell r="S84">
            <v>96.35</v>
          </cell>
          <cell r="T84">
            <v>506.34</v>
          </cell>
          <cell r="U84">
            <v>224.98500000000001</v>
          </cell>
          <cell r="V84">
            <v>2751.4450000000002</v>
          </cell>
          <cell r="W84">
            <v>129.495</v>
          </cell>
          <cell r="X84">
            <v>372.15</v>
          </cell>
        </row>
        <row r="85">
          <cell r="C85" t="str">
            <v>2007/20088</v>
          </cell>
          <cell r="D85">
            <v>8882.5300000000007</v>
          </cell>
          <cell r="E85">
            <v>187.4</v>
          </cell>
          <cell r="F85">
            <v>1204.82</v>
          </cell>
          <cell r="G85">
            <v>680.59</v>
          </cell>
          <cell r="H85">
            <v>6384.27</v>
          </cell>
          <cell r="I85">
            <v>105.01</v>
          </cell>
          <cell r="J85">
            <v>320.44</v>
          </cell>
          <cell r="K85">
            <v>1956</v>
          </cell>
          <cell r="L85">
            <v>86</v>
          </cell>
          <cell r="M85">
            <v>233.07</v>
          </cell>
          <cell r="N85">
            <v>140.44</v>
          </cell>
          <cell r="O85">
            <v>1045.0999999999999</v>
          </cell>
          <cell r="P85">
            <v>29</v>
          </cell>
          <cell r="Q85">
            <v>57.2</v>
          </cell>
          <cell r="R85">
            <v>10473.34</v>
          </cell>
          <cell r="S85">
            <v>273.39999999999998</v>
          </cell>
          <cell r="T85">
            <v>1437.89</v>
          </cell>
          <cell r="U85">
            <v>821.03</v>
          </cell>
          <cell r="V85">
            <v>7429.37</v>
          </cell>
          <cell r="W85">
            <v>134.01</v>
          </cell>
          <cell r="X85">
            <v>377.64</v>
          </cell>
        </row>
        <row r="86">
          <cell r="C86" t="str">
            <v>2007/20089</v>
          </cell>
          <cell r="D86">
            <v>9719.51</v>
          </cell>
          <cell r="E86">
            <v>232.34</v>
          </cell>
          <cell r="F86">
            <v>1380.37</v>
          </cell>
          <cell r="G86">
            <v>644.88</v>
          </cell>
          <cell r="H86">
            <v>6548.92</v>
          </cell>
          <cell r="I86">
            <v>246.74</v>
          </cell>
          <cell r="J86">
            <v>666.26</v>
          </cell>
          <cell r="K86">
            <v>1698</v>
          </cell>
          <cell r="L86">
            <v>61.25</v>
          </cell>
          <cell r="M86">
            <v>145.25</v>
          </cell>
          <cell r="N86">
            <v>62</v>
          </cell>
          <cell r="O86">
            <v>1071.06</v>
          </cell>
          <cell r="P86">
            <v>18</v>
          </cell>
          <cell r="Q86">
            <v>106.67</v>
          </cell>
          <cell r="R86">
            <v>11183.74</v>
          </cell>
          <cell r="S86">
            <v>293.58999999999997</v>
          </cell>
          <cell r="T86">
            <v>1525.62</v>
          </cell>
          <cell r="U86">
            <v>706.88</v>
          </cell>
          <cell r="V86">
            <v>7619.98</v>
          </cell>
          <cell r="W86">
            <v>264.74</v>
          </cell>
          <cell r="X86">
            <v>772.93</v>
          </cell>
        </row>
        <row r="87">
          <cell r="C87" t="str">
            <v>2007/2008A</v>
          </cell>
          <cell r="D87">
            <v>4320.8599999999997</v>
          </cell>
          <cell r="E87">
            <v>93.3</v>
          </cell>
          <cell r="F87">
            <v>592.78</v>
          </cell>
          <cell r="G87">
            <v>278.49</v>
          </cell>
          <cell r="H87">
            <v>2776.78</v>
          </cell>
          <cell r="I87">
            <v>122</v>
          </cell>
          <cell r="J87">
            <v>457.51</v>
          </cell>
          <cell r="K87">
            <v>1562</v>
          </cell>
          <cell r="L87">
            <v>93.3</v>
          </cell>
          <cell r="M87">
            <v>201.17</v>
          </cell>
          <cell r="N87">
            <v>81.5</v>
          </cell>
          <cell r="O87">
            <v>1062.04</v>
          </cell>
          <cell r="P87">
            <v>24.5</v>
          </cell>
          <cell r="Q87">
            <v>56.5</v>
          </cell>
          <cell r="R87">
            <v>5839.87</v>
          </cell>
          <cell r="S87">
            <v>186.6</v>
          </cell>
          <cell r="T87">
            <v>793.95</v>
          </cell>
          <cell r="U87">
            <v>359.99</v>
          </cell>
          <cell r="V87">
            <v>3838.82</v>
          </cell>
          <cell r="W87">
            <v>146.5</v>
          </cell>
          <cell r="X87">
            <v>514.01</v>
          </cell>
        </row>
        <row r="88">
          <cell r="C88" t="str">
            <v>2007/2008B</v>
          </cell>
          <cell r="D88">
            <v>21687.06</v>
          </cell>
          <cell r="E88">
            <v>572.51</v>
          </cell>
          <cell r="F88">
            <v>2577.27</v>
          </cell>
          <cell r="G88">
            <v>1489.69</v>
          </cell>
          <cell r="H88">
            <v>14403.06</v>
          </cell>
          <cell r="I88">
            <v>590.30999999999995</v>
          </cell>
          <cell r="J88">
            <v>2054.2199999999998</v>
          </cell>
          <cell r="K88">
            <v>3520</v>
          </cell>
          <cell r="L88">
            <v>190.52</v>
          </cell>
          <cell r="M88">
            <v>427.42</v>
          </cell>
          <cell r="N88">
            <v>196.01</v>
          </cell>
          <cell r="O88">
            <v>1993.95</v>
          </cell>
          <cell r="P88">
            <v>82.47</v>
          </cell>
          <cell r="Q88">
            <v>286.43</v>
          </cell>
          <cell r="R88">
            <v>24863.86</v>
          </cell>
          <cell r="S88">
            <v>763.03</v>
          </cell>
          <cell r="T88">
            <v>3004.69</v>
          </cell>
          <cell r="U88">
            <v>1685.7</v>
          </cell>
          <cell r="V88">
            <v>16397.009999999998</v>
          </cell>
          <cell r="W88">
            <v>672.78</v>
          </cell>
          <cell r="X88">
            <v>2340.65</v>
          </cell>
        </row>
        <row r="89">
          <cell r="C89" t="str">
            <v>2007/2008C</v>
          </cell>
          <cell r="D89">
            <v>9698.65</v>
          </cell>
          <cell r="E89">
            <v>249.75</v>
          </cell>
          <cell r="F89">
            <v>1240.69</v>
          </cell>
          <cell r="G89">
            <v>713.11</v>
          </cell>
          <cell r="H89">
            <v>6844.05</v>
          </cell>
          <cell r="I89">
            <v>164.12</v>
          </cell>
          <cell r="J89">
            <v>486.93</v>
          </cell>
          <cell r="K89">
            <v>1331</v>
          </cell>
          <cell r="L89">
            <v>112.7</v>
          </cell>
          <cell r="M89">
            <v>191.43</v>
          </cell>
          <cell r="N89">
            <v>116.42</v>
          </cell>
          <cell r="O89">
            <v>710.2</v>
          </cell>
          <cell r="P89">
            <v>39.9</v>
          </cell>
          <cell r="Q89">
            <v>75.8</v>
          </cell>
          <cell r="R89">
            <v>10945.1</v>
          </cell>
          <cell r="S89">
            <v>362.45</v>
          </cell>
          <cell r="T89">
            <v>1432.12</v>
          </cell>
          <cell r="U89">
            <v>829.53</v>
          </cell>
          <cell r="V89">
            <v>7554.25</v>
          </cell>
          <cell r="W89">
            <v>204.02</v>
          </cell>
          <cell r="X89">
            <v>562.73</v>
          </cell>
        </row>
        <row r="90">
          <cell r="C90" t="str">
            <v>2007/2008D</v>
          </cell>
          <cell r="D90">
            <v>23096.35</v>
          </cell>
          <cell r="E90">
            <v>745.46</v>
          </cell>
          <cell r="F90">
            <v>3139.04</v>
          </cell>
          <cell r="G90">
            <v>1639.88</v>
          </cell>
          <cell r="H90">
            <v>16616.240000000002</v>
          </cell>
          <cell r="I90">
            <v>228.33</v>
          </cell>
          <cell r="J90">
            <v>727.4</v>
          </cell>
          <cell r="K90">
            <v>3342</v>
          </cell>
          <cell r="L90">
            <v>216.34</v>
          </cell>
          <cell r="M90">
            <v>413.47</v>
          </cell>
          <cell r="N90">
            <v>230.34</v>
          </cell>
          <cell r="O90">
            <v>1707.03</v>
          </cell>
          <cell r="P90">
            <v>34.67</v>
          </cell>
          <cell r="Q90">
            <v>111.53</v>
          </cell>
          <cell r="R90">
            <v>25809.73</v>
          </cell>
          <cell r="S90">
            <v>961.8</v>
          </cell>
          <cell r="T90">
            <v>3552.51</v>
          </cell>
          <cell r="U90">
            <v>1870.22</v>
          </cell>
          <cell r="V90">
            <v>18323.27</v>
          </cell>
          <cell r="W90">
            <v>263</v>
          </cell>
          <cell r="X90">
            <v>838.93</v>
          </cell>
        </row>
        <row r="91">
          <cell r="C91" t="str">
            <v>2007/2008E</v>
          </cell>
          <cell r="D91">
            <v>7455.39</v>
          </cell>
          <cell r="E91">
            <v>144.1</v>
          </cell>
          <cell r="F91">
            <v>900.74</v>
          </cell>
          <cell r="G91">
            <v>657.6</v>
          </cell>
          <cell r="H91">
            <v>5346.22</v>
          </cell>
          <cell r="I91">
            <v>98.31</v>
          </cell>
          <cell r="J91">
            <v>308.42</v>
          </cell>
          <cell r="K91">
            <v>394</v>
          </cell>
          <cell r="L91">
            <v>17.5</v>
          </cell>
          <cell r="M91">
            <v>50.83</v>
          </cell>
          <cell r="N91">
            <v>34.51</v>
          </cell>
          <cell r="O91">
            <v>166.26</v>
          </cell>
          <cell r="P91">
            <v>4.5</v>
          </cell>
          <cell r="Q91">
            <v>12.75</v>
          </cell>
          <cell r="R91">
            <v>7741.74</v>
          </cell>
          <cell r="S91">
            <v>161.6</v>
          </cell>
          <cell r="T91">
            <v>951.57</v>
          </cell>
          <cell r="U91">
            <v>692.11</v>
          </cell>
          <cell r="V91">
            <v>5512.48</v>
          </cell>
          <cell r="W91">
            <v>102.81</v>
          </cell>
          <cell r="X91">
            <v>321.17</v>
          </cell>
        </row>
        <row r="92">
          <cell r="C92" t="str">
            <v>2007/2008F</v>
          </cell>
          <cell r="D92">
            <v>15331.4</v>
          </cell>
          <cell r="E92">
            <v>348.495</v>
          </cell>
          <cell r="F92">
            <v>2185.9299999999998</v>
          </cell>
          <cell r="G92">
            <v>1125.93</v>
          </cell>
          <cell r="H92">
            <v>9879.31</v>
          </cell>
          <cell r="I92">
            <v>482.94499999999999</v>
          </cell>
          <cell r="J92">
            <v>1308.79</v>
          </cell>
          <cell r="K92">
            <v>1434</v>
          </cell>
          <cell r="L92">
            <v>75.16</v>
          </cell>
          <cell r="M92">
            <v>228.92</v>
          </cell>
          <cell r="N92">
            <v>101.97</v>
          </cell>
          <cell r="O92">
            <v>655.24</v>
          </cell>
          <cell r="P92">
            <v>39.67</v>
          </cell>
          <cell r="Q92">
            <v>91.96</v>
          </cell>
          <cell r="R92">
            <v>16524.32</v>
          </cell>
          <cell r="S92">
            <v>423.65499999999997</v>
          </cell>
          <cell r="T92">
            <v>2414.85</v>
          </cell>
          <cell r="U92">
            <v>1227.9000000000001</v>
          </cell>
          <cell r="V92">
            <v>10534.55</v>
          </cell>
          <cell r="W92">
            <v>522.61500000000001</v>
          </cell>
          <cell r="X92">
            <v>1400.75</v>
          </cell>
        </row>
        <row r="93">
          <cell r="C93" t="str">
            <v>2007/2008G</v>
          </cell>
          <cell r="D93">
            <v>12257.53</v>
          </cell>
          <cell r="E93">
            <v>264.32</v>
          </cell>
          <cell r="F93">
            <v>1451.16</v>
          </cell>
          <cell r="G93">
            <v>868.62</v>
          </cell>
          <cell r="H93">
            <v>8078.3</v>
          </cell>
          <cell r="I93">
            <v>445.15</v>
          </cell>
          <cell r="J93">
            <v>1149.98</v>
          </cell>
          <cell r="K93">
            <v>1631</v>
          </cell>
          <cell r="L93">
            <v>71.98</v>
          </cell>
          <cell r="M93">
            <v>304.77999999999997</v>
          </cell>
          <cell r="N93">
            <v>96.6</v>
          </cell>
          <cell r="O93">
            <v>806.5</v>
          </cell>
          <cell r="P93">
            <v>64.16</v>
          </cell>
          <cell r="Q93">
            <v>123.91</v>
          </cell>
          <cell r="R93">
            <v>13725.46</v>
          </cell>
          <cell r="S93">
            <v>336.3</v>
          </cell>
          <cell r="T93">
            <v>1755.94</v>
          </cell>
          <cell r="U93">
            <v>965.22</v>
          </cell>
          <cell r="V93">
            <v>8884.7999999999993</v>
          </cell>
          <cell r="W93">
            <v>509.31</v>
          </cell>
          <cell r="X93">
            <v>1273.8900000000001</v>
          </cell>
        </row>
        <row r="94">
          <cell r="C94" t="str">
            <v>2007/2008H</v>
          </cell>
          <cell r="D94">
            <v>26790.945</v>
          </cell>
          <cell r="E94">
            <v>755.96500000000003</v>
          </cell>
          <cell r="F94">
            <v>4254.38</v>
          </cell>
          <cell r="G94">
            <v>2506.0450000000001</v>
          </cell>
          <cell r="H94">
            <v>17579.375</v>
          </cell>
          <cell r="I94">
            <v>476.15</v>
          </cell>
          <cell r="J94">
            <v>1219.03</v>
          </cell>
          <cell r="K94">
            <v>972</v>
          </cell>
          <cell r="L94">
            <v>35.28</v>
          </cell>
          <cell r="M94">
            <v>217.71</v>
          </cell>
          <cell r="N94">
            <v>107.07</v>
          </cell>
          <cell r="O94">
            <v>460.87</v>
          </cell>
          <cell r="P94">
            <v>12</v>
          </cell>
          <cell r="Q94">
            <v>33.17</v>
          </cell>
          <cell r="R94">
            <v>27657.044999999998</v>
          </cell>
          <cell r="S94">
            <v>791.245</v>
          </cell>
          <cell r="T94">
            <v>4472.09</v>
          </cell>
          <cell r="U94">
            <v>2613.1149999999998</v>
          </cell>
          <cell r="V94">
            <v>18040.244999999999</v>
          </cell>
          <cell r="W94">
            <v>488.15</v>
          </cell>
          <cell r="X94">
            <v>1252.2</v>
          </cell>
        </row>
        <row r="95">
          <cell r="C95" t="str">
            <v>2007/2008I</v>
          </cell>
          <cell r="D95">
            <v>9118.73</v>
          </cell>
          <cell r="E95">
            <v>273.39999999999998</v>
          </cell>
          <cell r="F95">
            <v>1109.8699999999999</v>
          </cell>
          <cell r="G95">
            <v>451.38</v>
          </cell>
          <cell r="H95">
            <v>6610.15</v>
          </cell>
          <cell r="I95">
            <v>129.33000000000001</v>
          </cell>
          <cell r="J95">
            <v>544.6</v>
          </cell>
          <cell r="K95">
            <v>2386</v>
          </cell>
          <cell r="L95">
            <v>139.66999999999999</v>
          </cell>
          <cell r="M95">
            <v>252.7</v>
          </cell>
          <cell r="N95">
            <v>96.4</v>
          </cell>
          <cell r="O95">
            <v>1491.53</v>
          </cell>
          <cell r="P95">
            <v>34</v>
          </cell>
          <cell r="Q95">
            <v>127.5</v>
          </cell>
          <cell r="R95">
            <v>11260.53</v>
          </cell>
          <cell r="S95">
            <v>413.07</v>
          </cell>
          <cell r="T95">
            <v>1362.57</v>
          </cell>
          <cell r="U95">
            <v>547.78</v>
          </cell>
          <cell r="V95">
            <v>8101.68</v>
          </cell>
          <cell r="W95">
            <v>163.33000000000001</v>
          </cell>
          <cell r="X95">
            <v>672.1</v>
          </cell>
        </row>
        <row r="96">
          <cell r="C96" t="str">
            <v>2007/2008J</v>
          </cell>
          <cell r="D96">
            <v>806.45</v>
          </cell>
          <cell r="E96">
            <v>14</v>
          </cell>
          <cell r="F96">
            <v>105.72</v>
          </cell>
          <cell r="G96">
            <v>56.3</v>
          </cell>
          <cell r="H96">
            <v>534.92999999999995</v>
          </cell>
          <cell r="I96">
            <v>26</v>
          </cell>
          <cell r="J96">
            <v>69.5</v>
          </cell>
          <cell r="K96">
            <v>4167</v>
          </cell>
          <cell r="L96">
            <v>178.8</v>
          </cell>
          <cell r="M96">
            <v>695.66</v>
          </cell>
          <cell r="N96">
            <v>261.86</v>
          </cell>
          <cell r="O96">
            <v>2451.39</v>
          </cell>
          <cell r="P96">
            <v>149.1</v>
          </cell>
          <cell r="Q96">
            <v>381.6</v>
          </cell>
          <cell r="R96">
            <v>4924.8599999999997</v>
          </cell>
          <cell r="S96">
            <v>192.8</v>
          </cell>
          <cell r="T96">
            <v>801.38</v>
          </cell>
          <cell r="U96">
            <v>318.16000000000003</v>
          </cell>
          <cell r="V96">
            <v>2986.32</v>
          </cell>
          <cell r="W96">
            <v>175.1</v>
          </cell>
          <cell r="X96">
            <v>451.1</v>
          </cell>
        </row>
        <row r="97">
          <cell r="C97" t="str">
            <v>2008/20091</v>
          </cell>
          <cell r="D97">
            <v>6662</v>
          </cell>
          <cell r="E97">
            <v>188</v>
          </cell>
          <cell r="F97">
            <v>777</v>
          </cell>
          <cell r="G97">
            <v>830</v>
          </cell>
          <cell r="H97">
            <v>3877</v>
          </cell>
          <cell r="I97">
            <v>256</v>
          </cell>
          <cell r="J97">
            <v>734</v>
          </cell>
          <cell r="K97">
            <v>23</v>
          </cell>
          <cell r="L97">
            <v>0</v>
          </cell>
          <cell r="M97">
            <v>0</v>
          </cell>
          <cell r="N97">
            <v>4</v>
          </cell>
          <cell r="O97">
            <v>13</v>
          </cell>
          <cell r="P97">
            <v>2</v>
          </cell>
          <cell r="Q97">
            <v>3</v>
          </cell>
          <cell r="R97">
            <v>6684</v>
          </cell>
          <cell r="S97">
            <v>188</v>
          </cell>
          <cell r="T97">
            <v>777</v>
          </cell>
          <cell r="U97">
            <v>834</v>
          </cell>
          <cell r="V97">
            <v>3890</v>
          </cell>
          <cell r="W97">
            <v>258</v>
          </cell>
          <cell r="X97">
            <v>737</v>
          </cell>
        </row>
        <row r="98">
          <cell r="C98" t="str">
            <v>2008/20092</v>
          </cell>
          <cell r="D98">
            <v>16574.419999999998</v>
          </cell>
          <cell r="E98">
            <v>631.16999999999996</v>
          </cell>
          <cell r="F98">
            <v>2078.4699999999998</v>
          </cell>
          <cell r="G98">
            <v>1130.94</v>
          </cell>
          <cell r="H98">
            <v>9378.26</v>
          </cell>
          <cell r="I98">
            <v>759.06</v>
          </cell>
          <cell r="J98">
            <v>2596.52</v>
          </cell>
          <cell r="K98">
            <v>5438</v>
          </cell>
          <cell r="L98">
            <v>465.67</v>
          </cell>
          <cell r="M98">
            <v>694.82</v>
          </cell>
          <cell r="N98">
            <v>242.5</v>
          </cell>
          <cell r="O98">
            <v>2965.52</v>
          </cell>
          <cell r="P98">
            <v>176.33</v>
          </cell>
          <cell r="Q98">
            <v>780.98</v>
          </cell>
          <cell r="R98">
            <v>21900.240000000002</v>
          </cell>
          <cell r="S98">
            <v>1096.8399999999999</v>
          </cell>
          <cell r="T98">
            <v>2773.29</v>
          </cell>
          <cell r="U98">
            <v>1373.44</v>
          </cell>
          <cell r="V98">
            <v>12343.78</v>
          </cell>
          <cell r="W98">
            <v>935.39</v>
          </cell>
          <cell r="X98">
            <v>3377.5</v>
          </cell>
        </row>
        <row r="99">
          <cell r="C99" t="str">
            <v>2008/20093</v>
          </cell>
          <cell r="D99">
            <v>21346.935000000001</v>
          </cell>
          <cell r="E99">
            <v>402.64499999999998</v>
          </cell>
          <cell r="F99">
            <v>2424.585</v>
          </cell>
          <cell r="G99">
            <v>1438.3150000000001</v>
          </cell>
          <cell r="H99">
            <v>12988.895</v>
          </cell>
          <cell r="I99">
            <v>1108.7850000000001</v>
          </cell>
          <cell r="J99">
            <v>2983.71</v>
          </cell>
          <cell r="K99">
            <v>1991</v>
          </cell>
          <cell r="L99">
            <v>123.49</v>
          </cell>
          <cell r="M99">
            <v>256.18</v>
          </cell>
          <cell r="N99">
            <v>141.44</v>
          </cell>
          <cell r="O99">
            <v>1023.915</v>
          </cell>
          <cell r="P99">
            <v>61.67</v>
          </cell>
          <cell r="Q99">
            <v>177.38</v>
          </cell>
          <cell r="R99">
            <v>23131.01</v>
          </cell>
          <cell r="S99">
            <v>526.13499999999999</v>
          </cell>
          <cell r="T99">
            <v>2680.7649999999999</v>
          </cell>
          <cell r="U99">
            <v>1579.7550000000001</v>
          </cell>
          <cell r="V99">
            <v>14012.81</v>
          </cell>
          <cell r="W99">
            <v>1170.4549999999999</v>
          </cell>
          <cell r="X99">
            <v>3161.09</v>
          </cell>
        </row>
        <row r="100">
          <cell r="C100" t="str">
            <v>2008/20094</v>
          </cell>
          <cell r="D100">
            <v>567</v>
          </cell>
          <cell r="E100">
            <v>18</v>
          </cell>
          <cell r="F100">
            <v>75</v>
          </cell>
          <cell r="G100">
            <v>35</v>
          </cell>
          <cell r="H100">
            <v>357</v>
          </cell>
          <cell r="I100">
            <v>16</v>
          </cell>
          <cell r="J100">
            <v>66</v>
          </cell>
          <cell r="K100">
            <v>0</v>
          </cell>
          <cell r="L100">
            <v>0</v>
          </cell>
          <cell r="M100">
            <v>0</v>
          </cell>
          <cell r="N100">
            <v>0</v>
          </cell>
          <cell r="O100">
            <v>0</v>
          </cell>
          <cell r="P100">
            <v>0</v>
          </cell>
          <cell r="Q100">
            <v>0</v>
          </cell>
          <cell r="R100">
            <v>567</v>
          </cell>
          <cell r="S100">
            <v>18</v>
          </cell>
          <cell r="T100">
            <v>75</v>
          </cell>
          <cell r="U100">
            <v>35</v>
          </cell>
          <cell r="V100">
            <v>357</v>
          </cell>
          <cell r="W100">
            <v>16</v>
          </cell>
          <cell r="X100">
            <v>66</v>
          </cell>
        </row>
        <row r="101">
          <cell r="C101" t="str">
            <v>2008/20095</v>
          </cell>
          <cell r="D101">
            <v>1511.86</v>
          </cell>
          <cell r="E101">
            <v>39.93</v>
          </cell>
          <cell r="F101">
            <v>202.42</v>
          </cell>
          <cell r="G101">
            <v>112.46</v>
          </cell>
          <cell r="H101">
            <v>999.02</v>
          </cell>
          <cell r="I101">
            <v>35.840000000000003</v>
          </cell>
          <cell r="J101">
            <v>122.19</v>
          </cell>
          <cell r="K101">
            <v>107</v>
          </cell>
          <cell r="L101">
            <v>6</v>
          </cell>
          <cell r="M101">
            <v>22.1</v>
          </cell>
          <cell r="N101">
            <v>7</v>
          </cell>
          <cell r="O101">
            <v>61.63</v>
          </cell>
          <cell r="P101">
            <v>0</v>
          </cell>
          <cell r="Q101">
            <v>4.5</v>
          </cell>
          <cell r="R101">
            <v>1613.09</v>
          </cell>
          <cell r="S101">
            <v>45.93</v>
          </cell>
          <cell r="T101">
            <v>224.52</v>
          </cell>
          <cell r="U101">
            <v>119.46</v>
          </cell>
          <cell r="V101">
            <v>1060.6500000000001</v>
          </cell>
          <cell r="W101">
            <v>35.840000000000003</v>
          </cell>
          <cell r="X101">
            <v>126.69</v>
          </cell>
        </row>
        <row r="102">
          <cell r="C102" t="str">
            <v>2008/20096</v>
          </cell>
          <cell r="D102">
            <v>9483.8449999999993</v>
          </cell>
          <cell r="E102">
            <v>136.63499999999999</v>
          </cell>
          <cell r="F102">
            <v>1147.2950000000001</v>
          </cell>
          <cell r="G102">
            <v>652.61500000000001</v>
          </cell>
          <cell r="H102">
            <v>6026.875</v>
          </cell>
          <cell r="I102">
            <v>474.69499999999999</v>
          </cell>
          <cell r="J102">
            <v>1045.73</v>
          </cell>
          <cell r="K102">
            <v>727</v>
          </cell>
          <cell r="L102">
            <v>29.16</v>
          </cell>
          <cell r="M102">
            <v>99.42</v>
          </cell>
          <cell r="N102">
            <v>37.17</v>
          </cell>
          <cell r="O102">
            <v>375.02499999999998</v>
          </cell>
          <cell r="P102">
            <v>16</v>
          </cell>
          <cell r="Q102">
            <v>55.34</v>
          </cell>
          <cell r="R102">
            <v>10095.959999999999</v>
          </cell>
          <cell r="S102">
            <v>165.79499999999999</v>
          </cell>
          <cell r="T102">
            <v>1246.7149999999999</v>
          </cell>
          <cell r="U102">
            <v>689.78499999999997</v>
          </cell>
          <cell r="V102">
            <v>6401.9</v>
          </cell>
          <cell r="W102">
            <v>490.69499999999999</v>
          </cell>
          <cell r="X102">
            <v>1101.07</v>
          </cell>
        </row>
        <row r="103">
          <cell r="C103" t="str">
            <v>2008/20097</v>
          </cell>
          <cell r="D103">
            <v>4002.18</v>
          </cell>
          <cell r="E103">
            <v>70.474999999999994</v>
          </cell>
          <cell r="F103">
            <v>456.21499999999997</v>
          </cell>
          <cell r="G103">
            <v>290.98</v>
          </cell>
          <cell r="H103">
            <v>2763.625</v>
          </cell>
          <cell r="I103">
            <v>123.91500000000001</v>
          </cell>
          <cell r="J103">
            <v>296.97000000000003</v>
          </cell>
          <cell r="K103">
            <v>301</v>
          </cell>
          <cell r="L103">
            <v>10.83</v>
          </cell>
          <cell r="M103">
            <v>30.75</v>
          </cell>
          <cell r="N103">
            <v>26.39</v>
          </cell>
          <cell r="O103">
            <v>132.04</v>
          </cell>
          <cell r="P103">
            <v>8</v>
          </cell>
          <cell r="Q103">
            <v>26</v>
          </cell>
          <cell r="R103">
            <v>4236.1899999999996</v>
          </cell>
          <cell r="S103">
            <v>81.305000000000007</v>
          </cell>
          <cell r="T103">
            <v>486.96499999999997</v>
          </cell>
          <cell r="U103">
            <v>317.37</v>
          </cell>
          <cell r="V103">
            <v>2895.665</v>
          </cell>
          <cell r="W103">
            <v>131.91499999999999</v>
          </cell>
          <cell r="X103">
            <v>322.97000000000003</v>
          </cell>
        </row>
        <row r="104">
          <cell r="C104" t="str">
            <v>2008/20098</v>
          </cell>
          <cell r="D104">
            <v>8339.6200000000008</v>
          </cell>
          <cell r="E104">
            <v>210.27</v>
          </cell>
          <cell r="F104">
            <v>1247.44</v>
          </cell>
          <cell r="G104">
            <v>705.42</v>
          </cell>
          <cell r="H104">
            <v>5864</v>
          </cell>
          <cell r="I104">
            <v>94.51</v>
          </cell>
          <cell r="J104">
            <v>217.98</v>
          </cell>
          <cell r="K104">
            <v>1633</v>
          </cell>
          <cell r="L104">
            <v>60.42</v>
          </cell>
          <cell r="M104">
            <v>199.86</v>
          </cell>
          <cell r="N104">
            <v>141.93</v>
          </cell>
          <cell r="O104">
            <v>881.21</v>
          </cell>
          <cell r="P104">
            <v>23.83</v>
          </cell>
          <cell r="Q104">
            <v>47</v>
          </cell>
          <cell r="R104">
            <v>9693.8700000000008</v>
          </cell>
          <cell r="S104">
            <v>270.69</v>
          </cell>
          <cell r="T104">
            <v>1447.3</v>
          </cell>
          <cell r="U104">
            <v>847.35</v>
          </cell>
          <cell r="V104">
            <v>6745.21</v>
          </cell>
          <cell r="W104">
            <v>118.34</v>
          </cell>
          <cell r="X104">
            <v>264.98</v>
          </cell>
        </row>
        <row r="105">
          <cell r="C105" t="str">
            <v>2008/20099</v>
          </cell>
          <cell r="D105">
            <v>9918.9699999999993</v>
          </cell>
          <cell r="E105">
            <v>238.18</v>
          </cell>
          <cell r="F105">
            <v>1456.82</v>
          </cell>
          <cell r="G105">
            <v>691.16</v>
          </cell>
          <cell r="H105">
            <v>6658.06</v>
          </cell>
          <cell r="I105">
            <v>245.34</v>
          </cell>
          <cell r="J105">
            <v>629.41</v>
          </cell>
          <cell r="K105">
            <v>1724</v>
          </cell>
          <cell r="L105">
            <v>71.92</v>
          </cell>
          <cell r="M105">
            <v>206.27</v>
          </cell>
          <cell r="N105">
            <v>80</v>
          </cell>
          <cell r="O105">
            <v>1058.0999999999999</v>
          </cell>
          <cell r="P105">
            <v>23.5</v>
          </cell>
          <cell r="Q105">
            <v>88</v>
          </cell>
          <cell r="R105">
            <v>11446.76</v>
          </cell>
          <cell r="S105">
            <v>310.10000000000002</v>
          </cell>
          <cell r="T105">
            <v>1663.09</v>
          </cell>
          <cell r="U105">
            <v>771.16</v>
          </cell>
          <cell r="V105">
            <v>7716.16</v>
          </cell>
          <cell r="W105">
            <v>268.83999999999997</v>
          </cell>
          <cell r="X105">
            <v>717.41</v>
          </cell>
        </row>
        <row r="106">
          <cell r="C106" t="str">
            <v>2008/2009A</v>
          </cell>
          <cell r="D106">
            <v>4492.59</v>
          </cell>
          <cell r="E106">
            <v>73.63</v>
          </cell>
          <cell r="F106">
            <v>677.28</v>
          </cell>
          <cell r="G106">
            <v>287.63</v>
          </cell>
          <cell r="H106">
            <v>2886.18</v>
          </cell>
          <cell r="I106">
            <v>122.25</v>
          </cell>
          <cell r="J106">
            <v>445.62</v>
          </cell>
          <cell r="K106">
            <v>1571</v>
          </cell>
          <cell r="L106">
            <v>94.5</v>
          </cell>
          <cell r="M106">
            <v>221</v>
          </cell>
          <cell r="N106">
            <v>63</v>
          </cell>
          <cell r="O106">
            <v>1079.47</v>
          </cell>
          <cell r="P106">
            <v>17</v>
          </cell>
          <cell r="Q106">
            <v>45</v>
          </cell>
          <cell r="R106">
            <v>6012.56</v>
          </cell>
          <cell r="S106">
            <v>168.13</v>
          </cell>
          <cell r="T106">
            <v>898.28</v>
          </cell>
          <cell r="U106">
            <v>350.63</v>
          </cell>
          <cell r="V106">
            <v>3965.65</v>
          </cell>
          <cell r="W106">
            <v>139.25</v>
          </cell>
          <cell r="X106">
            <v>490.62</v>
          </cell>
        </row>
        <row r="107">
          <cell r="C107" t="str">
            <v>2008/2009B</v>
          </cell>
          <cell r="D107">
            <v>21179.1</v>
          </cell>
          <cell r="E107">
            <v>462.85</v>
          </cell>
          <cell r="F107">
            <v>2557.89</v>
          </cell>
          <cell r="G107">
            <v>1568.14</v>
          </cell>
          <cell r="H107">
            <v>14243.98</v>
          </cell>
          <cell r="I107">
            <v>575.55999999999995</v>
          </cell>
          <cell r="J107">
            <v>1770.68</v>
          </cell>
          <cell r="K107">
            <v>3371</v>
          </cell>
          <cell r="L107">
            <v>153.5</v>
          </cell>
          <cell r="M107">
            <v>403.08</v>
          </cell>
          <cell r="N107">
            <v>221.72</v>
          </cell>
          <cell r="O107">
            <v>1833.28</v>
          </cell>
          <cell r="P107">
            <v>84.42</v>
          </cell>
          <cell r="Q107">
            <v>296.75</v>
          </cell>
          <cell r="R107">
            <v>24171.85</v>
          </cell>
          <cell r="S107">
            <v>616.35</v>
          </cell>
          <cell r="T107">
            <v>2960.97</v>
          </cell>
          <cell r="U107">
            <v>1789.86</v>
          </cell>
          <cell r="V107">
            <v>16077.26</v>
          </cell>
          <cell r="W107">
            <v>659.98</v>
          </cell>
          <cell r="X107">
            <v>2067.4299999999998</v>
          </cell>
        </row>
        <row r="108">
          <cell r="C108" t="str">
            <v>2008/2009C</v>
          </cell>
          <cell r="D108">
            <v>9255.82</v>
          </cell>
          <cell r="E108">
            <v>207.72</v>
          </cell>
          <cell r="F108">
            <v>1209.0999999999999</v>
          </cell>
          <cell r="G108">
            <v>740.69</v>
          </cell>
          <cell r="H108">
            <v>6495.54</v>
          </cell>
          <cell r="I108">
            <v>189.2</v>
          </cell>
          <cell r="J108">
            <v>413.57</v>
          </cell>
          <cell r="K108">
            <v>1269</v>
          </cell>
          <cell r="L108">
            <v>83.84</v>
          </cell>
          <cell r="M108">
            <v>190.76</v>
          </cell>
          <cell r="N108">
            <v>117.37</v>
          </cell>
          <cell r="O108">
            <v>686.98</v>
          </cell>
          <cell r="P108">
            <v>28.17</v>
          </cell>
          <cell r="Q108">
            <v>68.64</v>
          </cell>
          <cell r="R108">
            <v>10431.58</v>
          </cell>
          <cell r="S108">
            <v>291.56</v>
          </cell>
          <cell r="T108">
            <v>1399.86</v>
          </cell>
          <cell r="U108">
            <v>858.06</v>
          </cell>
          <cell r="V108">
            <v>7182.52</v>
          </cell>
          <cell r="W108">
            <v>217.37</v>
          </cell>
          <cell r="X108">
            <v>482.21</v>
          </cell>
        </row>
        <row r="109">
          <cell r="C109" t="str">
            <v>2008/2009D</v>
          </cell>
          <cell r="D109">
            <v>23636.02</v>
          </cell>
          <cell r="E109">
            <v>798.45</v>
          </cell>
          <cell r="F109">
            <v>3268.63</v>
          </cell>
          <cell r="G109">
            <v>1886.23</v>
          </cell>
          <cell r="H109">
            <v>16830.810000000001</v>
          </cell>
          <cell r="I109">
            <v>201.1</v>
          </cell>
          <cell r="J109">
            <v>650.79999999999995</v>
          </cell>
          <cell r="K109">
            <v>3506</v>
          </cell>
          <cell r="L109">
            <v>217.82</v>
          </cell>
          <cell r="M109">
            <v>455.1</v>
          </cell>
          <cell r="N109">
            <v>254.19</v>
          </cell>
          <cell r="O109">
            <v>1838.72</v>
          </cell>
          <cell r="P109">
            <v>34.25</v>
          </cell>
          <cell r="Q109">
            <v>107.57</v>
          </cell>
          <cell r="R109">
            <v>26543.67</v>
          </cell>
          <cell r="S109">
            <v>1016.27</v>
          </cell>
          <cell r="T109">
            <v>3723.73</v>
          </cell>
          <cell r="U109">
            <v>2140.42</v>
          </cell>
          <cell r="V109">
            <v>18669.53</v>
          </cell>
          <cell r="W109">
            <v>235.35</v>
          </cell>
          <cell r="X109">
            <v>758.37</v>
          </cell>
        </row>
        <row r="110">
          <cell r="C110" t="str">
            <v>2008/2009E</v>
          </cell>
          <cell r="D110">
            <v>7131.65</v>
          </cell>
          <cell r="E110">
            <v>133.69999999999999</v>
          </cell>
          <cell r="F110">
            <v>892.38</v>
          </cell>
          <cell r="G110">
            <v>677.82</v>
          </cell>
          <cell r="H110">
            <v>5101.49</v>
          </cell>
          <cell r="I110">
            <v>97.96</v>
          </cell>
          <cell r="J110">
            <v>228.3</v>
          </cell>
          <cell r="K110">
            <v>443</v>
          </cell>
          <cell r="L110">
            <v>16</v>
          </cell>
          <cell r="M110">
            <v>33.869999999999997</v>
          </cell>
          <cell r="N110">
            <v>43.53</v>
          </cell>
          <cell r="O110">
            <v>215.89</v>
          </cell>
          <cell r="P110">
            <v>5.5</v>
          </cell>
          <cell r="Q110">
            <v>11.33</v>
          </cell>
          <cell r="R110">
            <v>7457.77</v>
          </cell>
          <cell r="S110">
            <v>149.69999999999999</v>
          </cell>
          <cell r="T110">
            <v>926.25</v>
          </cell>
          <cell r="U110">
            <v>721.35</v>
          </cell>
          <cell r="V110">
            <v>5317.38</v>
          </cell>
          <cell r="W110">
            <v>103.46</v>
          </cell>
          <cell r="X110">
            <v>239.63</v>
          </cell>
        </row>
        <row r="111">
          <cell r="C111" t="str">
            <v>2008/2009F</v>
          </cell>
          <cell r="D111">
            <v>14837.584999999999</v>
          </cell>
          <cell r="E111">
            <v>330.40499999999997</v>
          </cell>
          <cell r="F111">
            <v>2145.625</v>
          </cell>
          <cell r="G111">
            <v>1170.19</v>
          </cell>
          <cell r="H111">
            <v>9642.2800000000007</v>
          </cell>
          <cell r="I111">
            <v>417.13499999999999</v>
          </cell>
          <cell r="J111">
            <v>1131.95</v>
          </cell>
          <cell r="K111">
            <v>1386</v>
          </cell>
          <cell r="L111">
            <v>70.13</v>
          </cell>
          <cell r="M111">
            <v>215.93</v>
          </cell>
          <cell r="N111">
            <v>98.91</v>
          </cell>
          <cell r="O111">
            <v>643.24</v>
          </cell>
          <cell r="P111">
            <v>44.42</v>
          </cell>
          <cell r="Q111">
            <v>82.32</v>
          </cell>
          <cell r="R111">
            <v>15992.535</v>
          </cell>
          <cell r="S111">
            <v>400.53500000000003</v>
          </cell>
          <cell r="T111">
            <v>2361.5549999999998</v>
          </cell>
          <cell r="U111">
            <v>1269.0999999999999</v>
          </cell>
          <cell r="V111">
            <v>10285.52</v>
          </cell>
          <cell r="W111">
            <v>461.55500000000001</v>
          </cell>
          <cell r="X111">
            <v>1214.27</v>
          </cell>
        </row>
        <row r="112">
          <cell r="C112" t="str">
            <v>2008/2009G</v>
          </cell>
          <cell r="D112">
            <v>11424.32</v>
          </cell>
          <cell r="E112">
            <v>195.87</v>
          </cell>
          <cell r="F112">
            <v>1448.59</v>
          </cell>
          <cell r="G112">
            <v>956.3</v>
          </cell>
          <cell r="H112">
            <v>7462.69</v>
          </cell>
          <cell r="I112">
            <v>410.81</v>
          </cell>
          <cell r="J112">
            <v>950.06</v>
          </cell>
          <cell r="K112">
            <v>1698</v>
          </cell>
          <cell r="L112">
            <v>70.3</v>
          </cell>
          <cell r="M112">
            <v>320.57</v>
          </cell>
          <cell r="N112">
            <v>101.17</v>
          </cell>
          <cell r="O112">
            <v>842.84</v>
          </cell>
          <cell r="P112">
            <v>76.83</v>
          </cell>
          <cell r="Q112">
            <v>123.52</v>
          </cell>
          <cell r="R112">
            <v>12959.55</v>
          </cell>
          <cell r="S112">
            <v>266.17</v>
          </cell>
          <cell r="T112">
            <v>1769.16</v>
          </cell>
          <cell r="U112">
            <v>1057.47</v>
          </cell>
          <cell r="V112">
            <v>8305.5300000000007</v>
          </cell>
          <cell r="W112">
            <v>487.64</v>
          </cell>
          <cell r="X112">
            <v>1073.58</v>
          </cell>
        </row>
        <row r="113">
          <cell r="C113" t="str">
            <v>2008/2009H</v>
          </cell>
          <cell r="D113">
            <v>26322.365000000002</v>
          </cell>
          <cell r="E113">
            <v>649.4</v>
          </cell>
          <cell r="F113">
            <v>4323.1899999999996</v>
          </cell>
          <cell r="G113">
            <v>2914.65</v>
          </cell>
          <cell r="H113">
            <v>17005.654999999999</v>
          </cell>
          <cell r="I113">
            <v>423.35</v>
          </cell>
          <cell r="J113">
            <v>1006.12</v>
          </cell>
          <cell r="K113">
            <v>1192</v>
          </cell>
          <cell r="L113">
            <v>39.42</v>
          </cell>
          <cell r="M113">
            <v>237.47</v>
          </cell>
          <cell r="N113">
            <v>122.47</v>
          </cell>
          <cell r="O113">
            <v>587.53</v>
          </cell>
          <cell r="P113">
            <v>30.83</v>
          </cell>
          <cell r="Q113">
            <v>48.67</v>
          </cell>
          <cell r="R113">
            <v>27388.755000000001</v>
          </cell>
          <cell r="S113">
            <v>688.82</v>
          </cell>
          <cell r="T113">
            <v>4560.66</v>
          </cell>
          <cell r="U113">
            <v>3037.12</v>
          </cell>
          <cell r="V113">
            <v>17593.185000000001</v>
          </cell>
          <cell r="W113">
            <v>454.18</v>
          </cell>
          <cell r="X113">
            <v>1054.79</v>
          </cell>
        </row>
        <row r="114">
          <cell r="C114" t="str">
            <v>2008/2009I</v>
          </cell>
          <cell r="D114">
            <v>9674.08</v>
          </cell>
          <cell r="E114">
            <v>308.8</v>
          </cell>
          <cell r="F114">
            <v>1163.8</v>
          </cell>
          <cell r="G114">
            <v>601.01</v>
          </cell>
          <cell r="H114">
            <v>6987.05</v>
          </cell>
          <cell r="I114">
            <v>130.16</v>
          </cell>
          <cell r="J114">
            <v>483.26</v>
          </cell>
          <cell r="K114">
            <v>2546</v>
          </cell>
          <cell r="L114">
            <v>149.88</v>
          </cell>
          <cell r="M114">
            <v>305.14</v>
          </cell>
          <cell r="N114">
            <v>134.61000000000001</v>
          </cell>
          <cell r="O114">
            <v>1578.28</v>
          </cell>
          <cell r="P114">
            <v>45.59</v>
          </cell>
          <cell r="Q114">
            <v>133.38</v>
          </cell>
          <cell r="R114">
            <v>12020.96</v>
          </cell>
          <cell r="S114">
            <v>458.68</v>
          </cell>
          <cell r="T114">
            <v>1468.94</v>
          </cell>
          <cell r="U114">
            <v>735.62</v>
          </cell>
          <cell r="V114">
            <v>8565.33</v>
          </cell>
          <cell r="W114">
            <v>175.75</v>
          </cell>
          <cell r="X114">
            <v>616.64</v>
          </cell>
        </row>
        <row r="115">
          <cell r="C115" t="str">
            <v>2008/2009J</v>
          </cell>
          <cell r="D115">
            <v>660.64</v>
          </cell>
          <cell r="E115">
            <v>14.87</v>
          </cell>
          <cell r="F115">
            <v>74.27</v>
          </cell>
          <cell r="G115">
            <v>57.45</v>
          </cell>
          <cell r="H115">
            <v>447.59</v>
          </cell>
          <cell r="I115">
            <v>18.329999999999998</v>
          </cell>
          <cell r="J115">
            <v>48.13</v>
          </cell>
          <cell r="K115">
            <v>3774</v>
          </cell>
          <cell r="L115">
            <v>211.12</v>
          </cell>
          <cell r="M115">
            <v>671.68</v>
          </cell>
          <cell r="N115">
            <v>268.60000000000002</v>
          </cell>
          <cell r="O115">
            <v>2126.33</v>
          </cell>
          <cell r="P115">
            <v>125.66</v>
          </cell>
          <cell r="Q115">
            <v>323.62</v>
          </cell>
          <cell r="R115">
            <v>4387.6499999999996</v>
          </cell>
          <cell r="S115">
            <v>225.99</v>
          </cell>
          <cell r="T115">
            <v>745.95</v>
          </cell>
          <cell r="U115">
            <v>326.05</v>
          </cell>
          <cell r="V115">
            <v>2573.92</v>
          </cell>
          <cell r="W115">
            <v>143.99</v>
          </cell>
          <cell r="X115">
            <v>371.75</v>
          </cell>
        </row>
      </sheetData>
      <sheetData sheetId="4">
        <row r="2">
          <cell r="C2" t="str">
            <v>2003/20041</v>
          </cell>
          <cell r="D2">
            <v>5035.3329000000003</v>
          </cell>
          <cell r="E2">
            <v>310</v>
          </cell>
          <cell r="F2">
            <v>998.83330000000001</v>
          </cell>
          <cell r="G2">
            <v>338.33330000000001</v>
          </cell>
          <cell r="H2">
            <v>2279.1664000000001</v>
          </cell>
          <cell r="I2">
            <v>256</v>
          </cell>
          <cell r="J2">
            <v>852.99990000000003</v>
          </cell>
          <cell r="K2">
            <v>29</v>
          </cell>
          <cell r="L2">
            <v>5</v>
          </cell>
          <cell r="M2">
            <v>7</v>
          </cell>
          <cell r="N2">
            <v>5</v>
          </cell>
          <cell r="O2">
            <v>7</v>
          </cell>
          <cell r="P2">
            <v>1</v>
          </cell>
          <cell r="Q2">
            <v>4</v>
          </cell>
          <cell r="R2">
            <v>5064.3329000000003</v>
          </cell>
          <cell r="S2">
            <v>315</v>
          </cell>
          <cell r="T2">
            <v>1005.8333</v>
          </cell>
          <cell r="U2">
            <v>343.33330000000001</v>
          </cell>
          <cell r="V2">
            <v>2286.1664000000001</v>
          </cell>
          <cell r="W2">
            <v>257</v>
          </cell>
          <cell r="X2">
            <v>856.99990000000003</v>
          </cell>
        </row>
        <row r="3">
          <cell r="C3" t="str">
            <v>2003/20042</v>
          </cell>
          <cell r="D3">
            <v>13451.808800000001</v>
          </cell>
          <cell r="E3">
            <v>1129.6657</v>
          </cell>
          <cell r="F3">
            <v>2160.3287</v>
          </cell>
          <cell r="G3">
            <v>738.83219999999994</v>
          </cell>
          <cell r="H3">
            <v>7875.3175000000001</v>
          </cell>
          <cell r="I3">
            <v>308.83249999999998</v>
          </cell>
          <cell r="J3">
            <v>1238.8322000000001</v>
          </cell>
          <cell r="K3">
            <v>4761</v>
          </cell>
          <cell r="L3">
            <v>617.66669999999999</v>
          </cell>
          <cell r="M3">
            <v>701.66669999999999</v>
          </cell>
          <cell r="N3">
            <v>193.33340000000001</v>
          </cell>
          <cell r="O3">
            <v>2611.3334</v>
          </cell>
          <cell r="P3">
            <v>118.5</v>
          </cell>
          <cell r="Q3">
            <v>480.66669999999999</v>
          </cell>
          <cell r="R3">
            <v>18174.975699999999</v>
          </cell>
          <cell r="S3">
            <v>1747.3324</v>
          </cell>
          <cell r="T3">
            <v>2861.9953999999998</v>
          </cell>
          <cell r="U3">
            <v>932.16560000000004</v>
          </cell>
          <cell r="V3">
            <v>10486.650900000001</v>
          </cell>
          <cell r="W3">
            <v>427.33249999999998</v>
          </cell>
          <cell r="X3">
            <v>1719.4989</v>
          </cell>
        </row>
        <row r="4">
          <cell r="C4" t="str">
            <v>2003/20043</v>
          </cell>
          <cell r="D4">
            <v>17783.155299999999</v>
          </cell>
          <cell r="E4">
            <v>832.41579999999999</v>
          </cell>
          <cell r="F4">
            <v>2904.5807</v>
          </cell>
          <cell r="G4">
            <v>1024.4159999999999</v>
          </cell>
          <cell r="H4">
            <v>11676.0769</v>
          </cell>
          <cell r="I4">
            <v>311.99939999999998</v>
          </cell>
          <cell r="J4">
            <v>1033.6665</v>
          </cell>
          <cell r="K4">
            <v>1999</v>
          </cell>
          <cell r="L4">
            <v>165.9999</v>
          </cell>
          <cell r="M4">
            <v>364.66660000000002</v>
          </cell>
          <cell r="N4">
            <v>132.99979999999999</v>
          </cell>
          <cell r="O4">
            <v>1042.5838000000001</v>
          </cell>
          <cell r="P4">
            <v>46.666699999999999</v>
          </cell>
          <cell r="Q4">
            <v>106</v>
          </cell>
          <cell r="R4">
            <v>19642.072100000001</v>
          </cell>
          <cell r="S4">
            <v>998.41570000000002</v>
          </cell>
          <cell r="T4">
            <v>3269.2473</v>
          </cell>
          <cell r="U4">
            <v>1157.4158</v>
          </cell>
          <cell r="V4">
            <v>12718.6607</v>
          </cell>
          <cell r="W4">
            <v>358.66609999999997</v>
          </cell>
          <cell r="X4">
            <v>1139.6665</v>
          </cell>
        </row>
        <row r="5">
          <cell r="C5" t="str">
            <v>2003/20044</v>
          </cell>
          <cell r="D5">
            <v>419</v>
          </cell>
          <cell r="E5">
            <v>45</v>
          </cell>
          <cell r="F5">
            <v>77</v>
          </cell>
          <cell r="G5">
            <v>21</v>
          </cell>
          <cell r="H5">
            <v>228</v>
          </cell>
          <cell r="I5">
            <v>11</v>
          </cell>
          <cell r="J5">
            <v>37</v>
          </cell>
          <cell r="K5">
            <v>0</v>
          </cell>
          <cell r="L5">
            <v>0</v>
          </cell>
          <cell r="M5">
            <v>0</v>
          </cell>
          <cell r="N5">
            <v>0</v>
          </cell>
          <cell r="O5">
            <v>0</v>
          </cell>
          <cell r="P5">
            <v>0</v>
          </cell>
          <cell r="Q5">
            <v>0</v>
          </cell>
          <cell r="R5">
            <v>419</v>
          </cell>
          <cell r="S5">
            <v>45</v>
          </cell>
          <cell r="T5">
            <v>77</v>
          </cell>
          <cell r="U5">
            <v>21</v>
          </cell>
          <cell r="V5">
            <v>228</v>
          </cell>
          <cell r="W5">
            <v>11</v>
          </cell>
          <cell r="X5">
            <v>37</v>
          </cell>
        </row>
        <row r="6">
          <cell r="C6" t="str">
            <v>2003/20045</v>
          </cell>
          <cell r="D6">
            <v>1696</v>
          </cell>
          <cell r="E6">
            <v>119.66670000000001</v>
          </cell>
          <cell r="F6">
            <v>324.83330000000001</v>
          </cell>
          <cell r="G6">
            <v>87.5</v>
          </cell>
          <cell r="H6">
            <v>1075</v>
          </cell>
          <cell r="I6">
            <v>23</v>
          </cell>
          <cell r="J6">
            <v>66</v>
          </cell>
          <cell r="K6">
            <v>113</v>
          </cell>
          <cell r="L6">
            <v>10.5</v>
          </cell>
          <cell r="M6">
            <v>26.166699999999999</v>
          </cell>
          <cell r="N6">
            <v>5</v>
          </cell>
          <cell r="O6">
            <v>65</v>
          </cell>
          <cell r="P6">
            <v>1</v>
          </cell>
          <cell r="Q6">
            <v>1</v>
          </cell>
          <cell r="R6">
            <v>1804.6667</v>
          </cell>
          <cell r="S6">
            <v>130.16669999999999</v>
          </cell>
          <cell r="T6">
            <v>351</v>
          </cell>
          <cell r="U6">
            <v>92.5</v>
          </cell>
          <cell r="V6">
            <v>1140</v>
          </cell>
          <cell r="W6">
            <v>24</v>
          </cell>
          <cell r="X6">
            <v>67</v>
          </cell>
        </row>
        <row r="7">
          <cell r="C7" t="str">
            <v>2003/20046</v>
          </cell>
          <cell r="D7">
            <v>8889.7428</v>
          </cell>
          <cell r="E7">
            <v>332.08359999999999</v>
          </cell>
          <cell r="F7">
            <v>1589.4971</v>
          </cell>
          <cell r="G7">
            <v>469.16609999999997</v>
          </cell>
          <cell r="H7">
            <v>6031.6633000000002</v>
          </cell>
          <cell r="I7">
            <v>117.4996</v>
          </cell>
          <cell r="J7">
            <v>349.8331</v>
          </cell>
          <cell r="K7">
            <v>352</v>
          </cell>
          <cell r="L7">
            <v>28.666699999999999</v>
          </cell>
          <cell r="M7">
            <v>41.166600000000003</v>
          </cell>
          <cell r="N7">
            <v>24.333300000000001</v>
          </cell>
          <cell r="O7">
            <v>190.41659999999999</v>
          </cell>
          <cell r="P7">
            <v>3</v>
          </cell>
          <cell r="Q7">
            <v>15.833299999999999</v>
          </cell>
          <cell r="R7">
            <v>9193.1592999999993</v>
          </cell>
          <cell r="S7">
            <v>360.75029999999998</v>
          </cell>
          <cell r="T7">
            <v>1630.6637000000001</v>
          </cell>
          <cell r="U7">
            <v>493.49939999999998</v>
          </cell>
          <cell r="V7">
            <v>6222.0798999999997</v>
          </cell>
          <cell r="W7">
            <v>120.4996</v>
          </cell>
          <cell r="X7">
            <v>365.66640000000001</v>
          </cell>
        </row>
        <row r="8">
          <cell r="C8" t="str">
            <v>2003/20047</v>
          </cell>
          <cell r="D8">
            <v>3833.3337000000001</v>
          </cell>
          <cell r="E8">
            <v>139.41669999999999</v>
          </cell>
          <cell r="F8">
            <v>641.3329</v>
          </cell>
          <cell r="G8">
            <v>198.7499</v>
          </cell>
          <cell r="H8">
            <v>2711.0844999999999</v>
          </cell>
          <cell r="I8">
            <v>39.9998</v>
          </cell>
          <cell r="J8">
            <v>102.7499</v>
          </cell>
          <cell r="K8">
            <v>333</v>
          </cell>
          <cell r="L8">
            <v>20.833300000000001</v>
          </cell>
          <cell r="M8">
            <v>48.666600000000003</v>
          </cell>
          <cell r="N8">
            <v>20.166699999999999</v>
          </cell>
          <cell r="O8">
            <v>166.25020000000001</v>
          </cell>
          <cell r="P8">
            <v>16</v>
          </cell>
          <cell r="Q8">
            <v>28.666699999999999</v>
          </cell>
          <cell r="R8">
            <v>4133.9171999999999</v>
          </cell>
          <cell r="S8">
            <v>160.25</v>
          </cell>
          <cell r="T8">
            <v>689.99950000000001</v>
          </cell>
          <cell r="U8">
            <v>218.91659999999999</v>
          </cell>
          <cell r="V8">
            <v>2877.3346999999999</v>
          </cell>
          <cell r="W8">
            <v>55.9998</v>
          </cell>
          <cell r="X8">
            <v>131.41659999999999</v>
          </cell>
        </row>
        <row r="9">
          <cell r="C9" t="str">
            <v>2003/20048</v>
          </cell>
          <cell r="D9">
            <v>12962.999900000001</v>
          </cell>
          <cell r="E9">
            <v>515.49940000000004</v>
          </cell>
          <cell r="F9">
            <v>2382.9996999999998</v>
          </cell>
          <cell r="G9">
            <v>867.83349999999996</v>
          </cell>
          <cell r="H9">
            <v>8876.6672999999992</v>
          </cell>
          <cell r="I9">
            <v>78.333399999999997</v>
          </cell>
          <cell r="J9">
            <v>241.66659999999999</v>
          </cell>
          <cell r="K9">
            <v>1805</v>
          </cell>
          <cell r="L9">
            <v>112.33329999999999</v>
          </cell>
          <cell r="M9">
            <v>282.83319999999998</v>
          </cell>
          <cell r="N9">
            <v>120.33320000000001</v>
          </cell>
          <cell r="O9">
            <v>1006.6663</v>
          </cell>
          <cell r="P9">
            <v>11</v>
          </cell>
          <cell r="Q9">
            <v>42.5</v>
          </cell>
          <cell r="R9">
            <v>14538.6659</v>
          </cell>
          <cell r="S9">
            <v>627.83270000000005</v>
          </cell>
          <cell r="T9">
            <v>2665.8328999999999</v>
          </cell>
          <cell r="U9">
            <v>988.16669999999999</v>
          </cell>
          <cell r="V9">
            <v>9883.3335999999999</v>
          </cell>
          <cell r="W9">
            <v>89.333399999999997</v>
          </cell>
          <cell r="X9">
            <v>284.16660000000002</v>
          </cell>
        </row>
        <row r="10">
          <cell r="C10" t="str">
            <v>2003/20049</v>
          </cell>
          <cell r="D10">
            <v>10151.003500000001</v>
          </cell>
          <cell r="E10">
            <v>393.00009999999997</v>
          </cell>
          <cell r="F10">
            <v>1878.335</v>
          </cell>
          <cell r="G10">
            <v>527.00009999999997</v>
          </cell>
          <cell r="H10">
            <v>6940.3352999999997</v>
          </cell>
          <cell r="I10">
            <v>107.0001</v>
          </cell>
          <cell r="J10">
            <v>305.3329</v>
          </cell>
          <cell r="K10">
            <v>1645</v>
          </cell>
          <cell r="L10">
            <v>132.83349999999999</v>
          </cell>
          <cell r="M10">
            <v>235.66669999999999</v>
          </cell>
          <cell r="N10">
            <v>65.000100000000003</v>
          </cell>
          <cell r="O10">
            <v>1106.6670999999999</v>
          </cell>
          <cell r="P10">
            <v>15</v>
          </cell>
          <cell r="Q10">
            <v>45.166699999999999</v>
          </cell>
          <cell r="R10">
            <v>11751.337600000001</v>
          </cell>
          <cell r="S10">
            <v>525.83360000000005</v>
          </cell>
          <cell r="T10">
            <v>2114.0016999999998</v>
          </cell>
          <cell r="U10">
            <v>592.00019999999995</v>
          </cell>
          <cell r="V10">
            <v>8047.0024000000003</v>
          </cell>
          <cell r="W10">
            <v>122.0001</v>
          </cell>
          <cell r="X10">
            <v>350.49959999999999</v>
          </cell>
        </row>
        <row r="11">
          <cell r="C11" t="str">
            <v>2003/2004A</v>
          </cell>
          <cell r="D11">
            <v>3093.9992000000002</v>
          </cell>
          <cell r="E11">
            <v>114.83329999999999</v>
          </cell>
          <cell r="F11">
            <v>552.16639999999995</v>
          </cell>
          <cell r="G11">
            <v>209.66659999999999</v>
          </cell>
          <cell r="H11">
            <v>2109.4996000000001</v>
          </cell>
          <cell r="I11">
            <v>29</v>
          </cell>
          <cell r="J11">
            <v>78.833299999999994</v>
          </cell>
          <cell r="K11">
            <v>1187</v>
          </cell>
          <cell r="L11">
            <v>118</v>
          </cell>
          <cell r="M11">
            <v>181.667</v>
          </cell>
          <cell r="N11">
            <v>61.000100000000003</v>
          </cell>
          <cell r="O11">
            <v>759.1671</v>
          </cell>
          <cell r="P11">
            <v>3</v>
          </cell>
          <cell r="Q11">
            <v>31</v>
          </cell>
          <cell r="R11">
            <v>4247.8334000000004</v>
          </cell>
          <cell r="S11">
            <v>232.83330000000001</v>
          </cell>
          <cell r="T11">
            <v>733.83339999999998</v>
          </cell>
          <cell r="U11">
            <v>270.66669999999999</v>
          </cell>
          <cell r="V11">
            <v>2868.6667000000002</v>
          </cell>
          <cell r="W11">
            <v>32</v>
          </cell>
          <cell r="X11">
            <v>109.83329999999999</v>
          </cell>
        </row>
        <row r="12">
          <cell r="C12" t="str">
            <v>2003/2004B</v>
          </cell>
          <cell r="D12">
            <v>18232.130700000002</v>
          </cell>
          <cell r="E12">
            <v>1009.9147</v>
          </cell>
          <cell r="F12">
            <v>2979.7429000000002</v>
          </cell>
          <cell r="G12">
            <v>1187.4146000000001</v>
          </cell>
          <cell r="H12">
            <v>12100.9769</v>
          </cell>
          <cell r="I12">
            <v>219.99950000000001</v>
          </cell>
          <cell r="J12">
            <v>734.08209999999997</v>
          </cell>
          <cell r="K12">
            <v>2164</v>
          </cell>
          <cell r="L12">
            <v>162.99950000000001</v>
          </cell>
          <cell r="M12">
            <v>325.8331</v>
          </cell>
          <cell r="N12">
            <v>146.66640000000001</v>
          </cell>
          <cell r="O12">
            <v>1150.6659999999999</v>
          </cell>
          <cell r="P12">
            <v>33</v>
          </cell>
          <cell r="Q12">
            <v>102.4999</v>
          </cell>
          <cell r="R12">
            <v>20153.795600000001</v>
          </cell>
          <cell r="S12">
            <v>1172.9141999999999</v>
          </cell>
          <cell r="T12">
            <v>3305.576</v>
          </cell>
          <cell r="U12">
            <v>1334.0809999999999</v>
          </cell>
          <cell r="V12">
            <v>13251.642900000001</v>
          </cell>
          <cell r="W12">
            <v>252.99950000000001</v>
          </cell>
          <cell r="X12">
            <v>836.58199999999999</v>
          </cell>
        </row>
        <row r="13">
          <cell r="C13" t="str">
            <v>2003/2004C</v>
          </cell>
          <cell r="D13">
            <v>8053.4996000000001</v>
          </cell>
          <cell r="E13">
            <v>442.50009999999997</v>
          </cell>
          <cell r="F13">
            <v>1395.8335999999999</v>
          </cell>
          <cell r="G13">
            <v>547.16660000000002</v>
          </cell>
          <cell r="H13">
            <v>5421.4992000000002</v>
          </cell>
          <cell r="I13">
            <v>67.333399999999997</v>
          </cell>
          <cell r="J13">
            <v>179.16669999999999</v>
          </cell>
          <cell r="K13">
            <v>1102</v>
          </cell>
          <cell r="L13">
            <v>121.33329999999999</v>
          </cell>
          <cell r="M13">
            <v>194.66669999999999</v>
          </cell>
          <cell r="N13">
            <v>84.666700000000006</v>
          </cell>
          <cell r="O13">
            <v>606.00009999999997</v>
          </cell>
          <cell r="P13">
            <v>17.833300000000001</v>
          </cell>
          <cell r="Q13">
            <v>37</v>
          </cell>
          <cell r="R13">
            <v>9114.9997000000003</v>
          </cell>
          <cell r="S13">
            <v>563.83339999999998</v>
          </cell>
          <cell r="T13">
            <v>1590.5002999999999</v>
          </cell>
          <cell r="U13">
            <v>631.83330000000001</v>
          </cell>
          <cell r="V13">
            <v>6027.4993000000004</v>
          </cell>
          <cell r="W13">
            <v>85.166700000000006</v>
          </cell>
          <cell r="X13">
            <v>216.16669999999999</v>
          </cell>
        </row>
        <row r="14">
          <cell r="C14" t="str">
            <v>2003/2004D</v>
          </cell>
          <cell r="D14">
            <v>23480.801100000001</v>
          </cell>
          <cell r="E14">
            <v>1347.6654000000001</v>
          </cell>
          <cell r="F14">
            <v>3928.3272999999999</v>
          </cell>
          <cell r="G14">
            <v>1402.6649</v>
          </cell>
          <cell r="H14">
            <v>16288.477699999999</v>
          </cell>
          <cell r="I14">
            <v>134.33320000000001</v>
          </cell>
          <cell r="J14">
            <v>379.33260000000001</v>
          </cell>
          <cell r="K14">
            <v>2827</v>
          </cell>
          <cell r="L14">
            <v>332.99959999999999</v>
          </cell>
          <cell r="M14">
            <v>363.49919999999997</v>
          </cell>
          <cell r="N14">
            <v>151.1662</v>
          </cell>
          <cell r="O14">
            <v>1475.4975999999999</v>
          </cell>
          <cell r="P14">
            <v>17.5</v>
          </cell>
          <cell r="Q14">
            <v>56.666600000000003</v>
          </cell>
          <cell r="R14">
            <v>25878.130300000001</v>
          </cell>
          <cell r="S14">
            <v>1680.665</v>
          </cell>
          <cell r="T14">
            <v>4291.8265000000001</v>
          </cell>
          <cell r="U14">
            <v>1553.8311000000001</v>
          </cell>
          <cell r="V14">
            <v>17763.975299999998</v>
          </cell>
          <cell r="W14">
            <v>151.83320000000001</v>
          </cell>
          <cell r="X14">
            <v>435.99919999999997</v>
          </cell>
        </row>
        <row r="15">
          <cell r="C15" t="str">
            <v>2003/2004E</v>
          </cell>
          <cell r="D15">
            <v>6008.4938000000002</v>
          </cell>
          <cell r="E15">
            <v>254.16650000000001</v>
          </cell>
          <cell r="F15">
            <v>1032.6648</v>
          </cell>
          <cell r="G15">
            <v>450.166</v>
          </cell>
          <cell r="H15">
            <v>4086.8303000000001</v>
          </cell>
          <cell r="I15">
            <v>45.666600000000003</v>
          </cell>
          <cell r="J15">
            <v>138.99959999999999</v>
          </cell>
          <cell r="K15">
            <v>282</v>
          </cell>
          <cell r="L15">
            <v>18.833400000000001</v>
          </cell>
          <cell r="M15">
            <v>45.833300000000001</v>
          </cell>
          <cell r="N15">
            <v>19.833500000000001</v>
          </cell>
          <cell r="O15">
            <v>112.0001</v>
          </cell>
          <cell r="P15">
            <v>1</v>
          </cell>
          <cell r="Q15">
            <v>8.3333999999999993</v>
          </cell>
          <cell r="R15">
            <v>6214.3275000000003</v>
          </cell>
          <cell r="S15">
            <v>272.99990000000003</v>
          </cell>
          <cell r="T15">
            <v>1078.4981</v>
          </cell>
          <cell r="U15">
            <v>469.99950000000001</v>
          </cell>
          <cell r="V15">
            <v>4198.8303999999998</v>
          </cell>
          <cell r="W15">
            <v>46.666600000000003</v>
          </cell>
          <cell r="X15">
            <v>147.333</v>
          </cell>
        </row>
        <row r="16">
          <cell r="C16" t="str">
            <v>2003/2004F</v>
          </cell>
          <cell r="D16">
            <v>14579.6186</v>
          </cell>
          <cell r="E16">
            <v>796.91279999999995</v>
          </cell>
          <cell r="F16">
            <v>2824.0726</v>
          </cell>
          <cell r="G16">
            <v>960.99749999999995</v>
          </cell>
          <cell r="H16">
            <v>9289.2203000000009</v>
          </cell>
          <cell r="I16">
            <v>177.49979999999999</v>
          </cell>
          <cell r="J16">
            <v>530.91560000000004</v>
          </cell>
          <cell r="K16">
            <v>978</v>
          </cell>
          <cell r="L16">
            <v>71.333399999999997</v>
          </cell>
          <cell r="M16">
            <v>172.08340000000001</v>
          </cell>
          <cell r="N16">
            <v>66.166499999999999</v>
          </cell>
          <cell r="O16">
            <v>412.49990000000003</v>
          </cell>
          <cell r="P16">
            <v>13.666600000000001</v>
          </cell>
          <cell r="Q16">
            <v>41.166600000000003</v>
          </cell>
          <cell r="R16">
            <v>15356.535</v>
          </cell>
          <cell r="S16">
            <v>868.24620000000004</v>
          </cell>
          <cell r="T16">
            <v>2996.1559999999999</v>
          </cell>
          <cell r="U16">
            <v>1027.164</v>
          </cell>
          <cell r="V16">
            <v>9701.7201999999997</v>
          </cell>
          <cell r="W16">
            <v>191.16640000000001</v>
          </cell>
          <cell r="X16">
            <v>572.08219999999994</v>
          </cell>
        </row>
        <row r="17">
          <cell r="C17" t="str">
            <v>2003/2004G</v>
          </cell>
          <cell r="D17">
            <v>10423.395699999999</v>
          </cell>
          <cell r="E17">
            <v>457.49880000000002</v>
          </cell>
          <cell r="F17">
            <v>1799.9958999999999</v>
          </cell>
          <cell r="G17">
            <v>681.99900000000002</v>
          </cell>
          <cell r="H17">
            <v>6830.9866000000002</v>
          </cell>
          <cell r="I17">
            <v>157.333</v>
          </cell>
          <cell r="J17">
            <v>495.58240000000001</v>
          </cell>
          <cell r="K17">
            <v>1516</v>
          </cell>
          <cell r="L17">
            <v>90.5</v>
          </cell>
          <cell r="M17">
            <v>340.99990000000003</v>
          </cell>
          <cell r="N17">
            <v>87.666600000000003</v>
          </cell>
          <cell r="O17">
            <v>775.99950000000001</v>
          </cell>
          <cell r="P17">
            <v>26.166699999999999</v>
          </cell>
          <cell r="Q17">
            <v>49.5</v>
          </cell>
          <cell r="R17">
            <v>11794.2284</v>
          </cell>
          <cell r="S17">
            <v>547.99879999999996</v>
          </cell>
          <cell r="T17">
            <v>2140.9958000000001</v>
          </cell>
          <cell r="U17">
            <v>769.66560000000004</v>
          </cell>
          <cell r="V17">
            <v>7606.9861000000001</v>
          </cell>
          <cell r="W17">
            <v>183.49969999999999</v>
          </cell>
          <cell r="X17">
            <v>545.08240000000001</v>
          </cell>
        </row>
        <row r="18">
          <cell r="C18" t="str">
            <v>2003/2004H</v>
          </cell>
          <cell r="D18">
            <v>21401.232400000001</v>
          </cell>
          <cell r="E18">
            <v>1124.5825</v>
          </cell>
          <cell r="F18">
            <v>4454.3298000000004</v>
          </cell>
          <cell r="G18">
            <v>1767.4987000000001</v>
          </cell>
          <cell r="H18">
            <v>13313.3215</v>
          </cell>
          <cell r="I18">
            <v>202.83349999999999</v>
          </cell>
          <cell r="J18">
            <v>538.66639999999995</v>
          </cell>
          <cell r="K18">
            <v>745</v>
          </cell>
          <cell r="L18">
            <v>46.583300000000001</v>
          </cell>
          <cell r="M18">
            <v>179.66650000000001</v>
          </cell>
          <cell r="N18">
            <v>71.333200000000005</v>
          </cell>
          <cell r="O18">
            <v>321.83339999999998</v>
          </cell>
          <cell r="P18">
            <v>3.1667000000000001</v>
          </cell>
          <cell r="Q18">
            <v>10.833299999999999</v>
          </cell>
          <cell r="R18">
            <v>22034.648799999999</v>
          </cell>
          <cell r="S18">
            <v>1171.1658</v>
          </cell>
          <cell r="T18">
            <v>4633.9962999999998</v>
          </cell>
          <cell r="U18">
            <v>1838.8318999999999</v>
          </cell>
          <cell r="V18">
            <v>13635.1549</v>
          </cell>
          <cell r="W18">
            <v>206.00020000000001</v>
          </cell>
          <cell r="X18">
            <v>549.49969999999996</v>
          </cell>
        </row>
        <row r="19">
          <cell r="C19" t="str">
            <v>2003/2004I</v>
          </cell>
          <cell r="D19">
            <v>6080.5842000000002</v>
          </cell>
          <cell r="E19">
            <v>375.66719999999998</v>
          </cell>
          <cell r="F19">
            <v>971.4171</v>
          </cell>
          <cell r="G19">
            <v>327.4169</v>
          </cell>
          <cell r="H19">
            <v>4184.7497000000003</v>
          </cell>
          <cell r="I19">
            <v>51.333300000000001</v>
          </cell>
          <cell r="J19">
            <v>170</v>
          </cell>
          <cell r="K19">
            <v>1157</v>
          </cell>
          <cell r="L19">
            <v>86.749899999999997</v>
          </cell>
          <cell r="M19">
            <v>155.91659999999999</v>
          </cell>
          <cell r="N19">
            <v>71.666700000000006</v>
          </cell>
          <cell r="O19">
            <v>676.74959999999999</v>
          </cell>
          <cell r="P19">
            <v>7.5</v>
          </cell>
          <cell r="Q19">
            <v>39.333300000000001</v>
          </cell>
          <cell r="R19">
            <v>7118.5002999999997</v>
          </cell>
          <cell r="S19">
            <v>462.4171</v>
          </cell>
          <cell r="T19">
            <v>1127.3336999999999</v>
          </cell>
          <cell r="U19">
            <v>399.08359999999999</v>
          </cell>
          <cell r="V19">
            <v>4861.4993000000004</v>
          </cell>
          <cell r="W19">
            <v>58.833300000000001</v>
          </cell>
          <cell r="X19">
            <v>209.33330000000001</v>
          </cell>
        </row>
        <row r="20">
          <cell r="C20" t="str">
            <v>2003/2004J</v>
          </cell>
          <cell r="D20">
            <v>1348.6655000000001</v>
          </cell>
          <cell r="E20">
            <v>72.499799999999993</v>
          </cell>
          <cell r="F20">
            <v>206.66650000000001</v>
          </cell>
          <cell r="G20">
            <v>84.166600000000003</v>
          </cell>
          <cell r="H20">
            <v>923.99929999999995</v>
          </cell>
          <cell r="I20">
            <v>13</v>
          </cell>
          <cell r="J20">
            <v>48.333300000000001</v>
          </cell>
          <cell r="K20">
            <v>3720</v>
          </cell>
          <cell r="L20">
            <v>208.83320000000001</v>
          </cell>
          <cell r="M20">
            <v>877.99990000000003</v>
          </cell>
          <cell r="N20">
            <v>229.66659999999999</v>
          </cell>
          <cell r="O20">
            <v>2104.6662000000001</v>
          </cell>
          <cell r="P20">
            <v>73</v>
          </cell>
          <cell r="Q20">
            <v>178.83330000000001</v>
          </cell>
          <cell r="R20">
            <v>5021.6647000000003</v>
          </cell>
          <cell r="S20">
            <v>281.33300000000003</v>
          </cell>
          <cell r="T20">
            <v>1084.6664000000001</v>
          </cell>
          <cell r="U20">
            <v>313.83319999999998</v>
          </cell>
          <cell r="V20">
            <v>3028.6655000000001</v>
          </cell>
          <cell r="W20">
            <v>86</v>
          </cell>
          <cell r="X20">
            <v>227.16659999999999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ison.Judd@bis.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esa.ac.uk/support/providers/mergers-ch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zoomScaleNormal="100" workbookViewId="0">
      <selection activeCell="A9" sqref="A9"/>
    </sheetView>
  </sheetViews>
  <sheetFormatPr defaultColWidth="9.109375" defaultRowHeight="14.4" x14ac:dyDescent="0.3"/>
  <cols>
    <col min="1" max="1" width="11.44140625" style="34" customWidth="1"/>
    <col min="2" max="2" width="107.109375" style="34" customWidth="1"/>
    <col min="3" max="3" width="13" style="34" customWidth="1"/>
    <col min="4" max="4" width="19" style="34" bestFit="1" customWidth="1"/>
    <col min="5" max="16384" width="9.109375" style="34"/>
  </cols>
  <sheetData>
    <row r="1" spans="1:5" ht="15" x14ac:dyDescent="0.25">
      <c r="A1"/>
    </row>
    <row r="9" spans="1:5" ht="18" x14ac:dyDescent="0.25">
      <c r="A9" s="35" t="s">
        <v>457</v>
      </c>
    </row>
    <row r="10" spans="1:5" ht="18" x14ac:dyDescent="0.25">
      <c r="A10" s="36" t="s">
        <v>282</v>
      </c>
    </row>
    <row r="11" spans="1:5" ht="18" x14ac:dyDescent="0.25">
      <c r="A11" s="36" t="s">
        <v>406</v>
      </c>
    </row>
    <row r="12" spans="1:5" ht="15" x14ac:dyDescent="0.25">
      <c r="A12" s="37"/>
      <c r="B12" s="3"/>
    </row>
    <row r="13" spans="1:5" ht="31.5" customHeight="1" x14ac:dyDescent="0.25">
      <c r="A13" s="63" t="s">
        <v>283</v>
      </c>
      <c r="B13" s="63" t="s">
        <v>398</v>
      </c>
      <c r="C13" s="64" t="s">
        <v>399</v>
      </c>
      <c r="D13" s="64" t="s">
        <v>400</v>
      </c>
    </row>
    <row r="14" spans="1:5" ht="15" x14ac:dyDescent="0.25">
      <c r="A14" s="38" t="s">
        <v>401</v>
      </c>
      <c r="B14" s="39" t="s">
        <v>405</v>
      </c>
      <c r="C14" s="65" t="s">
        <v>402</v>
      </c>
      <c r="D14" s="39" t="s">
        <v>446</v>
      </c>
    </row>
    <row r="15" spans="1:5" ht="15" x14ac:dyDescent="0.25">
      <c r="A15" s="3"/>
      <c r="B15" s="3"/>
      <c r="E15" s="34" t="s">
        <v>18</v>
      </c>
    </row>
    <row r="16" spans="1:5" ht="15" x14ac:dyDescent="0.25">
      <c r="A16" s="40"/>
      <c r="B16" s="3"/>
    </row>
    <row r="18" spans="1:2" ht="15" x14ac:dyDescent="0.25">
      <c r="A18" s="91" t="s">
        <v>284</v>
      </c>
      <c r="B18" s="41"/>
    </row>
    <row r="19" spans="1:2" ht="29.25" customHeight="1" x14ac:dyDescent="0.25">
      <c r="A19" s="92" t="s">
        <v>285</v>
      </c>
      <c r="B19" s="42" t="s">
        <v>286</v>
      </c>
    </row>
    <row r="20" spans="1:2" ht="45" customHeight="1" x14ac:dyDescent="0.25">
      <c r="A20" s="93" t="s">
        <v>287</v>
      </c>
      <c r="B20" s="43" t="s">
        <v>288</v>
      </c>
    </row>
    <row r="21" spans="1:2" ht="15" x14ac:dyDescent="0.25">
      <c r="A21" s="94"/>
      <c r="B21" s="44" t="s">
        <v>289</v>
      </c>
    </row>
    <row r="23" spans="1:2" ht="15" x14ac:dyDescent="0.25">
      <c r="A23" s="40"/>
    </row>
    <row r="27" spans="1:2" x14ac:dyDescent="0.3">
      <c r="B27" s="34" t="s">
        <v>18</v>
      </c>
    </row>
  </sheetData>
  <hyperlinks>
    <hyperlink ref="A14" location="'Table 3'!A1" display="Table 3"/>
    <hyperlink ref="B21" r:id="rId1"/>
  </hyperlinks>
  <pageMargins left="0.7" right="0.7" top="0.75" bottom="0.75" header="0.3" footer="0.3"/>
  <pageSetup paperSize="9" scale="73" fitToHeight="0" orientation="landscape" verticalDpi="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422"/>
  <sheetViews>
    <sheetView workbookViewId="0">
      <pane xSplit="5" ySplit="2" topLeftCell="F3" activePane="bottomRight" state="frozen"/>
      <selection pane="topRight" activeCell="G1" sqref="G1"/>
      <selection pane="bottomLeft" activeCell="A3" sqref="A3"/>
      <selection pane="bottomRight" activeCell="I15" sqref="F15:I15"/>
    </sheetView>
  </sheetViews>
  <sheetFormatPr defaultRowHeight="14.4" x14ac:dyDescent="0.3"/>
  <cols>
    <col min="5" max="5" width="45.5546875" bestFit="1" customWidth="1"/>
  </cols>
  <sheetData>
    <row r="1" spans="1:113" ht="16.5" x14ac:dyDescent="0.3">
      <c r="A1" s="74"/>
      <c r="B1" s="49"/>
      <c r="C1" s="51">
        <v>1</v>
      </c>
      <c r="D1" s="51">
        <v>2</v>
      </c>
      <c r="E1" s="51">
        <v>3</v>
      </c>
      <c r="F1" s="51">
        <v>4</v>
      </c>
      <c r="G1" s="51">
        <v>5</v>
      </c>
      <c r="H1" s="51">
        <v>6</v>
      </c>
      <c r="I1" s="51">
        <v>7</v>
      </c>
      <c r="J1" s="51">
        <v>8</v>
      </c>
      <c r="K1" s="51">
        <v>9</v>
      </c>
      <c r="L1" s="51">
        <v>10</v>
      </c>
      <c r="M1" s="51">
        <v>11</v>
      </c>
      <c r="N1" s="51">
        <v>12</v>
      </c>
      <c r="O1" s="51">
        <v>13</v>
      </c>
      <c r="P1" s="51">
        <v>14</v>
      </c>
      <c r="Q1" s="51">
        <v>15</v>
      </c>
      <c r="R1" s="51">
        <v>16</v>
      </c>
      <c r="S1" s="51">
        <v>17</v>
      </c>
      <c r="T1" s="51">
        <v>18</v>
      </c>
      <c r="U1" s="51">
        <v>19</v>
      </c>
      <c r="V1" s="51">
        <v>20</v>
      </c>
      <c r="W1" s="51">
        <v>21</v>
      </c>
      <c r="X1" s="51">
        <v>22</v>
      </c>
      <c r="Y1" s="51">
        <v>23</v>
      </c>
      <c r="Z1" s="51">
        <v>24</v>
      </c>
      <c r="AA1" s="51">
        <v>25</v>
      </c>
      <c r="AB1" s="51">
        <v>26</v>
      </c>
      <c r="AC1" s="51">
        <v>27</v>
      </c>
      <c r="AD1" s="51">
        <v>28</v>
      </c>
      <c r="AE1" s="51">
        <v>29</v>
      </c>
      <c r="AF1" s="51">
        <v>30</v>
      </c>
      <c r="AG1" s="51">
        <v>31</v>
      </c>
      <c r="AH1" s="51">
        <v>32</v>
      </c>
      <c r="AI1" s="51">
        <v>33</v>
      </c>
      <c r="AJ1" s="51">
        <v>34</v>
      </c>
      <c r="AK1" s="51">
        <v>35</v>
      </c>
      <c r="AL1" s="51">
        <v>36</v>
      </c>
      <c r="AM1" s="51">
        <v>37</v>
      </c>
      <c r="AN1" s="51">
        <v>38</v>
      </c>
      <c r="AO1" s="51">
        <v>39</v>
      </c>
      <c r="AP1" s="51">
        <v>40</v>
      </c>
      <c r="AQ1" s="51">
        <v>41</v>
      </c>
      <c r="AR1" s="51">
        <v>42</v>
      </c>
      <c r="AS1" s="51">
        <v>43</v>
      </c>
      <c r="AT1" s="51">
        <v>44</v>
      </c>
      <c r="AU1" s="51">
        <v>45</v>
      </c>
      <c r="AV1" s="51">
        <v>46</v>
      </c>
      <c r="AW1" s="51">
        <v>47</v>
      </c>
      <c r="AX1" s="51">
        <v>48</v>
      </c>
      <c r="AY1" s="51">
        <v>49</v>
      </c>
      <c r="AZ1" s="51">
        <v>50</v>
      </c>
      <c r="BA1" s="51">
        <v>51</v>
      </c>
      <c r="BB1" s="51">
        <v>52</v>
      </c>
      <c r="BC1" s="51">
        <v>53</v>
      </c>
      <c r="BD1" s="51">
        <v>54</v>
      </c>
      <c r="BE1" s="51">
        <v>55</v>
      </c>
      <c r="BF1" s="51">
        <v>56</v>
      </c>
      <c r="BG1" s="51">
        <v>57</v>
      </c>
      <c r="BH1" s="51">
        <v>58</v>
      </c>
      <c r="BI1" s="51">
        <v>59</v>
      </c>
      <c r="BJ1" s="51">
        <v>60</v>
      </c>
      <c r="BK1" s="51">
        <v>61</v>
      </c>
      <c r="BL1" s="51">
        <v>62</v>
      </c>
      <c r="BM1" s="51">
        <v>63</v>
      </c>
      <c r="BN1" s="51">
        <v>64</v>
      </c>
      <c r="BO1" s="51">
        <v>65</v>
      </c>
      <c r="BP1" s="51">
        <v>66</v>
      </c>
      <c r="BQ1" s="51">
        <v>67</v>
      </c>
      <c r="BR1" s="51">
        <v>68</v>
      </c>
      <c r="BS1" s="51">
        <v>69</v>
      </c>
      <c r="BT1" s="51">
        <v>70</v>
      </c>
      <c r="BU1" s="51">
        <v>71</v>
      </c>
      <c r="BV1" s="51">
        <v>72</v>
      </c>
      <c r="BW1" s="51">
        <v>73</v>
      </c>
      <c r="BX1" s="51">
        <v>74</v>
      </c>
      <c r="BY1" s="51">
        <v>75</v>
      </c>
      <c r="BZ1" s="51">
        <v>76</v>
      </c>
      <c r="CA1" s="51">
        <v>77</v>
      </c>
      <c r="CB1" s="51">
        <v>78</v>
      </c>
      <c r="CC1" s="51">
        <v>79</v>
      </c>
      <c r="CD1" s="51">
        <v>80</v>
      </c>
      <c r="CE1" s="51">
        <v>81</v>
      </c>
      <c r="CF1" s="51">
        <v>82</v>
      </c>
      <c r="CG1" s="51">
        <v>83</v>
      </c>
      <c r="CH1" s="51">
        <v>84</v>
      </c>
      <c r="CI1" s="51">
        <v>85</v>
      </c>
      <c r="CJ1" s="51">
        <v>86</v>
      </c>
      <c r="CK1" s="51">
        <v>87</v>
      </c>
      <c r="CL1" s="51">
        <v>88</v>
      </c>
      <c r="CM1" s="51">
        <v>89</v>
      </c>
      <c r="CN1" s="51">
        <v>90</v>
      </c>
      <c r="CO1" s="51">
        <v>91</v>
      </c>
      <c r="CP1" s="51">
        <v>92</v>
      </c>
      <c r="CQ1" s="51">
        <v>93</v>
      </c>
      <c r="CR1" s="51">
        <v>94</v>
      </c>
      <c r="CS1" s="51">
        <v>95</v>
      </c>
      <c r="CT1" s="51">
        <v>96</v>
      </c>
      <c r="CU1" s="51">
        <v>97</v>
      </c>
      <c r="CV1" s="51">
        <v>98</v>
      </c>
      <c r="CW1" s="51">
        <v>99</v>
      </c>
      <c r="CX1" s="51">
        <v>100</v>
      </c>
      <c r="CY1" s="51">
        <v>101</v>
      </c>
      <c r="CZ1" s="51">
        <v>102</v>
      </c>
      <c r="DA1" s="51">
        <v>103</v>
      </c>
      <c r="DB1" s="51">
        <v>104</v>
      </c>
      <c r="DC1" s="51">
        <v>105</v>
      </c>
      <c r="DD1" s="51">
        <v>106</v>
      </c>
      <c r="DE1" s="51">
        <v>107</v>
      </c>
      <c r="DF1" s="51">
        <v>108</v>
      </c>
      <c r="DG1" s="51">
        <v>109</v>
      </c>
      <c r="DH1" s="51">
        <v>110</v>
      </c>
      <c r="DI1" s="51">
        <v>111</v>
      </c>
    </row>
    <row r="2" spans="1:113" s="50" customFormat="1" ht="16.5" x14ac:dyDescent="0.3">
      <c r="A2" s="50" t="s">
        <v>296</v>
      </c>
      <c r="B2" s="50" t="s">
        <v>297</v>
      </c>
      <c r="C2" s="50" t="s">
        <v>298</v>
      </c>
      <c r="D2" s="50" t="s">
        <v>299</v>
      </c>
      <c r="E2" s="50" t="s">
        <v>300</v>
      </c>
      <c r="F2" s="50" t="s">
        <v>301</v>
      </c>
      <c r="G2" s="50" t="s">
        <v>302</v>
      </c>
      <c r="H2" s="50" t="s">
        <v>303</v>
      </c>
      <c r="I2" s="50" t="s">
        <v>304</v>
      </c>
      <c r="J2" s="50" t="s">
        <v>305</v>
      </c>
      <c r="K2" s="50" t="s">
        <v>306</v>
      </c>
      <c r="L2" s="50" t="s">
        <v>307</v>
      </c>
      <c r="M2" s="50" t="s">
        <v>308</v>
      </c>
      <c r="N2" s="50" t="s">
        <v>374</v>
      </c>
      <c r="O2" s="50" t="s">
        <v>375</v>
      </c>
      <c r="P2" s="50" t="s">
        <v>376</v>
      </c>
      <c r="Q2" s="50" t="s">
        <v>377</v>
      </c>
      <c r="R2" s="50" t="s">
        <v>309</v>
      </c>
      <c r="S2" s="50" t="s">
        <v>310</v>
      </c>
      <c r="T2" s="50" t="s">
        <v>311</v>
      </c>
      <c r="U2" s="50" t="s">
        <v>312</v>
      </c>
      <c r="V2" s="50" t="s">
        <v>313</v>
      </c>
      <c r="W2" s="50" t="s">
        <v>314</v>
      </c>
      <c r="X2" s="50" t="s">
        <v>315</v>
      </c>
      <c r="Y2" s="50" t="s">
        <v>316</v>
      </c>
      <c r="Z2" s="50" t="s">
        <v>378</v>
      </c>
      <c r="AA2" s="50" t="s">
        <v>379</v>
      </c>
      <c r="AB2" s="50" t="s">
        <v>380</v>
      </c>
      <c r="AC2" s="50" t="s">
        <v>381</v>
      </c>
      <c r="AD2" s="50" t="s">
        <v>317</v>
      </c>
      <c r="AE2" s="50" t="s">
        <v>318</v>
      </c>
      <c r="AF2" s="50" t="s">
        <v>319</v>
      </c>
      <c r="AG2" s="50" t="s">
        <v>320</v>
      </c>
      <c r="AH2" s="50" t="s">
        <v>321</v>
      </c>
      <c r="AI2" s="50" t="s">
        <v>322</v>
      </c>
      <c r="AJ2" s="50" t="s">
        <v>323</v>
      </c>
      <c r="AK2" s="50" t="s">
        <v>324</v>
      </c>
      <c r="AL2" s="50" t="s">
        <v>382</v>
      </c>
      <c r="AM2" s="50" t="s">
        <v>383</v>
      </c>
      <c r="AN2" s="50" t="s">
        <v>384</v>
      </c>
      <c r="AO2" s="50" t="s">
        <v>385</v>
      </c>
      <c r="AP2" s="50" t="s">
        <v>325</v>
      </c>
      <c r="AQ2" s="50" t="s">
        <v>326</v>
      </c>
      <c r="AR2" s="50" t="s">
        <v>327</v>
      </c>
      <c r="AS2" s="50" t="s">
        <v>328</v>
      </c>
      <c r="AT2" s="50" t="s">
        <v>329</v>
      </c>
      <c r="AU2" s="50" t="s">
        <v>330</v>
      </c>
      <c r="AV2" s="50" t="s">
        <v>331</v>
      </c>
      <c r="AW2" s="50" t="s">
        <v>332</v>
      </c>
      <c r="AX2" s="50" t="s">
        <v>386</v>
      </c>
      <c r="AY2" s="50" t="s">
        <v>387</v>
      </c>
      <c r="AZ2" s="50" t="s">
        <v>376</v>
      </c>
      <c r="BA2" s="50" t="s">
        <v>377</v>
      </c>
      <c r="BB2" s="50" t="s">
        <v>333</v>
      </c>
      <c r="BC2" s="50" t="s">
        <v>334</v>
      </c>
      <c r="BD2" s="50" t="s">
        <v>335</v>
      </c>
      <c r="BE2" s="50" t="s">
        <v>336</v>
      </c>
      <c r="BF2" s="50" t="s">
        <v>337</v>
      </c>
      <c r="BG2" s="50" t="s">
        <v>338</v>
      </c>
      <c r="BH2" s="50" t="s">
        <v>339</v>
      </c>
      <c r="BI2" s="50" t="s">
        <v>340</v>
      </c>
      <c r="BJ2" s="50" t="s">
        <v>388</v>
      </c>
      <c r="BK2" s="50" t="s">
        <v>389</v>
      </c>
      <c r="BL2" s="50" t="s">
        <v>380</v>
      </c>
      <c r="BM2" s="50" t="s">
        <v>381</v>
      </c>
      <c r="BN2" s="50" t="s">
        <v>341</v>
      </c>
      <c r="BO2" s="50" t="s">
        <v>342</v>
      </c>
      <c r="BP2" s="50" t="s">
        <v>343</v>
      </c>
      <c r="BQ2" s="50" t="s">
        <v>344</v>
      </c>
      <c r="BR2" s="50" t="s">
        <v>345</v>
      </c>
      <c r="BS2" s="50" t="s">
        <v>346</v>
      </c>
      <c r="BT2" s="50" t="s">
        <v>347</v>
      </c>
      <c r="BU2" s="50" t="s">
        <v>348</v>
      </c>
      <c r="BV2" s="50" t="s">
        <v>390</v>
      </c>
      <c r="BW2" s="50" t="s">
        <v>391</v>
      </c>
      <c r="BX2" s="50" t="s">
        <v>384</v>
      </c>
      <c r="BY2" s="50" t="s">
        <v>385</v>
      </c>
      <c r="BZ2" s="50" t="s">
        <v>349</v>
      </c>
      <c r="CA2" s="50" t="s">
        <v>350</v>
      </c>
      <c r="CB2" s="50" t="s">
        <v>351</v>
      </c>
      <c r="CC2" s="50" t="s">
        <v>352</v>
      </c>
      <c r="CD2" s="50" t="s">
        <v>353</v>
      </c>
      <c r="CE2" s="50" t="s">
        <v>354</v>
      </c>
      <c r="CF2" s="50" t="s">
        <v>355</v>
      </c>
      <c r="CG2" s="50" t="s">
        <v>356</v>
      </c>
      <c r="CH2" s="50" t="s">
        <v>392</v>
      </c>
      <c r="CI2" s="50" t="s">
        <v>393</v>
      </c>
      <c r="CJ2" s="50" t="s">
        <v>376</v>
      </c>
      <c r="CK2" s="50" t="s">
        <v>377</v>
      </c>
      <c r="CL2" s="50" t="s">
        <v>357</v>
      </c>
      <c r="CM2" s="50" t="s">
        <v>358</v>
      </c>
      <c r="CN2" s="50" t="s">
        <v>359</v>
      </c>
      <c r="CO2" s="50" t="s">
        <v>360</v>
      </c>
      <c r="CP2" s="50" t="s">
        <v>361</v>
      </c>
      <c r="CQ2" s="50" t="s">
        <v>362</v>
      </c>
      <c r="CR2" s="50" t="s">
        <v>363</v>
      </c>
      <c r="CS2" s="50" t="s">
        <v>364</v>
      </c>
      <c r="CT2" s="50" t="s">
        <v>394</v>
      </c>
      <c r="CU2" s="50" t="s">
        <v>395</v>
      </c>
      <c r="CV2" s="50" t="s">
        <v>380</v>
      </c>
      <c r="CW2" s="50" t="s">
        <v>381</v>
      </c>
      <c r="CX2" s="50" t="s">
        <v>365</v>
      </c>
      <c r="CY2" s="50" t="s">
        <v>366</v>
      </c>
      <c r="CZ2" s="50" t="s">
        <v>367</v>
      </c>
      <c r="DA2" s="50" t="s">
        <v>368</v>
      </c>
      <c r="DB2" s="50" t="s">
        <v>369</v>
      </c>
      <c r="DC2" s="50" t="s">
        <v>370</v>
      </c>
      <c r="DD2" s="50" t="s">
        <v>371</v>
      </c>
      <c r="DE2" s="50" t="s">
        <v>372</v>
      </c>
      <c r="DF2" s="50" t="s">
        <v>396</v>
      </c>
      <c r="DG2" s="50" t="s">
        <v>397</v>
      </c>
      <c r="DH2" s="50" t="s">
        <v>384</v>
      </c>
      <c r="DI2" s="50" t="s">
        <v>385</v>
      </c>
    </row>
    <row r="3" spans="1:113" ht="16.5" x14ac:dyDescent="0.3">
      <c r="A3" s="49" t="s">
        <v>281</v>
      </c>
      <c r="B3" s="49">
        <v>47</v>
      </c>
      <c r="C3" s="49">
        <v>10000291</v>
      </c>
      <c r="D3" s="49" t="s">
        <v>8</v>
      </c>
      <c r="E3" s="49" t="s">
        <v>9</v>
      </c>
      <c r="F3" s="52">
        <v>50</v>
      </c>
      <c r="G3" s="49" t="s">
        <v>373</v>
      </c>
      <c r="H3" s="52" t="s">
        <v>373</v>
      </c>
      <c r="I3" s="49" t="s">
        <v>373</v>
      </c>
      <c r="J3" s="49" t="s">
        <v>373</v>
      </c>
      <c r="K3" s="49" t="s">
        <v>373</v>
      </c>
      <c r="L3" s="49" t="s">
        <v>373</v>
      </c>
      <c r="M3" s="49" t="s">
        <v>373</v>
      </c>
      <c r="N3" s="52" t="s">
        <v>373</v>
      </c>
      <c r="O3" s="52" t="s">
        <v>373</v>
      </c>
      <c r="P3" s="52" t="s">
        <v>373</v>
      </c>
      <c r="Q3" s="52" t="s">
        <v>373</v>
      </c>
      <c r="R3" s="52">
        <v>50</v>
      </c>
      <c r="S3" s="49" t="s">
        <v>373</v>
      </c>
      <c r="T3" s="52" t="s">
        <v>373</v>
      </c>
      <c r="U3" s="49" t="s">
        <v>373</v>
      </c>
      <c r="V3" s="49" t="s">
        <v>373</v>
      </c>
      <c r="W3" s="49" t="s">
        <v>373</v>
      </c>
      <c r="X3" s="49" t="s">
        <v>373</v>
      </c>
      <c r="Y3" s="49" t="s">
        <v>373</v>
      </c>
      <c r="Z3" s="52">
        <v>30</v>
      </c>
      <c r="AA3" s="52">
        <v>17000</v>
      </c>
      <c r="AB3" s="52">
        <v>19000</v>
      </c>
      <c r="AC3" s="52">
        <v>21000</v>
      </c>
      <c r="AD3" s="52">
        <v>50</v>
      </c>
      <c r="AE3" s="49" t="s">
        <v>373</v>
      </c>
      <c r="AF3" s="52" t="s">
        <v>373</v>
      </c>
      <c r="AG3" s="49" t="s">
        <v>373</v>
      </c>
      <c r="AH3" s="49" t="s">
        <v>373</v>
      </c>
      <c r="AI3" s="49" t="s">
        <v>373</v>
      </c>
      <c r="AJ3" s="49" t="s">
        <v>373</v>
      </c>
      <c r="AK3" s="49" t="s">
        <v>373</v>
      </c>
      <c r="AL3" s="52">
        <v>40</v>
      </c>
      <c r="AM3" s="52">
        <v>15500</v>
      </c>
      <c r="AN3" s="52">
        <v>21500</v>
      </c>
      <c r="AO3" s="52">
        <v>28000</v>
      </c>
      <c r="AP3" s="52">
        <v>20</v>
      </c>
      <c r="AQ3" s="49" t="s">
        <v>373</v>
      </c>
      <c r="AR3" s="52" t="s">
        <v>373</v>
      </c>
      <c r="AS3" s="49" t="s">
        <v>373</v>
      </c>
      <c r="AT3" s="49" t="s">
        <v>373</v>
      </c>
      <c r="AU3" s="49" t="s">
        <v>373</v>
      </c>
      <c r="AV3" s="49" t="s">
        <v>373</v>
      </c>
      <c r="AW3" s="49" t="s">
        <v>373</v>
      </c>
      <c r="AX3" s="52" t="s">
        <v>373</v>
      </c>
      <c r="AY3" s="52" t="s">
        <v>373</v>
      </c>
      <c r="AZ3" s="52" t="s">
        <v>373</v>
      </c>
      <c r="BA3" s="52" t="s">
        <v>373</v>
      </c>
      <c r="BB3" s="52">
        <v>20</v>
      </c>
      <c r="BC3" s="49" t="s">
        <v>373</v>
      </c>
      <c r="BD3" s="52" t="s">
        <v>373</v>
      </c>
      <c r="BE3" s="49" t="s">
        <v>373</v>
      </c>
      <c r="BF3" s="49" t="s">
        <v>373</v>
      </c>
      <c r="BG3" s="49" t="s">
        <v>373</v>
      </c>
      <c r="BH3" s="49" t="s">
        <v>373</v>
      </c>
      <c r="BI3" s="49" t="s">
        <v>373</v>
      </c>
      <c r="BJ3" s="52" t="s">
        <v>373</v>
      </c>
      <c r="BK3" s="52" t="s">
        <v>373</v>
      </c>
      <c r="BL3" s="52" t="s">
        <v>373</v>
      </c>
      <c r="BM3" s="52" t="s">
        <v>373</v>
      </c>
      <c r="BN3" s="52">
        <v>20</v>
      </c>
      <c r="BO3" s="49" t="s">
        <v>373</v>
      </c>
      <c r="BP3" s="52" t="s">
        <v>373</v>
      </c>
      <c r="BQ3" s="49" t="s">
        <v>373</v>
      </c>
      <c r="BR3" s="49" t="s">
        <v>373</v>
      </c>
      <c r="BS3" s="49" t="s">
        <v>373</v>
      </c>
      <c r="BT3" s="49" t="s">
        <v>373</v>
      </c>
      <c r="BU3" s="49" t="s">
        <v>373</v>
      </c>
      <c r="BV3" s="52" t="s">
        <v>373</v>
      </c>
      <c r="BW3" s="52" t="s">
        <v>373</v>
      </c>
      <c r="BX3" s="52" t="s">
        <v>373</v>
      </c>
      <c r="BY3" s="52" t="s">
        <v>373</v>
      </c>
      <c r="BZ3" s="52">
        <v>70</v>
      </c>
      <c r="CA3" s="49">
        <v>2.8</v>
      </c>
      <c r="CB3" s="52">
        <v>70</v>
      </c>
      <c r="CC3" s="49">
        <v>10.199999999999999</v>
      </c>
      <c r="CD3" s="49">
        <v>15.3</v>
      </c>
      <c r="CE3" s="49">
        <v>41.6</v>
      </c>
      <c r="CF3" s="49">
        <v>67.2</v>
      </c>
      <c r="CG3" s="49">
        <v>74.5</v>
      </c>
      <c r="CH3" s="52">
        <v>30</v>
      </c>
      <c r="CI3" s="52">
        <v>11500</v>
      </c>
      <c r="CJ3" s="52">
        <v>17000</v>
      </c>
      <c r="CK3" s="52">
        <v>19000</v>
      </c>
      <c r="CL3" s="52">
        <v>70</v>
      </c>
      <c r="CM3" s="49">
        <v>2.8</v>
      </c>
      <c r="CN3" s="52">
        <v>70</v>
      </c>
      <c r="CO3" s="49">
        <v>13.1</v>
      </c>
      <c r="CP3" s="49">
        <v>10.199999999999999</v>
      </c>
      <c r="CQ3" s="49" t="s">
        <v>373</v>
      </c>
      <c r="CR3" s="49" t="s">
        <v>373</v>
      </c>
      <c r="CS3" s="49">
        <v>76.599999999999994</v>
      </c>
      <c r="CT3" s="52">
        <v>45</v>
      </c>
      <c r="CU3" s="52">
        <v>17000</v>
      </c>
      <c r="CV3" s="52">
        <v>19500</v>
      </c>
      <c r="CW3" s="52">
        <v>22500</v>
      </c>
      <c r="CX3" s="52">
        <v>70</v>
      </c>
      <c r="CY3" s="49">
        <v>2.8</v>
      </c>
      <c r="CZ3" s="52">
        <v>70</v>
      </c>
      <c r="DA3" s="49">
        <v>13.9</v>
      </c>
      <c r="DB3" s="49">
        <v>5.8</v>
      </c>
      <c r="DC3" s="49" t="s">
        <v>373</v>
      </c>
      <c r="DD3" s="49" t="s">
        <v>373</v>
      </c>
      <c r="DE3" s="49">
        <v>80.3</v>
      </c>
      <c r="DF3" s="52">
        <v>50</v>
      </c>
      <c r="DG3" s="52">
        <v>18000</v>
      </c>
      <c r="DH3" s="52">
        <v>23500</v>
      </c>
      <c r="DI3" s="52">
        <v>30500</v>
      </c>
    </row>
    <row r="4" spans="1:113" ht="16.5" x14ac:dyDescent="0.3">
      <c r="A4" s="49" t="s">
        <v>281</v>
      </c>
      <c r="B4" s="49">
        <v>108</v>
      </c>
      <c r="C4" s="49">
        <v>10007759</v>
      </c>
      <c r="D4" s="49" t="s">
        <v>13</v>
      </c>
      <c r="E4" s="49" t="s">
        <v>14</v>
      </c>
      <c r="F4" s="52" t="s">
        <v>10</v>
      </c>
      <c r="G4" s="49" t="s">
        <v>10</v>
      </c>
      <c r="H4" s="52" t="s">
        <v>10</v>
      </c>
      <c r="I4" s="49" t="s">
        <v>10</v>
      </c>
      <c r="J4" s="49" t="s">
        <v>10</v>
      </c>
      <c r="K4" s="49" t="s">
        <v>10</v>
      </c>
      <c r="L4" s="49" t="s">
        <v>10</v>
      </c>
      <c r="M4" s="49" t="s">
        <v>10</v>
      </c>
      <c r="N4" s="52" t="s">
        <v>10</v>
      </c>
      <c r="O4" s="52" t="s">
        <v>10</v>
      </c>
      <c r="P4" s="52" t="s">
        <v>10</v>
      </c>
      <c r="Q4" s="52" t="s">
        <v>10</v>
      </c>
      <c r="R4" s="52" t="s">
        <v>10</v>
      </c>
      <c r="S4" s="49" t="s">
        <v>10</v>
      </c>
      <c r="T4" s="52" t="s">
        <v>10</v>
      </c>
      <c r="U4" s="49" t="s">
        <v>10</v>
      </c>
      <c r="V4" s="49" t="s">
        <v>10</v>
      </c>
      <c r="W4" s="49" t="s">
        <v>10</v>
      </c>
      <c r="X4" s="49" t="s">
        <v>10</v>
      </c>
      <c r="Y4" s="49" t="s">
        <v>10</v>
      </c>
      <c r="Z4" s="52" t="s">
        <v>10</v>
      </c>
      <c r="AA4" s="52" t="s">
        <v>10</v>
      </c>
      <c r="AB4" s="52" t="s">
        <v>10</v>
      </c>
      <c r="AC4" s="52" t="s">
        <v>10</v>
      </c>
      <c r="AD4" s="52" t="s">
        <v>10</v>
      </c>
      <c r="AE4" s="49" t="s">
        <v>10</v>
      </c>
      <c r="AF4" s="52" t="s">
        <v>10</v>
      </c>
      <c r="AG4" s="49" t="s">
        <v>10</v>
      </c>
      <c r="AH4" s="49" t="s">
        <v>10</v>
      </c>
      <c r="AI4" s="49" t="s">
        <v>10</v>
      </c>
      <c r="AJ4" s="49" t="s">
        <v>10</v>
      </c>
      <c r="AK4" s="49" t="s">
        <v>10</v>
      </c>
      <c r="AL4" s="52" t="s">
        <v>10</v>
      </c>
      <c r="AM4" s="52" t="s">
        <v>10</v>
      </c>
      <c r="AN4" s="52" t="s">
        <v>10</v>
      </c>
      <c r="AO4" s="52" t="s">
        <v>10</v>
      </c>
      <c r="AP4" s="52" t="s">
        <v>10</v>
      </c>
      <c r="AQ4" s="49" t="s">
        <v>10</v>
      </c>
      <c r="AR4" s="52" t="s">
        <v>10</v>
      </c>
      <c r="AS4" s="49" t="s">
        <v>10</v>
      </c>
      <c r="AT4" s="49" t="s">
        <v>10</v>
      </c>
      <c r="AU4" s="49" t="s">
        <v>10</v>
      </c>
      <c r="AV4" s="49" t="s">
        <v>10</v>
      </c>
      <c r="AW4" s="49" t="s">
        <v>10</v>
      </c>
      <c r="AX4" s="52" t="s">
        <v>10</v>
      </c>
      <c r="AY4" s="52" t="s">
        <v>10</v>
      </c>
      <c r="AZ4" s="52" t="s">
        <v>10</v>
      </c>
      <c r="BA4" s="52" t="s">
        <v>10</v>
      </c>
      <c r="BB4" s="52" t="s">
        <v>10</v>
      </c>
      <c r="BC4" s="49" t="s">
        <v>10</v>
      </c>
      <c r="BD4" s="52" t="s">
        <v>10</v>
      </c>
      <c r="BE4" s="49" t="s">
        <v>10</v>
      </c>
      <c r="BF4" s="49" t="s">
        <v>10</v>
      </c>
      <c r="BG4" s="49" t="s">
        <v>10</v>
      </c>
      <c r="BH4" s="49" t="s">
        <v>10</v>
      </c>
      <c r="BI4" s="49" t="s">
        <v>10</v>
      </c>
      <c r="BJ4" s="52" t="s">
        <v>10</v>
      </c>
      <c r="BK4" s="52" t="s">
        <v>10</v>
      </c>
      <c r="BL4" s="52" t="s">
        <v>10</v>
      </c>
      <c r="BM4" s="52" t="s">
        <v>10</v>
      </c>
      <c r="BN4" s="52" t="s">
        <v>10</v>
      </c>
      <c r="BO4" s="49" t="s">
        <v>10</v>
      </c>
      <c r="BP4" s="52" t="s">
        <v>10</v>
      </c>
      <c r="BQ4" s="49" t="s">
        <v>10</v>
      </c>
      <c r="BR4" s="49" t="s">
        <v>10</v>
      </c>
      <c r="BS4" s="49" t="s">
        <v>10</v>
      </c>
      <c r="BT4" s="49" t="s">
        <v>10</v>
      </c>
      <c r="BU4" s="49" t="s">
        <v>10</v>
      </c>
      <c r="BV4" s="52" t="s">
        <v>10</v>
      </c>
      <c r="BW4" s="52" t="s">
        <v>10</v>
      </c>
      <c r="BX4" s="52" t="s">
        <v>10</v>
      </c>
      <c r="BY4" s="52" t="s">
        <v>10</v>
      </c>
      <c r="BZ4" s="52" t="s">
        <v>10</v>
      </c>
      <c r="CA4" s="49" t="s">
        <v>10</v>
      </c>
      <c r="CB4" s="52" t="s">
        <v>10</v>
      </c>
      <c r="CC4" s="49" t="s">
        <v>10</v>
      </c>
      <c r="CD4" s="49" t="s">
        <v>10</v>
      </c>
      <c r="CE4" s="49" t="s">
        <v>10</v>
      </c>
      <c r="CF4" s="49" t="s">
        <v>10</v>
      </c>
      <c r="CG4" s="49" t="s">
        <v>10</v>
      </c>
      <c r="CH4" s="52" t="s">
        <v>10</v>
      </c>
      <c r="CI4" s="52" t="s">
        <v>10</v>
      </c>
      <c r="CJ4" s="52" t="s">
        <v>10</v>
      </c>
      <c r="CK4" s="52" t="s">
        <v>10</v>
      </c>
      <c r="CL4" s="52" t="s">
        <v>10</v>
      </c>
      <c r="CM4" s="49" t="s">
        <v>10</v>
      </c>
      <c r="CN4" s="52" t="s">
        <v>10</v>
      </c>
      <c r="CO4" s="49" t="s">
        <v>10</v>
      </c>
      <c r="CP4" s="49" t="s">
        <v>10</v>
      </c>
      <c r="CQ4" s="49" t="s">
        <v>10</v>
      </c>
      <c r="CR4" s="49" t="s">
        <v>10</v>
      </c>
      <c r="CS4" s="49" t="s">
        <v>10</v>
      </c>
      <c r="CT4" s="52" t="s">
        <v>10</v>
      </c>
      <c r="CU4" s="52" t="s">
        <v>10</v>
      </c>
      <c r="CV4" s="52" t="s">
        <v>10</v>
      </c>
      <c r="CW4" s="52" t="s">
        <v>10</v>
      </c>
      <c r="CX4" s="52" t="s">
        <v>10</v>
      </c>
      <c r="CY4" s="49" t="s">
        <v>10</v>
      </c>
      <c r="CZ4" s="52" t="s">
        <v>10</v>
      </c>
      <c r="DA4" s="49" t="s">
        <v>10</v>
      </c>
      <c r="DB4" s="49" t="s">
        <v>10</v>
      </c>
      <c r="DC4" s="49" t="s">
        <v>10</v>
      </c>
      <c r="DD4" s="49" t="s">
        <v>10</v>
      </c>
      <c r="DE4" s="49" t="s">
        <v>10</v>
      </c>
      <c r="DF4" s="52" t="s">
        <v>10</v>
      </c>
      <c r="DG4" s="52" t="s">
        <v>10</v>
      </c>
      <c r="DH4" s="52" t="s">
        <v>10</v>
      </c>
      <c r="DI4" s="52" t="s">
        <v>10</v>
      </c>
    </row>
    <row r="5" spans="1:113" ht="16.5" x14ac:dyDescent="0.3">
      <c r="A5" s="49" t="s">
        <v>281</v>
      </c>
      <c r="B5" s="49">
        <v>48</v>
      </c>
      <c r="C5" s="49">
        <v>10000571</v>
      </c>
      <c r="D5" s="49" t="s">
        <v>16</v>
      </c>
      <c r="E5" s="49" t="s">
        <v>17</v>
      </c>
      <c r="F5" s="52" t="s">
        <v>10</v>
      </c>
      <c r="G5" s="49" t="s">
        <v>10</v>
      </c>
      <c r="H5" s="52" t="s">
        <v>10</v>
      </c>
      <c r="I5" s="49" t="s">
        <v>10</v>
      </c>
      <c r="J5" s="49" t="s">
        <v>10</v>
      </c>
      <c r="K5" s="49" t="s">
        <v>10</v>
      </c>
      <c r="L5" s="49" t="s">
        <v>10</v>
      </c>
      <c r="M5" s="49" t="s">
        <v>10</v>
      </c>
      <c r="N5" s="52" t="s">
        <v>10</v>
      </c>
      <c r="O5" s="52" t="s">
        <v>10</v>
      </c>
      <c r="P5" s="52" t="s">
        <v>10</v>
      </c>
      <c r="Q5" s="52" t="s">
        <v>10</v>
      </c>
      <c r="R5" s="52" t="s">
        <v>10</v>
      </c>
      <c r="S5" s="49" t="s">
        <v>10</v>
      </c>
      <c r="T5" s="52" t="s">
        <v>10</v>
      </c>
      <c r="U5" s="49" t="s">
        <v>10</v>
      </c>
      <c r="V5" s="49" t="s">
        <v>10</v>
      </c>
      <c r="W5" s="49" t="s">
        <v>10</v>
      </c>
      <c r="X5" s="49" t="s">
        <v>10</v>
      </c>
      <c r="Y5" s="49" t="s">
        <v>10</v>
      </c>
      <c r="Z5" s="52" t="s">
        <v>10</v>
      </c>
      <c r="AA5" s="52" t="s">
        <v>10</v>
      </c>
      <c r="AB5" s="52" t="s">
        <v>10</v>
      </c>
      <c r="AC5" s="52" t="s">
        <v>10</v>
      </c>
      <c r="AD5" s="52" t="s">
        <v>10</v>
      </c>
      <c r="AE5" s="49" t="s">
        <v>10</v>
      </c>
      <c r="AF5" s="52" t="s">
        <v>10</v>
      </c>
      <c r="AG5" s="49" t="s">
        <v>10</v>
      </c>
      <c r="AH5" s="49" t="s">
        <v>10</v>
      </c>
      <c r="AI5" s="49" t="s">
        <v>10</v>
      </c>
      <c r="AJ5" s="49" t="s">
        <v>10</v>
      </c>
      <c r="AK5" s="49" t="s">
        <v>10</v>
      </c>
      <c r="AL5" s="52" t="s">
        <v>10</v>
      </c>
      <c r="AM5" s="52" t="s">
        <v>10</v>
      </c>
      <c r="AN5" s="52" t="s">
        <v>10</v>
      </c>
      <c r="AO5" s="52" t="s">
        <v>10</v>
      </c>
      <c r="AP5" s="52" t="s">
        <v>10</v>
      </c>
      <c r="AQ5" s="49" t="s">
        <v>10</v>
      </c>
      <c r="AR5" s="52" t="s">
        <v>10</v>
      </c>
      <c r="AS5" s="49" t="s">
        <v>10</v>
      </c>
      <c r="AT5" s="49" t="s">
        <v>10</v>
      </c>
      <c r="AU5" s="49" t="s">
        <v>10</v>
      </c>
      <c r="AV5" s="49" t="s">
        <v>10</v>
      </c>
      <c r="AW5" s="49" t="s">
        <v>10</v>
      </c>
      <c r="AX5" s="52" t="s">
        <v>10</v>
      </c>
      <c r="AY5" s="52" t="s">
        <v>10</v>
      </c>
      <c r="AZ5" s="52" t="s">
        <v>10</v>
      </c>
      <c r="BA5" s="52" t="s">
        <v>10</v>
      </c>
      <c r="BB5" s="52" t="s">
        <v>10</v>
      </c>
      <c r="BC5" s="49" t="s">
        <v>10</v>
      </c>
      <c r="BD5" s="52" t="s">
        <v>10</v>
      </c>
      <c r="BE5" s="49" t="s">
        <v>10</v>
      </c>
      <c r="BF5" s="49" t="s">
        <v>10</v>
      </c>
      <c r="BG5" s="49" t="s">
        <v>10</v>
      </c>
      <c r="BH5" s="49" t="s">
        <v>10</v>
      </c>
      <c r="BI5" s="49" t="s">
        <v>10</v>
      </c>
      <c r="BJ5" s="52" t="s">
        <v>10</v>
      </c>
      <c r="BK5" s="52" t="s">
        <v>10</v>
      </c>
      <c r="BL5" s="52" t="s">
        <v>10</v>
      </c>
      <c r="BM5" s="52" t="s">
        <v>10</v>
      </c>
      <c r="BN5" s="52" t="s">
        <v>10</v>
      </c>
      <c r="BO5" s="49" t="s">
        <v>10</v>
      </c>
      <c r="BP5" s="52" t="s">
        <v>10</v>
      </c>
      <c r="BQ5" s="49" t="s">
        <v>10</v>
      </c>
      <c r="BR5" s="49" t="s">
        <v>10</v>
      </c>
      <c r="BS5" s="49" t="s">
        <v>10</v>
      </c>
      <c r="BT5" s="49" t="s">
        <v>10</v>
      </c>
      <c r="BU5" s="49" t="s">
        <v>10</v>
      </c>
      <c r="BV5" s="52" t="s">
        <v>10</v>
      </c>
      <c r="BW5" s="52" t="s">
        <v>10</v>
      </c>
      <c r="BX5" s="52" t="s">
        <v>10</v>
      </c>
      <c r="BY5" s="52" t="s">
        <v>10</v>
      </c>
      <c r="BZ5" s="52" t="s">
        <v>10</v>
      </c>
      <c r="CA5" s="49" t="s">
        <v>10</v>
      </c>
      <c r="CB5" s="52" t="s">
        <v>10</v>
      </c>
      <c r="CC5" s="49" t="s">
        <v>10</v>
      </c>
      <c r="CD5" s="49" t="s">
        <v>10</v>
      </c>
      <c r="CE5" s="49" t="s">
        <v>10</v>
      </c>
      <c r="CF5" s="49" t="s">
        <v>10</v>
      </c>
      <c r="CG5" s="49" t="s">
        <v>10</v>
      </c>
      <c r="CH5" s="52" t="s">
        <v>10</v>
      </c>
      <c r="CI5" s="52" t="s">
        <v>10</v>
      </c>
      <c r="CJ5" s="52" t="s">
        <v>10</v>
      </c>
      <c r="CK5" s="52" t="s">
        <v>10</v>
      </c>
      <c r="CL5" s="52" t="s">
        <v>10</v>
      </c>
      <c r="CM5" s="49" t="s">
        <v>10</v>
      </c>
      <c r="CN5" s="52" t="s">
        <v>10</v>
      </c>
      <c r="CO5" s="49" t="s">
        <v>10</v>
      </c>
      <c r="CP5" s="49" t="s">
        <v>10</v>
      </c>
      <c r="CQ5" s="49" t="s">
        <v>10</v>
      </c>
      <c r="CR5" s="49" t="s">
        <v>10</v>
      </c>
      <c r="CS5" s="49" t="s">
        <v>10</v>
      </c>
      <c r="CT5" s="52" t="s">
        <v>10</v>
      </c>
      <c r="CU5" s="52" t="s">
        <v>10</v>
      </c>
      <c r="CV5" s="52" t="s">
        <v>10</v>
      </c>
      <c r="CW5" s="52" t="s">
        <v>10</v>
      </c>
      <c r="CX5" s="52" t="s">
        <v>10</v>
      </c>
      <c r="CY5" s="49" t="s">
        <v>10</v>
      </c>
      <c r="CZ5" s="52" t="s">
        <v>10</v>
      </c>
      <c r="DA5" s="49" t="s">
        <v>10</v>
      </c>
      <c r="DB5" s="49" t="s">
        <v>10</v>
      </c>
      <c r="DC5" s="49" t="s">
        <v>10</v>
      </c>
      <c r="DD5" s="49" t="s">
        <v>10</v>
      </c>
      <c r="DE5" s="49" t="s">
        <v>10</v>
      </c>
      <c r="DF5" s="52" t="s">
        <v>10</v>
      </c>
      <c r="DG5" s="52" t="s">
        <v>10</v>
      </c>
      <c r="DH5" s="52" t="s">
        <v>10</v>
      </c>
      <c r="DI5" s="52" t="s">
        <v>10</v>
      </c>
    </row>
    <row r="6" spans="1:113" ht="16.5" x14ac:dyDescent="0.3">
      <c r="A6" s="49" t="s">
        <v>281</v>
      </c>
      <c r="B6" s="49">
        <v>109</v>
      </c>
      <c r="C6" s="49">
        <v>10007850</v>
      </c>
      <c r="D6" s="49" t="s">
        <v>16</v>
      </c>
      <c r="E6" s="49" t="s">
        <v>20</v>
      </c>
      <c r="F6" s="52" t="s">
        <v>10</v>
      </c>
      <c r="G6" s="49" t="s">
        <v>10</v>
      </c>
      <c r="H6" s="52" t="s">
        <v>10</v>
      </c>
      <c r="I6" s="49" t="s">
        <v>10</v>
      </c>
      <c r="J6" s="49" t="s">
        <v>10</v>
      </c>
      <c r="K6" s="49" t="s">
        <v>10</v>
      </c>
      <c r="L6" s="49" t="s">
        <v>10</v>
      </c>
      <c r="M6" s="49" t="s">
        <v>10</v>
      </c>
      <c r="N6" s="52" t="s">
        <v>10</v>
      </c>
      <c r="O6" s="52" t="s">
        <v>10</v>
      </c>
      <c r="P6" s="52" t="s">
        <v>10</v>
      </c>
      <c r="Q6" s="52" t="s">
        <v>10</v>
      </c>
      <c r="R6" s="52" t="s">
        <v>10</v>
      </c>
      <c r="S6" s="49" t="s">
        <v>10</v>
      </c>
      <c r="T6" s="52" t="s">
        <v>10</v>
      </c>
      <c r="U6" s="49" t="s">
        <v>10</v>
      </c>
      <c r="V6" s="49" t="s">
        <v>10</v>
      </c>
      <c r="W6" s="49" t="s">
        <v>10</v>
      </c>
      <c r="X6" s="49" t="s">
        <v>10</v>
      </c>
      <c r="Y6" s="49" t="s">
        <v>10</v>
      </c>
      <c r="Z6" s="52" t="s">
        <v>10</v>
      </c>
      <c r="AA6" s="52" t="s">
        <v>10</v>
      </c>
      <c r="AB6" s="52" t="s">
        <v>10</v>
      </c>
      <c r="AC6" s="52" t="s">
        <v>10</v>
      </c>
      <c r="AD6" s="52" t="s">
        <v>10</v>
      </c>
      <c r="AE6" s="49" t="s">
        <v>10</v>
      </c>
      <c r="AF6" s="52" t="s">
        <v>10</v>
      </c>
      <c r="AG6" s="49" t="s">
        <v>10</v>
      </c>
      <c r="AH6" s="49" t="s">
        <v>10</v>
      </c>
      <c r="AI6" s="49" t="s">
        <v>10</v>
      </c>
      <c r="AJ6" s="49" t="s">
        <v>10</v>
      </c>
      <c r="AK6" s="49" t="s">
        <v>10</v>
      </c>
      <c r="AL6" s="52" t="s">
        <v>10</v>
      </c>
      <c r="AM6" s="52" t="s">
        <v>10</v>
      </c>
      <c r="AN6" s="52" t="s">
        <v>10</v>
      </c>
      <c r="AO6" s="52" t="s">
        <v>10</v>
      </c>
      <c r="AP6" s="52" t="s">
        <v>10</v>
      </c>
      <c r="AQ6" s="49" t="s">
        <v>10</v>
      </c>
      <c r="AR6" s="52" t="s">
        <v>10</v>
      </c>
      <c r="AS6" s="49" t="s">
        <v>10</v>
      </c>
      <c r="AT6" s="49" t="s">
        <v>10</v>
      </c>
      <c r="AU6" s="49" t="s">
        <v>10</v>
      </c>
      <c r="AV6" s="49" t="s">
        <v>10</v>
      </c>
      <c r="AW6" s="49" t="s">
        <v>10</v>
      </c>
      <c r="AX6" s="52" t="s">
        <v>10</v>
      </c>
      <c r="AY6" s="52" t="s">
        <v>10</v>
      </c>
      <c r="AZ6" s="52" t="s">
        <v>10</v>
      </c>
      <c r="BA6" s="52" t="s">
        <v>10</v>
      </c>
      <c r="BB6" s="52" t="s">
        <v>10</v>
      </c>
      <c r="BC6" s="49" t="s">
        <v>10</v>
      </c>
      <c r="BD6" s="52" t="s">
        <v>10</v>
      </c>
      <c r="BE6" s="49" t="s">
        <v>10</v>
      </c>
      <c r="BF6" s="49" t="s">
        <v>10</v>
      </c>
      <c r="BG6" s="49" t="s">
        <v>10</v>
      </c>
      <c r="BH6" s="49" t="s">
        <v>10</v>
      </c>
      <c r="BI6" s="49" t="s">
        <v>10</v>
      </c>
      <c r="BJ6" s="52" t="s">
        <v>10</v>
      </c>
      <c r="BK6" s="52" t="s">
        <v>10</v>
      </c>
      <c r="BL6" s="52" t="s">
        <v>10</v>
      </c>
      <c r="BM6" s="52" t="s">
        <v>10</v>
      </c>
      <c r="BN6" s="52" t="s">
        <v>10</v>
      </c>
      <c r="BO6" s="49" t="s">
        <v>10</v>
      </c>
      <c r="BP6" s="52" t="s">
        <v>10</v>
      </c>
      <c r="BQ6" s="49" t="s">
        <v>10</v>
      </c>
      <c r="BR6" s="49" t="s">
        <v>10</v>
      </c>
      <c r="BS6" s="49" t="s">
        <v>10</v>
      </c>
      <c r="BT6" s="49" t="s">
        <v>10</v>
      </c>
      <c r="BU6" s="49" t="s">
        <v>10</v>
      </c>
      <c r="BV6" s="52" t="s">
        <v>10</v>
      </c>
      <c r="BW6" s="52" t="s">
        <v>10</v>
      </c>
      <c r="BX6" s="52" t="s">
        <v>10</v>
      </c>
      <c r="BY6" s="52" t="s">
        <v>10</v>
      </c>
      <c r="BZ6" s="52" t="s">
        <v>10</v>
      </c>
      <c r="CA6" s="49" t="s">
        <v>10</v>
      </c>
      <c r="CB6" s="52" t="s">
        <v>10</v>
      </c>
      <c r="CC6" s="49" t="s">
        <v>10</v>
      </c>
      <c r="CD6" s="49" t="s">
        <v>10</v>
      </c>
      <c r="CE6" s="49" t="s">
        <v>10</v>
      </c>
      <c r="CF6" s="49" t="s">
        <v>10</v>
      </c>
      <c r="CG6" s="49" t="s">
        <v>10</v>
      </c>
      <c r="CH6" s="52" t="s">
        <v>10</v>
      </c>
      <c r="CI6" s="52" t="s">
        <v>10</v>
      </c>
      <c r="CJ6" s="52" t="s">
        <v>10</v>
      </c>
      <c r="CK6" s="52" t="s">
        <v>10</v>
      </c>
      <c r="CL6" s="52" t="s">
        <v>10</v>
      </c>
      <c r="CM6" s="49" t="s">
        <v>10</v>
      </c>
      <c r="CN6" s="52" t="s">
        <v>10</v>
      </c>
      <c r="CO6" s="49" t="s">
        <v>10</v>
      </c>
      <c r="CP6" s="49" t="s">
        <v>10</v>
      </c>
      <c r="CQ6" s="49" t="s">
        <v>10</v>
      </c>
      <c r="CR6" s="49" t="s">
        <v>10</v>
      </c>
      <c r="CS6" s="49" t="s">
        <v>10</v>
      </c>
      <c r="CT6" s="52" t="s">
        <v>10</v>
      </c>
      <c r="CU6" s="52" t="s">
        <v>10</v>
      </c>
      <c r="CV6" s="52" t="s">
        <v>10</v>
      </c>
      <c r="CW6" s="52" t="s">
        <v>10</v>
      </c>
      <c r="CX6" s="52" t="s">
        <v>10</v>
      </c>
      <c r="CY6" s="49" t="s">
        <v>10</v>
      </c>
      <c r="CZ6" s="52" t="s">
        <v>10</v>
      </c>
      <c r="DA6" s="49" t="s">
        <v>10</v>
      </c>
      <c r="DB6" s="49" t="s">
        <v>10</v>
      </c>
      <c r="DC6" s="49" t="s">
        <v>10</v>
      </c>
      <c r="DD6" s="49" t="s">
        <v>10</v>
      </c>
      <c r="DE6" s="49" t="s">
        <v>10</v>
      </c>
      <c r="DF6" s="52" t="s">
        <v>10</v>
      </c>
      <c r="DG6" s="52" t="s">
        <v>10</v>
      </c>
      <c r="DH6" s="52" t="s">
        <v>10</v>
      </c>
      <c r="DI6" s="52" t="s">
        <v>10</v>
      </c>
    </row>
    <row r="7" spans="1:113" ht="16.5" x14ac:dyDescent="0.3">
      <c r="A7" s="49" t="s">
        <v>281</v>
      </c>
      <c r="B7" s="49">
        <v>26</v>
      </c>
      <c r="C7" s="49">
        <v>10007152</v>
      </c>
      <c r="D7" s="49" t="s">
        <v>8</v>
      </c>
      <c r="E7" s="49" t="s">
        <v>22</v>
      </c>
      <c r="F7" s="52">
        <v>40</v>
      </c>
      <c r="G7" s="49" t="s">
        <v>373</v>
      </c>
      <c r="H7" s="52" t="s">
        <v>373</v>
      </c>
      <c r="I7" s="49" t="s">
        <v>373</v>
      </c>
      <c r="J7" s="49" t="s">
        <v>373</v>
      </c>
      <c r="K7" s="49" t="s">
        <v>373</v>
      </c>
      <c r="L7" s="49" t="s">
        <v>373</v>
      </c>
      <c r="M7" s="49" t="s">
        <v>373</v>
      </c>
      <c r="N7" s="52" t="s">
        <v>373</v>
      </c>
      <c r="O7" s="52" t="s">
        <v>373</v>
      </c>
      <c r="P7" s="52" t="s">
        <v>373</v>
      </c>
      <c r="Q7" s="52" t="s">
        <v>373</v>
      </c>
      <c r="R7" s="52">
        <v>40</v>
      </c>
      <c r="S7" s="49" t="s">
        <v>373</v>
      </c>
      <c r="T7" s="52" t="s">
        <v>373</v>
      </c>
      <c r="U7" s="49" t="s">
        <v>373</v>
      </c>
      <c r="V7" s="49" t="s">
        <v>373</v>
      </c>
      <c r="W7" s="49" t="s">
        <v>373</v>
      </c>
      <c r="X7" s="49" t="s">
        <v>373</v>
      </c>
      <c r="Y7" s="49" t="s">
        <v>373</v>
      </c>
      <c r="Z7" s="52">
        <v>25</v>
      </c>
      <c r="AA7" s="52">
        <v>8000</v>
      </c>
      <c r="AB7" s="52">
        <v>14000</v>
      </c>
      <c r="AC7" s="52">
        <v>17500</v>
      </c>
      <c r="AD7" s="52">
        <v>40</v>
      </c>
      <c r="AE7" s="49" t="s">
        <v>373</v>
      </c>
      <c r="AF7" s="52" t="s">
        <v>373</v>
      </c>
      <c r="AG7" s="49" t="s">
        <v>373</v>
      </c>
      <c r="AH7" s="49" t="s">
        <v>373</v>
      </c>
      <c r="AI7" s="49" t="s">
        <v>373</v>
      </c>
      <c r="AJ7" s="49" t="s">
        <v>373</v>
      </c>
      <c r="AK7" s="49" t="s">
        <v>373</v>
      </c>
      <c r="AL7" s="52">
        <v>25</v>
      </c>
      <c r="AM7" s="52">
        <v>13500</v>
      </c>
      <c r="AN7" s="52">
        <v>18000</v>
      </c>
      <c r="AO7" s="52">
        <v>24000</v>
      </c>
      <c r="AP7" s="52">
        <v>20</v>
      </c>
      <c r="AQ7" s="49" t="s">
        <v>373</v>
      </c>
      <c r="AR7" s="52" t="s">
        <v>373</v>
      </c>
      <c r="AS7" s="49" t="s">
        <v>373</v>
      </c>
      <c r="AT7" s="49" t="s">
        <v>373</v>
      </c>
      <c r="AU7" s="49" t="s">
        <v>373</v>
      </c>
      <c r="AV7" s="49" t="s">
        <v>373</v>
      </c>
      <c r="AW7" s="49" t="s">
        <v>373</v>
      </c>
      <c r="AX7" s="52" t="s">
        <v>373</v>
      </c>
      <c r="AY7" s="52" t="s">
        <v>373</v>
      </c>
      <c r="AZ7" s="52" t="s">
        <v>373</v>
      </c>
      <c r="BA7" s="52" t="s">
        <v>373</v>
      </c>
      <c r="BB7" s="52">
        <v>20</v>
      </c>
      <c r="BC7" s="49" t="s">
        <v>373</v>
      </c>
      <c r="BD7" s="52" t="s">
        <v>373</v>
      </c>
      <c r="BE7" s="49" t="s">
        <v>373</v>
      </c>
      <c r="BF7" s="49" t="s">
        <v>373</v>
      </c>
      <c r="BG7" s="49" t="s">
        <v>373</v>
      </c>
      <c r="BH7" s="49" t="s">
        <v>373</v>
      </c>
      <c r="BI7" s="49" t="s">
        <v>373</v>
      </c>
      <c r="BJ7" s="52" t="s">
        <v>373</v>
      </c>
      <c r="BK7" s="52" t="s">
        <v>373</v>
      </c>
      <c r="BL7" s="52" t="s">
        <v>373</v>
      </c>
      <c r="BM7" s="52" t="s">
        <v>373</v>
      </c>
      <c r="BN7" s="52">
        <v>20</v>
      </c>
      <c r="BO7" s="49" t="s">
        <v>373</v>
      </c>
      <c r="BP7" s="52" t="s">
        <v>373</v>
      </c>
      <c r="BQ7" s="49" t="s">
        <v>373</v>
      </c>
      <c r="BR7" s="49" t="s">
        <v>373</v>
      </c>
      <c r="BS7" s="49" t="s">
        <v>373</v>
      </c>
      <c r="BT7" s="49" t="s">
        <v>373</v>
      </c>
      <c r="BU7" s="49" t="s">
        <v>373</v>
      </c>
      <c r="BV7" s="52" t="s">
        <v>373</v>
      </c>
      <c r="BW7" s="52" t="s">
        <v>373</v>
      </c>
      <c r="BX7" s="52" t="s">
        <v>373</v>
      </c>
      <c r="BY7" s="52" t="s">
        <v>373</v>
      </c>
      <c r="BZ7" s="52">
        <v>60</v>
      </c>
      <c r="CA7" s="49">
        <v>3.4</v>
      </c>
      <c r="CB7" s="52">
        <v>55</v>
      </c>
      <c r="CC7" s="49">
        <v>12.5</v>
      </c>
      <c r="CD7" s="49">
        <v>14.3</v>
      </c>
      <c r="CE7" s="49">
        <v>44.6</v>
      </c>
      <c r="CF7" s="49">
        <v>55.4</v>
      </c>
      <c r="CG7" s="49">
        <v>73.2</v>
      </c>
      <c r="CH7" s="52">
        <v>25</v>
      </c>
      <c r="CI7" s="52">
        <v>8500</v>
      </c>
      <c r="CJ7" s="52">
        <v>13000</v>
      </c>
      <c r="CK7" s="52">
        <v>16500</v>
      </c>
      <c r="CL7" s="52">
        <v>60</v>
      </c>
      <c r="CM7" s="49">
        <v>5.2</v>
      </c>
      <c r="CN7" s="52">
        <v>55</v>
      </c>
      <c r="CO7" s="49">
        <v>14.5</v>
      </c>
      <c r="CP7" s="49">
        <v>16.399999999999999</v>
      </c>
      <c r="CQ7" s="49" t="s">
        <v>373</v>
      </c>
      <c r="CR7" s="49" t="s">
        <v>373</v>
      </c>
      <c r="CS7" s="49">
        <v>69.099999999999994</v>
      </c>
      <c r="CT7" s="52">
        <v>35</v>
      </c>
      <c r="CU7" s="52">
        <v>9500</v>
      </c>
      <c r="CV7" s="52">
        <v>15500</v>
      </c>
      <c r="CW7" s="52">
        <v>18000</v>
      </c>
      <c r="CX7" s="52">
        <v>60</v>
      </c>
      <c r="CY7" s="49">
        <v>5.2</v>
      </c>
      <c r="CZ7" s="52">
        <v>55</v>
      </c>
      <c r="DA7" s="49">
        <v>10.9</v>
      </c>
      <c r="DB7" s="49">
        <v>14.5</v>
      </c>
      <c r="DC7" s="49" t="s">
        <v>373</v>
      </c>
      <c r="DD7" s="49" t="s">
        <v>373</v>
      </c>
      <c r="DE7" s="49">
        <v>74.5</v>
      </c>
      <c r="DF7" s="52">
        <v>35</v>
      </c>
      <c r="DG7" s="52">
        <v>14000</v>
      </c>
      <c r="DH7" s="52">
        <v>18000</v>
      </c>
      <c r="DI7" s="52">
        <v>23500</v>
      </c>
    </row>
    <row r="8" spans="1:113" ht="16.5" x14ac:dyDescent="0.3">
      <c r="A8" s="49" t="s">
        <v>281</v>
      </c>
      <c r="B8" s="49">
        <v>127</v>
      </c>
      <c r="C8" s="49">
        <v>10007760</v>
      </c>
      <c r="D8" s="49" t="s">
        <v>24</v>
      </c>
      <c r="E8" s="49" t="s">
        <v>25</v>
      </c>
      <c r="F8" s="52">
        <v>40</v>
      </c>
      <c r="G8" s="49">
        <v>9.5</v>
      </c>
      <c r="H8" s="52">
        <v>40</v>
      </c>
      <c r="I8" s="49" t="s">
        <v>373</v>
      </c>
      <c r="J8" s="49" t="s">
        <v>373</v>
      </c>
      <c r="K8" s="49" t="s">
        <v>373</v>
      </c>
      <c r="L8" s="49" t="s">
        <v>373</v>
      </c>
      <c r="M8" s="49">
        <v>76.3</v>
      </c>
      <c r="N8" s="52" t="s">
        <v>373</v>
      </c>
      <c r="O8" s="52" t="s">
        <v>373</v>
      </c>
      <c r="P8" s="52" t="s">
        <v>373</v>
      </c>
      <c r="Q8" s="52" t="s">
        <v>373</v>
      </c>
      <c r="R8" s="52">
        <v>40</v>
      </c>
      <c r="S8" s="49">
        <v>11.9</v>
      </c>
      <c r="T8" s="52">
        <v>35</v>
      </c>
      <c r="U8" s="49">
        <v>10.8</v>
      </c>
      <c r="V8" s="49">
        <v>10.8</v>
      </c>
      <c r="W8" s="49" t="s">
        <v>373</v>
      </c>
      <c r="X8" s="49" t="s">
        <v>373</v>
      </c>
      <c r="Y8" s="49">
        <v>78.400000000000006</v>
      </c>
      <c r="Z8" s="52" t="s">
        <v>373</v>
      </c>
      <c r="AA8" s="52" t="s">
        <v>373</v>
      </c>
      <c r="AB8" s="52" t="s">
        <v>373</v>
      </c>
      <c r="AC8" s="52" t="s">
        <v>373</v>
      </c>
      <c r="AD8" s="52">
        <v>40</v>
      </c>
      <c r="AE8" s="49">
        <v>9.5</v>
      </c>
      <c r="AF8" s="52">
        <v>40</v>
      </c>
      <c r="AG8" s="49" t="s">
        <v>373</v>
      </c>
      <c r="AH8" s="49" t="s">
        <v>373</v>
      </c>
      <c r="AI8" s="49" t="s">
        <v>373</v>
      </c>
      <c r="AJ8" s="49" t="s">
        <v>373</v>
      </c>
      <c r="AK8" s="49">
        <v>76.3</v>
      </c>
      <c r="AL8" s="52" t="s">
        <v>373</v>
      </c>
      <c r="AM8" s="52" t="s">
        <v>373</v>
      </c>
      <c r="AN8" s="52" t="s">
        <v>373</v>
      </c>
      <c r="AO8" s="52" t="s">
        <v>373</v>
      </c>
      <c r="AP8" s="52">
        <v>40</v>
      </c>
      <c r="AQ8" s="49">
        <v>7.5</v>
      </c>
      <c r="AR8" s="52">
        <v>35</v>
      </c>
      <c r="AS8" s="49" t="s">
        <v>373</v>
      </c>
      <c r="AT8" s="49" t="s">
        <v>373</v>
      </c>
      <c r="AU8" s="49" t="s">
        <v>373</v>
      </c>
      <c r="AV8" s="49" t="s">
        <v>373</v>
      </c>
      <c r="AW8" s="49">
        <v>67.599999999999994</v>
      </c>
      <c r="AX8" s="52" t="s">
        <v>373</v>
      </c>
      <c r="AY8" s="52" t="s">
        <v>373</v>
      </c>
      <c r="AZ8" s="52" t="s">
        <v>373</v>
      </c>
      <c r="BA8" s="52" t="s">
        <v>373</v>
      </c>
      <c r="BB8" s="52">
        <v>40</v>
      </c>
      <c r="BC8" s="49">
        <v>5</v>
      </c>
      <c r="BD8" s="52">
        <v>40</v>
      </c>
      <c r="BE8" s="49">
        <v>18.399999999999999</v>
      </c>
      <c r="BF8" s="49">
        <v>15.8</v>
      </c>
      <c r="BG8" s="49" t="s">
        <v>373</v>
      </c>
      <c r="BH8" s="49" t="s">
        <v>373</v>
      </c>
      <c r="BI8" s="49">
        <v>65.8</v>
      </c>
      <c r="BJ8" s="52" t="s">
        <v>373</v>
      </c>
      <c r="BK8" s="52" t="s">
        <v>373</v>
      </c>
      <c r="BL8" s="52" t="s">
        <v>373</v>
      </c>
      <c r="BM8" s="52" t="s">
        <v>373</v>
      </c>
      <c r="BN8" s="52">
        <v>40</v>
      </c>
      <c r="BO8" s="49">
        <v>7.5</v>
      </c>
      <c r="BP8" s="52">
        <v>35</v>
      </c>
      <c r="BQ8" s="49" t="s">
        <v>373</v>
      </c>
      <c r="BR8" s="49" t="s">
        <v>373</v>
      </c>
      <c r="BS8" s="49" t="s">
        <v>373</v>
      </c>
      <c r="BT8" s="49" t="s">
        <v>373</v>
      </c>
      <c r="BU8" s="49">
        <v>59.5</v>
      </c>
      <c r="BV8" s="52" t="s">
        <v>373</v>
      </c>
      <c r="BW8" s="52" t="s">
        <v>373</v>
      </c>
      <c r="BX8" s="52" t="s">
        <v>373</v>
      </c>
      <c r="BY8" s="52" t="s">
        <v>373</v>
      </c>
      <c r="BZ8" s="52">
        <v>80</v>
      </c>
      <c r="CA8" s="49">
        <v>8.5</v>
      </c>
      <c r="CB8" s="52">
        <v>75</v>
      </c>
      <c r="CC8" s="49">
        <v>17.3</v>
      </c>
      <c r="CD8" s="49">
        <v>10.7</v>
      </c>
      <c r="CE8" s="49">
        <v>46.7</v>
      </c>
      <c r="CF8" s="49">
        <v>62.7</v>
      </c>
      <c r="CG8" s="49">
        <v>72</v>
      </c>
      <c r="CH8" s="52">
        <v>30</v>
      </c>
      <c r="CI8" s="52">
        <v>13500</v>
      </c>
      <c r="CJ8" s="52">
        <v>26000</v>
      </c>
      <c r="CK8" s="52">
        <v>37000</v>
      </c>
      <c r="CL8" s="52">
        <v>80</v>
      </c>
      <c r="CM8" s="49">
        <v>8.5</v>
      </c>
      <c r="CN8" s="52">
        <v>75</v>
      </c>
      <c r="CO8" s="49">
        <v>14.7</v>
      </c>
      <c r="CP8" s="49">
        <v>13.3</v>
      </c>
      <c r="CQ8" s="49">
        <v>45.3</v>
      </c>
      <c r="CR8" s="49">
        <v>61.3</v>
      </c>
      <c r="CS8" s="49">
        <v>72</v>
      </c>
      <c r="CT8" s="52">
        <v>30</v>
      </c>
      <c r="CU8" s="52">
        <v>17500</v>
      </c>
      <c r="CV8" s="52">
        <v>27500</v>
      </c>
      <c r="CW8" s="52">
        <v>42500</v>
      </c>
      <c r="CX8" s="52">
        <v>80</v>
      </c>
      <c r="CY8" s="49">
        <v>8.5</v>
      </c>
      <c r="CZ8" s="52">
        <v>75</v>
      </c>
      <c r="DA8" s="49">
        <v>25.3</v>
      </c>
      <c r="DB8" s="49">
        <v>6.7</v>
      </c>
      <c r="DC8" s="49">
        <v>52</v>
      </c>
      <c r="DD8" s="49">
        <v>61.3</v>
      </c>
      <c r="DE8" s="49">
        <v>68</v>
      </c>
      <c r="DF8" s="52">
        <v>35</v>
      </c>
      <c r="DG8" s="52">
        <v>18000</v>
      </c>
      <c r="DH8" s="52">
        <v>30000</v>
      </c>
      <c r="DI8" s="52">
        <v>49000</v>
      </c>
    </row>
    <row r="9" spans="1:113" ht="16.5" x14ac:dyDescent="0.3">
      <c r="A9" s="49" t="s">
        <v>281</v>
      </c>
      <c r="B9" s="49">
        <v>52</v>
      </c>
      <c r="C9" s="49">
        <v>10007140</v>
      </c>
      <c r="D9" s="49" t="s">
        <v>13</v>
      </c>
      <c r="E9" s="49" t="s">
        <v>27</v>
      </c>
      <c r="F9" s="52">
        <v>85</v>
      </c>
      <c r="G9" s="49">
        <v>7.1</v>
      </c>
      <c r="H9" s="52">
        <v>80</v>
      </c>
      <c r="I9" s="49">
        <v>3.8</v>
      </c>
      <c r="J9" s="49">
        <v>11.5</v>
      </c>
      <c r="K9" s="49">
        <v>42.3</v>
      </c>
      <c r="L9" s="49">
        <v>64.099999999999994</v>
      </c>
      <c r="M9" s="49">
        <v>84.6</v>
      </c>
      <c r="N9" s="52">
        <v>30</v>
      </c>
      <c r="O9" s="52">
        <v>9500</v>
      </c>
      <c r="P9" s="52">
        <v>12500</v>
      </c>
      <c r="Q9" s="52">
        <v>14000</v>
      </c>
      <c r="R9" s="52">
        <v>85</v>
      </c>
      <c r="S9" s="49">
        <v>7.1</v>
      </c>
      <c r="T9" s="52">
        <v>80</v>
      </c>
      <c r="U9" s="49">
        <v>6.4</v>
      </c>
      <c r="V9" s="49">
        <v>9</v>
      </c>
      <c r="W9" s="49" t="s">
        <v>373</v>
      </c>
      <c r="X9" s="49" t="s">
        <v>373</v>
      </c>
      <c r="Y9" s="49">
        <v>84.6</v>
      </c>
      <c r="Z9" s="52">
        <v>55</v>
      </c>
      <c r="AA9" s="52">
        <v>13000</v>
      </c>
      <c r="AB9" s="52">
        <v>16000</v>
      </c>
      <c r="AC9" s="52">
        <v>20000</v>
      </c>
      <c r="AD9" s="52">
        <v>85</v>
      </c>
      <c r="AE9" s="49">
        <v>7.1</v>
      </c>
      <c r="AF9" s="52">
        <v>80</v>
      </c>
      <c r="AG9" s="49">
        <v>10.3</v>
      </c>
      <c r="AH9" s="49">
        <v>11.5</v>
      </c>
      <c r="AI9" s="49" t="s">
        <v>373</v>
      </c>
      <c r="AJ9" s="49" t="s">
        <v>373</v>
      </c>
      <c r="AK9" s="49">
        <v>78.2</v>
      </c>
      <c r="AL9" s="52">
        <v>55</v>
      </c>
      <c r="AM9" s="52">
        <v>14000</v>
      </c>
      <c r="AN9" s="52">
        <v>18000</v>
      </c>
      <c r="AO9" s="52">
        <v>22500</v>
      </c>
      <c r="AP9" s="52">
        <v>50</v>
      </c>
      <c r="AQ9" s="49">
        <v>0</v>
      </c>
      <c r="AR9" s="52">
        <v>50</v>
      </c>
      <c r="AS9" s="49">
        <v>6.1</v>
      </c>
      <c r="AT9" s="49">
        <v>10.199999999999999</v>
      </c>
      <c r="AU9" s="49">
        <v>34.700000000000003</v>
      </c>
      <c r="AV9" s="49">
        <v>65.3</v>
      </c>
      <c r="AW9" s="49">
        <v>83.7</v>
      </c>
      <c r="AX9" s="52" t="s">
        <v>373</v>
      </c>
      <c r="AY9" s="52" t="s">
        <v>373</v>
      </c>
      <c r="AZ9" s="52" t="s">
        <v>373</v>
      </c>
      <c r="BA9" s="52" t="s">
        <v>373</v>
      </c>
      <c r="BB9" s="52">
        <v>50</v>
      </c>
      <c r="BC9" s="49">
        <v>0</v>
      </c>
      <c r="BD9" s="52">
        <v>50</v>
      </c>
      <c r="BE9" s="49">
        <v>16.3</v>
      </c>
      <c r="BF9" s="49">
        <v>6.1</v>
      </c>
      <c r="BG9" s="49" t="s">
        <v>373</v>
      </c>
      <c r="BH9" s="49" t="s">
        <v>373</v>
      </c>
      <c r="BI9" s="49">
        <v>77.599999999999994</v>
      </c>
      <c r="BJ9" s="52">
        <v>30</v>
      </c>
      <c r="BK9" s="52">
        <v>13000</v>
      </c>
      <c r="BL9" s="52">
        <v>18000</v>
      </c>
      <c r="BM9" s="52">
        <v>22000</v>
      </c>
      <c r="BN9" s="52">
        <v>50</v>
      </c>
      <c r="BO9" s="49">
        <v>0</v>
      </c>
      <c r="BP9" s="52">
        <v>50</v>
      </c>
      <c r="BQ9" s="49">
        <v>14.3</v>
      </c>
      <c r="BR9" s="49">
        <v>12.2</v>
      </c>
      <c r="BS9" s="49" t="s">
        <v>373</v>
      </c>
      <c r="BT9" s="49" t="s">
        <v>373</v>
      </c>
      <c r="BU9" s="49">
        <v>73.5</v>
      </c>
      <c r="BV9" s="52">
        <v>30</v>
      </c>
      <c r="BW9" s="52">
        <v>16500</v>
      </c>
      <c r="BX9" s="52">
        <v>22000</v>
      </c>
      <c r="BY9" s="52">
        <v>27500</v>
      </c>
      <c r="BZ9" s="52">
        <v>135</v>
      </c>
      <c r="CA9" s="49">
        <v>4.5</v>
      </c>
      <c r="CB9" s="52">
        <v>125</v>
      </c>
      <c r="CC9" s="49">
        <v>4.7</v>
      </c>
      <c r="CD9" s="49">
        <v>11</v>
      </c>
      <c r="CE9" s="49">
        <v>39.4</v>
      </c>
      <c r="CF9" s="49">
        <v>64.599999999999994</v>
      </c>
      <c r="CG9" s="49">
        <v>84.3</v>
      </c>
      <c r="CH9" s="52">
        <v>45</v>
      </c>
      <c r="CI9" s="52">
        <v>9500</v>
      </c>
      <c r="CJ9" s="52">
        <v>12500</v>
      </c>
      <c r="CK9" s="52">
        <v>16000</v>
      </c>
      <c r="CL9" s="52">
        <v>135</v>
      </c>
      <c r="CM9" s="49">
        <v>4.5</v>
      </c>
      <c r="CN9" s="52">
        <v>125</v>
      </c>
      <c r="CO9" s="49">
        <v>10.199999999999999</v>
      </c>
      <c r="CP9" s="49">
        <v>7.9</v>
      </c>
      <c r="CQ9" s="49">
        <v>70.099999999999994</v>
      </c>
      <c r="CR9" s="49">
        <v>78.7</v>
      </c>
      <c r="CS9" s="49">
        <v>81.900000000000006</v>
      </c>
      <c r="CT9" s="52">
        <v>85</v>
      </c>
      <c r="CU9" s="52">
        <v>13000</v>
      </c>
      <c r="CV9" s="52">
        <v>16500</v>
      </c>
      <c r="CW9" s="52">
        <v>20500</v>
      </c>
      <c r="CX9" s="52">
        <v>135</v>
      </c>
      <c r="CY9" s="49">
        <v>4.5</v>
      </c>
      <c r="CZ9" s="52">
        <v>125</v>
      </c>
      <c r="DA9" s="49">
        <v>11.8</v>
      </c>
      <c r="DB9" s="49">
        <v>11.8</v>
      </c>
      <c r="DC9" s="49">
        <v>68.5</v>
      </c>
      <c r="DD9" s="49">
        <v>74</v>
      </c>
      <c r="DE9" s="49">
        <v>76.400000000000006</v>
      </c>
      <c r="DF9" s="52">
        <v>85</v>
      </c>
      <c r="DG9" s="52">
        <v>14500</v>
      </c>
      <c r="DH9" s="52">
        <v>19500</v>
      </c>
      <c r="DI9" s="52">
        <v>24000</v>
      </c>
    </row>
    <row r="10" spans="1:113" ht="16.5" x14ac:dyDescent="0.3">
      <c r="A10" s="49" t="s">
        <v>281</v>
      </c>
      <c r="B10" s="49">
        <v>110</v>
      </c>
      <c r="C10" s="49">
        <v>10006840</v>
      </c>
      <c r="D10" s="49" t="s">
        <v>13</v>
      </c>
      <c r="E10" s="49" t="s">
        <v>29</v>
      </c>
      <c r="F10" s="52">
        <v>110</v>
      </c>
      <c r="G10" s="49">
        <v>0.9</v>
      </c>
      <c r="H10" s="52">
        <v>105</v>
      </c>
      <c r="I10" s="49">
        <v>3.4</v>
      </c>
      <c r="J10" s="49">
        <v>18.399999999999999</v>
      </c>
      <c r="K10" s="49">
        <v>57</v>
      </c>
      <c r="L10" s="49">
        <v>71.599999999999994</v>
      </c>
      <c r="M10" s="49">
        <v>78.2</v>
      </c>
      <c r="N10" s="52">
        <v>60</v>
      </c>
      <c r="O10" s="52">
        <v>9500</v>
      </c>
      <c r="P10" s="52">
        <v>14000</v>
      </c>
      <c r="Q10" s="52">
        <v>20000</v>
      </c>
      <c r="R10" s="52">
        <v>110</v>
      </c>
      <c r="S10" s="49">
        <v>1.5</v>
      </c>
      <c r="T10" s="52">
        <v>105</v>
      </c>
      <c r="U10" s="49">
        <v>4.4000000000000004</v>
      </c>
      <c r="V10" s="49">
        <v>16.3</v>
      </c>
      <c r="W10" s="49" t="s">
        <v>373</v>
      </c>
      <c r="X10" s="49" t="s">
        <v>373</v>
      </c>
      <c r="Y10" s="49">
        <v>79.3</v>
      </c>
      <c r="Z10" s="52">
        <v>75</v>
      </c>
      <c r="AA10" s="52">
        <v>17000</v>
      </c>
      <c r="AB10" s="52">
        <v>22000</v>
      </c>
      <c r="AC10" s="52">
        <v>28500</v>
      </c>
      <c r="AD10" s="52">
        <v>110</v>
      </c>
      <c r="AE10" s="49">
        <v>1.5</v>
      </c>
      <c r="AF10" s="52">
        <v>105</v>
      </c>
      <c r="AG10" s="49">
        <v>11</v>
      </c>
      <c r="AH10" s="49">
        <v>6.9</v>
      </c>
      <c r="AI10" s="49" t="s">
        <v>373</v>
      </c>
      <c r="AJ10" s="49" t="s">
        <v>373</v>
      </c>
      <c r="AK10" s="49">
        <v>82.1</v>
      </c>
      <c r="AL10" s="52">
        <v>85</v>
      </c>
      <c r="AM10" s="52">
        <v>22500</v>
      </c>
      <c r="AN10" s="52">
        <v>29500</v>
      </c>
      <c r="AO10" s="52">
        <v>36000</v>
      </c>
      <c r="AP10" s="52">
        <v>65</v>
      </c>
      <c r="AQ10" s="49">
        <v>0</v>
      </c>
      <c r="AR10" s="52">
        <v>65</v>
      </c>
      <c r="AS10" s="49">
        <v>13.7</v>
      </c>
      <c r="AT10" s="49">
        <v>20.8</v>
      </c>
      <c r="AU10" s="49">
        <v>51.8</v>
      </c>
      <c r="AV10" s="49">
        <v>58.4</v>
      </c>
      <c r="AW10" s="49">
        <v>65.5</v>
      </c>
      <c r="AX10" s="52">
        <v>30</v>
      </c>
      <c r="AY10" s="52">
        <v>12000</v>
      </c>
      <c r="AZ10" s="52">
        <v>18000</v>
      </c>
      <c r="BA10" s="52">
        <v>23500</v>
      </c>
      <c r="BB10" s="52">
        <v>65</v>
      </c>
      <c r="BC10" s="49">
        <v>1.5</v>
      </c>
      <c r="BD10" s="52">
        <v>65</v>
      </c>
      <c r="BE10" s="49">
        <v>15.5</v>
      </c>
      <c r="BF10" s="49">
        <v>5.7</v>
      </c>
      <c r="BG10" s="49" t="s">
        <v>373</v>
      </c>
      <c r="BH10" s="49" t="s">
        <v>373</v>
      </c>
      <c r="BI10" s="49">
        <v>78.900000000000006</v>
      </c>
      <c r="BJ10" s="52">
        <v>50</v>
      </c>
      <c r="BK10" s="52">
        <v>16000</v>
      </c>
      <c r="BL10" s="52">
        <v>22000</v>
      </c>
      <c r="BM10" s="52">
        <v>30500</v>
      </c>
      <c r="BN10" s="52">
        <v>65</v>
      </c>
      <c r="BO10" s="49">
        <v>1.5</v>
      </c>
      <c r="BP10" s="52">
        <v>65</v>
      </c>
      <c r="BQ10" s="49">
        <v>16</v>
      </c>
      <c r="BR10" s="49">
        <v>5.7</v>
      </c>
      <c r="BS10" s="49" t="s">
        <v>373</v>
      </c>
      <c r="BT10" s="49" t="s">
        <v>373</v>
      </c>
      <c r="BU10" s="49">
        <v>78.3</v>
      </c>
      <c r="BV10" s="52">
        <v>45</v>
      </c>
      <c r="BW10" s="52">
        <v>20500</v>
      </c>
      <c r="BX10" s="52">
        <v>32000</v>
      </c>
      <c r="BY10" s="52">
        <v>40000</v>
      </c>
      <c r="BZ10" s="52">
        <v>175</v>
      </c>
      <c r="CA10" s="49">
        <v>0.6</v>
      </c>
      <c r="CB10" s="52">
        <v>175</v>
      </c>
      <c r="CC10" s="49">
        <v>7.3</v>
      </c>
      <c r="CD10" s="49">
        <v>19.3</v>
      </c>
      <c r="CE10" s="49">
        <v>55</v>
      </c>
      <c r="CF10" s="49">
        <v>66.599999999999994</v>
      </c>
      <c r="CG10" s="49">
        <v>73.400000000000006</v>
      </c>
      <c r="CH10" s="52">
        <v>85</v>
      </c>
      <c r="CI10" s="52">
        <v>10000</v>
      </c>
      <c r="CJ10" s="52">
        <v>14500</v>
      </c>
      <c r="CK10" s="52">
        <v>20500</v>
      </c>
      <c r="CL10" s="52">
        <v>175</v>
      </c>
      <c r="CM10" s="49">
        <v>1.5</v>
      </c>
      <c r="CN10" s="52">
        <v>170</v>
      </c>
      <c r="CO10" s="49">
        <v>8.6</v>
      </c>
      <c r="CP10" s="49">
        <v>12.3</v>
      </c>
      <c r="CQ10" s="49" t="s">
        <v>373</v>
      </c>
      <c r="CR10" s="49" t="s">
        <v>373</v>
      </c>
      <c r="CS10" s="49">
        <v>79.099999999999994</v>
      </c>
      <c r="CT10" s="52">
        <v>125</v>
      </c>
      <c r="CU10" s="52">
        <v>17000</v>
      </c>
      <c r="CV10" s="52">
        <v>22000</v>
      </c>
      <c r="CW10" s="52">
        <v>29000</v>
      </c>
      <c r="CX10" s="52">
        <v>175</v>
      </c>
      <c r="CY10" s="49">
        <v>1.5</v>
      </c>
      <c r="CZ10" s="52">
        <v>170</v>
      </c>
      <c r="DA10" s="49">
        <v>12.9</v>
      </c>
      <c r="DB10" s="49">
        <v>6.4</v>
      </c>
      <c r="DC10" s="49" t="s">
        <v>373</v>
      </c>
      <c r="DD10" s="49" t="s">
        <v>373</v>
      </c>
      <c r="DE10" s="49">
        <v>80.7</v>
      </c>
      <c r="DF10" s="52">
        <v>130</v>
      </c>
      <c r="DG10" s="52">
        <v>22500</v>
      </c>
      <c r="DH10" s="52">
        <v>30500</v>
      </c>
      <c r="DI10" s="52">
        <v>38500</v>
      </c>
    </row>
    <row r="11" spans="1:113" ht="16.5" x14ac:dyDescent="0.3">
      <c r="A11" s="49" t="s">
        <v>281</v>
      </c>
      <c r="B11" s="49">
        <v>200</v>
      </c>
      <c r="C11" s="49">
        <v>10000712</v>
      </c>
      <c r="D11" s="49" t="s">
        <v>13</v>
      </c>
      <c r="E11" s="49" t="s">
        <v>31</v>
      </c>
      <c r="F11" s="52" t="s">
        <v>10</v>
      </c>
      <c r="G11" s="49" t="s">
        <v>10</v>
      </c>
      <c r="H11" s="52" t="s">
        <v>10</v>
      </c>
      <c r="I11" s="49" t="s">
        <v>10</v>
      </c>
      <c r="J11" s="49" t="s">
        <v>10</v>
      </c>
      <c r="K11" s="49" t="s">
        <v>10</v>
      </c>
      <c r="L11" s="49" t="s">
        <v>10</v>
      </c>
      <c r="M11" s="49" t="s">
        <v>10</v>
      </c>
      <c r="N11" s="52" t="s">
        <v>10</v>
      </c>
      <c r="O11" s="52" t="s">
        <v>10</v>
      </c>
      <c r="P11" s="52" t="s">
        <v>10</v>
      </c>
      <c r="Q11" s="52" t="s">
        <v>10</v>
      </c>
      <c r="R11" s="52" t="s">
        <v>10</v>
      </c>
      <c r="S11" s="49" t="s">
        <v>10</v>
      </c>
      <c r="T11" s="52" t="s">
        <v>10</v>
      </c>
      <c r="U11" s="49" t="s">
        <v>10</v>
      </c>
      <c r="V11" s="49" t="s">
        <v>10</v>
      </c>
      <c r="W11" s="49" t="s">
        <v>10</v>
      </c>
      <c r="X11" s="49" t="s">
        <v>10</v>
      </c>
      <c r="Y11" s="49" t="s">
        <v>10</v>
      </c>
      <c r="Z11" s="52" t="s">
        <v>10</v>
      </c>
      <c r="AA11" s="52" t="s">
        <v>10</v>
      </c>
      <c r="AB11" s="52" t="s">
        <v>10</v>
      </c>
      <c r="AC11" s="52" t="s">
        <v>10</v>
      </c>
      <c r="AD11" s="52" t="s">
        <v>10</v>
      </c>
      <c r="AE11" s="49" t="s">
        <v>10</v>
      </c>
      <c r="AF11" s="52" t="s">
        <v>10</v>
      </c>
      <c r="AG11" s="49" t="s">
        <v>10</v>
      </c>
      <c r="AH11" s="49" t="s">
        <v>10</v>
      </c>
      <c r="AI11" s="49" t="s">
        <v>10</v>
      </c>
      <c r="AJ11" s="49" t="s">
        <v>10</v>
      </c>
      <c r="AK11" s="49" t="s">
        <v>10</v>
      </c>
      <c r="AL11" s="52" t="s">
        <v>10</v>
      </c>
      <c r="AM11" s="52" t="s">
        <v>10</v>
      </c>
      <c r="AN11" s="52" t="s">
        <v>10</v>
      </c>
      <c r="AO11" s="52" t="s">
        <v>10</v>
      </c>
      <c r="AP11" s="52" t="s">
        <v>10</v>
      </c>
      <c r="AQ11" s="49" t="s">
        <v>10</v>
      </c>
      <c r="AR11" s="52" t="s">
        <v>10</v>
      </c>
      <c r="AS11" s="49" t="s">
        <v>10</v>
      </c>
      <c r="AT11" s="49" t="s">
        <v>10</v>
      </c>
      <c r="AU11" s="49" t="s">
        <v>10</v>
      </c>
      <c r="AV11" s="49" t="s">
        <v>10</v>
      </c>
      <c r="AW11" s="49" t="s">
        <v>10</v>
      </c>
      <c r="AX11" s="52" t="s">
        <v>10</v>
      </c>
      <c r="AY11" s="52" t="s">
        <v>10</v>
      </c>
      <c r="AZ11" s="52" t="s">
        <v>10</v>
      </c>
      <c r="BA11" s="52" t="s">
        <v>10</v>
      </c>
      <c r="BB11" s="52" t="s">
        <v>10</v>
      </c>
      <c r="BC11" s="49" t="s">
        <v>10</v>
      </c>
      <c r="BD11" s="52" t="s">
        <v>10</v>
      </c>
      <c r="BE11" s="49" t="s">
        <v>10</v>
      </c>
      <c r="BF11" s="49" t="s">
        <v>10</v>
      </c>
      <c r="BG11" s="49" t="s">
        <v>10</v>
      </c>
      <c r="BH11" s="49" t="s">
        <v>10</v>
      </c>
      <c r="BI11" s="49" t="s">
        <v>10</v>
      </c>
      <c r="BJ11" s="52" t="s">
        <v>10</v>
      </c>
      <c r="BK11" s="52" t="s">
        <v>10</v>
      </c>
      <c r="BL11" s="52" t="s">
        <v>10</v>
      </c>
      <c r="BM11" s="52" t="s">
        <v>10</v>
      </c>
      <c r="BN11" s="52" t="s">
        <v>10</v>
      </c>
      <c r="BO11" s="49" t="s">
        <v>10</v>
      </c>
      <c r="BP11" s="52" t="s">
        <v>10</v>
      </c>
      <c r="BQ11" s="49" t="s">
        <v>10</v>
      </c>
      <c r="BR11" s="49" t="s">
        <v>10</v>
      </c>
      <c r="BS11" s="49" t="s">
        <v>10</v>
      </c>
      <c r="BT11" s="49" t="s">
        <v>10</v>
      </c>
      <c r="BU11" s="49" t="s">
        <v>10</v>
      </c>
      <c r="BV11" s="52" t="s">
        <v>10</v>
      </c>
      <c r="BW11" s="52" t="s">
        <v>10</v>
      </c>
      <c r="BX11" s="52" t="s">
        <v>10</v>
      </c>
      <c r="BY11" s="52" t="s">
        <v>10</v>
      </c>
      <c r="BZ11" s="52" t="s">
        <v>10</v>
      </c>
      <c r="CA11" s="49" t="s">
        <v>10</v>
      </c>
      <c r="CB11" s="52" t="s">
        <v>10</v>
      </c>
      <c r="CC11" s="49" t="s">
        <v>10</v>
      </c>
      <c r="CD11" s="49" t="s">
        <v>10</v>
      </c>
      <c r="CE11" s="49" t="s">
        <v>10</v>
      </c>
      <c r="CF11" s="49" t="s">
        <v>10</v>
      </c>
      <c r="CG11" s="49" t="s">
        <v>10</v>
      </c>
      <c r="CH11" s="52" t="s">
        <v>10</v>
      </c>
      <c r="CI11" s="52" t="s">
        <v>10</v>
      </c>
      <c r="CJ11" s="52" t="s">
        <v>10</v>
      </c>
      <c r="CK11" s="52" t="s">
        <v>10</v>
      </c>
      <c r="CL11" s="52" t="s">
        <v>10</v>
      </c>
      <c r="CM11" s="49" t="s">
        <v>10</v>
      </c>
      <c r="CN11" s="52" t="s">
        <v>10</v>
      </c>
      <c r="CO11" s="49" t="s">
        <v>10</v>
      </c>
      <c r="CP11" s="49" t="s">
        <v>10</v>
      </c>
      <c r="CQ11" s="49" t="s">
        <v>10</v>
      </c>
      <c r="CR11" s="49" t="s">
        <v>10</v>
      </c>
      <c r="CS11" s="49" t="s">
        <v>10</v>
      </c>
      <c r="CT11" s="52" t="s">
        <v>10</v>
      </c>
      <c r="CU11" s="52" t="s">
        <v>10</v>
      </c>
      <c r="CV11" s="52" t="s">
        <v>10</v>
      </c>
      <c r="CW11" s="52" t="s">
        <v>10</v>
      </c>
      <c r="CX11" s="52" t="s">
        <v>10</v>
      </c>
      <c r="CY11" s="49" t="s">
        <v>10</v>
      </c>
      <c r="CZ11" s="52" t="s">
        <v>10</v>
      </c>
      <c r="DA11" s="49" t="s">
        <v>10</v>
      </c>
      <c r="DB11" s="49" t="s">
        <v>10</v>
      </c>
      <c r="DC11" s="49" t="s">
        <v>10</v>
      </c>
      <c r="DD11" s="49" t="s">
        <v>10</v>
      </c>
      <c r="DE11" s="49" t="s">
        <v>10</v>
      </c>
      <c r="DF11" s="52" t="s">
        <v>10</v>
      </c>
      <c r="DG11" s="52" t="s">
        <v>10</v>
      </c>
      <c r="DH11" s="52" t="s">
        <v>10</v>
      </c>
      <c r="DI11" s="52" t="s">
        <v>10</v>
      </c>
    </row>
    <row r="12" spans="1:113" ht="16.5" x14ac:dyDescent="0.3">
      <c r="A12" s="49" t="s">
        <v>281</v>
      </c>
      <c r="B12" s="49">
        <v>7</v>
      </c>
      <c r="C12" s="49">
        <v>10007811</v>
      </c>
      <c r="D12" s="49" t="s">
        <v>33</v>
      </c>
      <c r="E12" s="49" t="s">
        <v>34</v>
      </c>
      <c r="F12" s="52" t="s">
        <v>10</v>
      </c>
      <c r="G12" s="49" t="s">
        <v>10</v>
      </c>
      <c r="H12" s="52" t="s">
        <v>10</v>
      </c>
      <c r="I12" s="49" t="s">
        <v>10</v>
      </c>
      <c r="J12" s="49" t="s">
        <v>10</v>
      </c>
      <c r="K12" s="49" t="s">
        <v>10</v>
      </c>
      <c r="L12" s="49" t="s">
        <v>10</v>
      </c>
      <c r="M12" s="49" t="s">
        <v>10</v>
      </c>
      <c r="N12" s="52" t="s">
        <v>10</v>
      </c>
      <c r="O12" s="52" t="s">
        <v>10</v>
      </c>
      <c r="P12" s="52" t="s">
        <v>10</v>
      </c>
      <c r="Q12" s="52" t="s">
        <v>10</v>
      </c>
      <c r="R12" s="52" t="s">
        <v>10</v>
      </c>
      <c r="S12" s="49" t="s">
        <v>10</v>
      </c>
      <c r="T12" s="52" t="s">
        <v>10</v>
      </c>
      <c r="U12" s="49" t="s">
        <v>10</v>
      </c>
      <c r="V12" s="49" t="s">
        <v>10</v>
      </c>
      <c r="W12" s="49" t="s">
        <v>10</v>
      </c>
      <c r="X12" s="49" t="s">
        <v>10</v>
      </c>
      <c r="Y12" s="49" t="s">
        <v>10</v>
      </c>
      <c r="Z12" s="52" t="s">
        <v>10</v>
      </c>
      <c r="AA12" s="52" t="s">
        <v>10</v>
      </c>
      <c r="AB12" s="52" t="s">
        <v>10</v>
      </c>
      <c r="AC12" s="52" t="s">
        <v>10</v>
      </c>
      <c r="AD12" s="52" t="s">
        <v>10</v>
      </c>
      <c r="AE12" s="49" t="s">
        <v>10</v>
      </c>
      <c r="AF12" s="52" t="s">
        <v>10</v>
      </c>
      <c r="AG12" s="49" t="s">
        <v>10</v>
      </c>
      <c r="AH12" s="49" t="s">
        <v>10</v>
      </c>
      <c r="AI12" s="49" t="s">
        <v>10</v>
      </c>
      <c r="AJ12" s="49" t="s">
        <v>10</v>
      </c>
      <c r="AK12" s="49" t="s">
        <v>10</v>
      </c>
      <c r="AL12" s="52" t="s">
        <v>10</v>
      </c>
      <c r="AM12" s="52" t="s">
        <v>10</v>
      </c>
      <c r="AN12" s="52" t="s">
        <v>10</v>
      </c>
      <c r="AO12" s="52" t="s">
        <v>10</v>
      </c>
      <c r="AP12" s="52" t="s">
        <v>10</v>
      </c>
      <c r="AQ12" s="49" t="s">
        <v>10</v>
      </c>
      <c r="AR12" s="52" t="s">
        <v>10</v>
      </c>
      <c r="AS12" s="49" t="s">
        <v>10</v>
      </c>
      <c r="AT12" s="49" t="s">
        <v>10</v>
      </c>
      <c r="AU12" s="49" t="s">
        <v>10</v>
      </c>
      <c r="AV12" s="49" t="s">
        <v>10</v>
      </c>
      <c r="AW12" s="49" t="s">
        <v>10</v>
      </c>
      <c r="AX12" s="52" t="s">
        <v>10</v>
      </c>
      <c r="AY12" s="52" t="s">
        <v>10</v>
      </c>
      <c r="AZ12" s="52" t="s">
        <v>10</v>
      </c>
      <c r="BA12" s="52" t="s">
        <v>10</v>
      </c>
      <c r="BB12" s="52" t="s">
        <v>10</v>
      </c>
      <c r="BC12" s="49" t="s">
        <v>10</v>
      </c>
      <c r="BD12" s="52" t="s">
        <v>10</v>
      </c>
      <c r="BE12" s="49" t="s">
        <v>10</v>
      </c>
      <c r="BF12" s="49" t="s">
        <v>10</v>
      </c>
      <c r="BG12" s="49" t="s">
        <v>10</v>
      </c>
      <c r="BH12" s="49" t="s">
        <v>10</v>
      </c>
      <c r="BI12" s="49" t="s">
        <v>10</v>
      </c>
      <c r="BJ12" s="52" t="s">
        <v>10</v>
      </c>
      <c r="BK12" s="52" t="s">
        <v>10</v>
      </c>
      <c r="BL12" s="52" t="s">
        <v>10</v>
      </c>
      <c r="BM12" s="52" t="s">
        <v>10</v>
      </c>
      <c r="BN12" s="52" t="s">
        <v>10</v>
      </c>
      <c r="BO12" s="49" t="s">
        <v>10</v>
      </c>
      <c r="BP12" s="52" t="s">
        <v>10</v>
      </c>
      <c r="BQ12" s="49" t="s">
        <v>10</v>
      </c>
      <c r="BR12" s="49" t="s">
        <v>10</v>
      </c>
      <c r="BS12" s="49" t="s">
        <v>10</v>
      </c>
      <c r="BT12" s="49" t="s">
        <v>10</v>
      </c>
      <c r="BU12" s="49" t="s">
        <v>10</v>
      </c>
      <c r="BV12" s="52" t="s">
        <v>10</v>
      </c>
      <c r="BW12" s="52" t="s">
        <v>10</v>
      </c>
      <c r="BX12" s="52" t="s">
        <v>10</v>
      </c>
      <c r="BY12" s="52" t="s">
        <v>10</v>
      </c>
      <c r="BZ12" s="52" t="s">
        <v>10</v>
      </c>
      <c r="CA12" s="49" t="s">
        <v>10</v>
      </c>
      <c r="CB12" s="52" t="s">
        <v>10</v>
      </c>
      <c r="CC12" s="49" t="s">
        <v>10</v>
      </c>
      <c r="CD12" s="49" t="s">
        <v>10</v>
      </c>
      <c r="CE12" s="49" t="s">
        <v>10</v>
      </c>
      <c r="CF12" s="49" t="s">
        <v>10</v>
      </c>
      <c r="CG12" s="49" t="s">
        <v>10</v>
      </c>
      <c r="CH12" s="52" t="s">
        <v>10</v>
      </c>
      <c r="CI12" s="52" t="s">
        <v>10</v>
      </c>
      <c r="CJ12" s="52" t="s">
        <v>10</v>
      </c>
      <c r="CK12" s="52" t="s">
        <v>10</v>
      </c>
      <c r="CL12" s="52" t="s">
        <v>10</v>
      </c>
      <c r="CM12" s="49" t="s">
        <v>10</v>
      </c>
      <c r="CN12" s="52" t="s">
        <v>10</v>
      </c>
      <c r="CO12" s="49" t="s">
        <v>10</v>
      </c>
      <c r="CP12" s="49" t="s">
        <v>10</v>
      </c>
      <c r="CQ12" s="49" t="s">
        <v>10</v>
      </c>
      <c r="CR12" s="49" t="s">
        <v>10</v>
      </c>
      <c r="CS12" s="49" t="s">
        <v>10</v>
      </c>
      <c r="CT12" s="52" t="s">
        <v>10</v>
      </c>
      <c r="CU12" s="52" t="s">
        <v>10</v>
      </c>
      <c r="CV12" s="52" t="s">
        <v>10</v>
      </c>
      <c r="CW12" s="52" t="s">
        <v>10</v>
      </c>
      <c r="CX12" s="52" t="s">
        <v>10</v>
      </c>
      <c r="CY12" s="49" t="s">
        <v>10</v>
      </c>
      <c r="CZ12" s="52" t="s">
        <v>10</v>
      </c>
      <c r="DA12" s="49" t="s">
        <v>10</v>
      </c>
      <c r="DB12" s="49" t="s">
        <v>10</v>
      </c>
      <c r="DC12" s="49" t="s">
        <v>10</v>
      </c>
      <c r="DD12" s="49" t="s">
        <v>10</v>
      </c>
      <c r="DE12" s="49" t="s">
        <v>10</v>
      </c>
      <c r="DF12" s="52" t="s">
        <v>10</v>
      </c>
      <c r="DG12" s="52" t="s">
        <v>10</v>
      </c>
      <c r="DH12" s="52" t="s">
        <v>10</v>
      </c>
      <c r="DI12" s="52" t="s">
        <v>10</v>
      </c>
    </row>
    <row r="13" spans="1:113" ht="16.5" x14ac:dyDescent="0.3">
      <c r="A13" s="49" t="s">
        <v>281</v>
      </c>
      <c r="B13" s="49">
        <v>49</v>
      </c>
      <c r="C13" s="49">
        <v>10006841</v>
      </c>
      <c r="D13" s="49" t="s">
        <v>36</v>
      </c>
      <c r="E13" s="49" t="s">
        <v>37</v>
      </c>
      <c r="F13" s="52">
        <v>15</v>
      </c>
      <c r="G13" s="49" t="s">
        <v>373</v>
      </c>
      <c r="H13" s="52" t="s">
        <v>373</v>
      </c>
      <c r="I13" s="49" t="s">
        <v>373</v>
      </c>
      <c r="J13" s="49" t="s">
        <v>373</v>
      </c>
      <c r="K13" s="49" t="s">
        <v>373</v>
      </c>
      <c r="L13" s="49" t="s">
        <v>373</v>
      </c>
      <c r="M13" s="49" t="s">
        <v>373</v>
      </c>
      <c r="N13" s="52" t="s">
        <v>373</v>
      </c>
      <c r="O13" s="52" t="s">
        <v>373</v>
      </c>
      <c r="P13" s="52" t="s">
        <v>373</v>
      </c>
      <c r="Q13" s="52" t="s">
        <v>373</v>
      </c>
      <c r="R13" s="52">
        <v>15</v>
      </c>
      <c r="S13" s="49" t="s">
        <v>373</v>
      </c>
      <c r="T13" s="52" t="s">
        <v>373</v>
      </c>
      <c r="U13" s="49" t="s">
        <v>373</v>
      </c>
      <c r="V13" s="49" t="s">
        <v>373</v>
      </c>
      <c r="W13" s="49" t="s">
        <v>373</v>
      </c>
      <c r="X13" s="49" t="s">
        <v>373</v>
      </c>
      <c r="Y13" s="49" t="s">
        <v>373</v>
      </c>
      <c r="Z13" s="52" t="s">
        <v>373</v>
      </c>
      <c r="AA13" s="52" t="s">
        <v>373</v>
      </c>
      <c r="AB13" s="52" t="s">
        <v>373</v>
      </c>
      <c r="AC13" s="52" t="s">
        <v>373</v>
      </c>
      <c r="AD13" s="52">
        <v>15</v>
      </c>
      <c r="AE13" s="49" t="s">
        <v>373</v>
      </c>
      <c r="AF13" s="52" t="s">
        <v>373</v>
      </c>
      <c r="AG13" s="49" t="s">
        <v>373</v>
      </c>
      <c r="AH13" s="49" t="s">
        <v>373</v>
      </c>
      <c r="AI13" s="49" t="s">
        <v>373</v>
      </c>
      <c r="AJ13" s="49" t="s">
        <v>373</v>
      </c>
      <c r="AK13" s="49" t="s">
        <v>373</v>
      </c>
      <c r="AL13" s="52" t="s">
        <v>373</v>
      </c>
      <c r="AM13" s="52" t="s">
        <v>373</v>
      </c>
      <c r="AN13" s="52" t="s">
        <v>373</v>
      </c>
      <c r="AO13" s="52" t="s">
        <v>373</v>
      </c>
      <c r="AP13" s="52">
        <v>10</v>
      </c>
      <c r="AQ13" s="49" t="s">
        <v>373</v>
      </c>
      <c r="AR13" s="52" t="s">
        <v>373</v>
      </c>
      <c r="AS13" s="49" t="s">
        <v>373</v>
      </c>
      <c r="AT13" s="49" t="s">
        <v>373</v>
      </c>
      <c r="AU13" s="49" t="s">
        <v>373</v>
      </c>
      <c r="AV13" s="49" t="s">
        <v>373</v>
      </c>
      <c r="AW13" s="49" t="s">
        <v>373</v>
      </c>
      <c r="AX13" s="52" t="s">
        <v>373</v>
      </c>
      <c r="AY13" s="52" t="s">
        <v>373</v>
      </c>
      <c r="AZ13" s="52" t="s">
        <v>373</v>
      </c>
      <c r="BA13" s="52" t="s">
        <v>373</v>
      </c>
      <c r="BB13" s="52">
        <v>10</v>
      </c>
      <c r="BC13" s="49" t="s">
        <v>373</v>
      </c>
      <c r="BD13" s="52" t="s">
        <v>373</v>
      </c>
      <c r="BE13" s="49" t="s">
        <v>373</v>
      </c>
      <c r="BF13" s="49" t="s">
        <v>373</v>
      </c>
      <c r="BG13" s="49" t="s">
        <v>373</v>
      </c>
      <c r="BH13" s="49" t="s">
        <v>373</v>
      </c>
      <c r="BI13" s="49" t="s">
        <v>373</v>
      </c>
      <c r="BJ13" s="52" t="s">
        <v>373</v>
      </c>
      <c r="BK13" s="52" t="s">
        <v>373</v>
      </c>
      <c r="BL13" s="52" t="s">
        <v>373</v>
      </c>
      <c r="BM13" s="52" t="s">
        <v>373</v>
      </c>
      <c r="BN13" s="52">
        <v>10</v>
      </c>
      <c r="BO13" s="49" t="s">
        <v>373</v>
      </c>
      <c r="BP13" s="52" t="s">
        <v>373</v>
      </c>
      <c r="BQ13" s="49" t="s">
        <v>373</v>
      </c>
      <c r="BR13" s="49" t="s">
        <v>373</v>
      </c>
      <c r="BS13" s="49" t="s">
        <v>373</v>
      </c>
      <c r="BT13" s="49" t="s">
        <v>373</v>
      </c>
      <c r="BU13" s="49" t="s">
        <v>373</v>
      </c>
      <c r="BV13" s="52" t="s">
        <v>373</v>
      </c>
      <c r="BW13" s="52" t="s">
        <v>373</v>
      </c>
      <c r="BX13" s="52" t="s">
        <v>373</v>
      </c>
      <c r="BY13" s="52" t="s">
        <v>373</v>
      </c>
      <c r="BZ13" s="52">
        <v>20</v>
      </c>
      <c r="CA13" s="49" t="s">
        <v>373</v>
      </c>
      <c r="CB13" s="52" t="s">
        <v>373</v>
      </c>
      <c r="CC13" s="49" t="s">
        <v>373</v>
      </c>
      <c r="CD13" s="49" t="s">
        <v>373</v>
      </c>
      <c r="CE13" s="49" t="s">
        <v>373</v>
      </c>
      <c r="CF13" s="49" t="s">
        <v>373</v>
      </c>
      <c r="CG13" s="49" t="s">
        <v>373</v>
      </c>
      <c r="CH13" s="52" t="s">
        <v>373</v>
      </c>
      <c r="CI13" s="52" t="s">
        <v>373</v>
      </c>
      <c r="CJ13" s="52" t="s">
        <v>373</v>
      </c>
      <c r="CK13" s="52" t="s">
        <v>373</v>
      </c>
      <c r="CL13" s="52">
        <v>20</v>
      </c>
      <c r="CM13" s="49" t="s">
        <v>373</v>
      </c>
      <c r="CN13" s="52" t="s">
        <v>373</v>
      </c>
      <c r="CO13" s="49" t="s">
        <v>373</v>
      </c>
      <c r="CP13" s="49" t="s">
        <v>373</v>
      </c>
      <c r="CQ13" s="49" t="s">
        <v>373</v>
      </c>
      <c r="CR13" s="49" t="s">
        <v>373</v>
      </c>
      <c r="CS13" s="49" t="s">
        <v>373</v>
      </c>
      <c r="CT13" s="52" t="s">
        <v>373</v>
      </c>
      <c r="CU13" s="52" t="s">
        <v>373</v>
      </c>
      <c r="CV13" s="52" t="s">
        <v>373</v>
      </c>
      <c r="CW13" s="52" t="s">
        <v>373</v>
      </c>
      <c r="CX13" s="52">
        <v>20</v>
      </c>
      <c r="CY13" s="49" t="s">
        <v>373</v>
      </c>
      <c r="CZ13" s="52" t="s">
        <v>373</v>
      </c>
      <c r="DA13" s="49" t="s">
        <v>373</v>
      </c>
      <c r="DB13" s="49" t="s">
        <v>373</v>
      </c>
      <c r="DC13" s="49" t="s">
        <v>373</v>
      </c>
      <c r="DD13" s="49" t="s">
        <v>373</v>
      </c>
      <c r="DE13" s="49" t="s">
        <v>373</v>
      </c>
      <c r="DF13" s="52" t="s">
        <v>373</v>
      </c>
      <c r="DG13" s="52" t="s">
        <v>373</v>
      </c>
      <c r="DH13" s="52" t="s">
        <v>373</v>
      </c>
      <c r="DI13" s="52" t="s">
        <v>373</v>
      </c>
    </row>
    <row r="14" spans="1:113" ht="16.5" x14ac:dyDescent="0.3">
      <c r="A14" s="49" t="s">
        <v>281</v>
      </c>
      <c r="B14" s="49">
        <v>197</v>
      </c>
      <c r="C14" s="49">
        <v>10000385</v>
      </c>
      <c r="D14" s="49" t="s">
        <v>16</v>
      </c>
      <c r="E14" s="49" t="s">
        <v>39</v>
      </c>
      <c r="F14" s="52" t="s">
        <v>10</v>
      </c>
      <c r="G14" s="49" t="s">
        <v>10</v>
      </c>
      <c r="H14" s="52" t="s">
        <v>10</v>
      </c>
      <c r="I14" s="49" t="s">
        <v>10</v>
      </c>
      <c r="J14" s="49" t="s">
        <v>10</v>
      </c>
      <c r="K14" s="49" t="s">
        <v>10</v>
      </c>
      <c r="L14" s="49" t="s">
        <v>10</v>
      </c>
      <c r="M14" s="49" t="s">
        <v>10</v>
      </c>
      <c r="N14" s="52" t="s">
        <v>10</v>
      </c>
      <c r="O14" s="52" t="s">
        <v>10</v>
      </c>
      <c r="P14" s="52" t="s">
        <v>10</v>
      </c>
      <c r="Q14" s="52" t="s">
        <v>10</v>
      </c>
      <c r="R14" s="52" t="s">
        <v>10</v>
      </c>
      <c r="S14" s="49" t="s">
        <v>10</v>
      </c>
      <c r="T14" s="52" t="s">
        <v>10</v>
      </c>
      <c r="U14" s="49" t="s">
        <v>10</v>
      </c>
      <c r="V14" s="49" t="s">
        <v>10</v>
      </c>
      <c r="W14" s="49" t="s">
        <v>10</v>
      </c>
      <c r="X14" s="49" t="s">
        <v>10</v>
      </c>
      <c r="Y14" s="49" t="s">
        <v>10</v>
      </c>
      <c r="Z14" s="52" t="s">
        <v>10</v>
      </c>
      <c r="AA14" s="52" t="s">
        <v>10</v>
      </c>
      <c r="AB14" s="52" t="s">
        <v>10</v>
      </c>
      <c r="AC14" s="52" t="s">
        <v>10</v>
      </c>
      <c r="AD14" s="52" t="s">
        <v>10</v>
      </c>
      <c r="AE14" s="49" t="s">
        <v>10</v>
      </c>
      <c r="AF14" s="52" t="s">
        <v>10</v>
      </c>
      <c r="AG14" s="49" t="s">
        <v>10</v>
      </c>
      <c r="AH14" s="49" t="s">
        <v>10</v>
      </c>
      <c r="AI14" s="49" t="s">
        <v>10</v>
      </c>
      <c r="AJ14" s="49" t="s">
        <v>10</v>
      </c>
      <c r="AK14" s="49" t="s">
        <v>10</v>
      </c>
      <c r="AL14" s="52" t="s">
        <v>10</v>
      </c>
      <c r="AM14" s="52" t="s">
        <v>10</v>
      </c>
      <c r="AN14" s="52" t="s">
        <v>10</v>
      </c>
      <c r="AO14" s="52" t="s">
        <v>10</v>
      </c>
      <c r="AP14" s="52" t="s">
        <v>10</v>
      </c>
      <c r="AQ14" s="49" t="s">
        <v>10</v>
      </c>
      <c r="AR14" s="52" t="s">
        <v>10</v>
      </c>
      <c r="AS14" s="49" t="s">
        <v>10</v>
      </c>
      <c r="AT14" s="49" t="s">
        <v>10</v>
      </c>
      <c r="AU14" s="49" t="s">
        <v>10</v>
      </c>
      <c r="AV14" s="49" t="s">
        <v>10</v>
      </c>
      <c r="AW14" s="49" t="s">
        <v>10</v>
      </c>
      <c r="AX14" s="52" t="s">
        <v>10</v>
      </c>
      <c r="AY14" s="52" t="s">
        <v>10</v>
      </c>
      <c r="AZ14" s="52" t="s">
        <v>10</v>
      </c>
      <c r="BA14" s="52" t="s">
        <v>10</v>
      </c>
      <c r="BB14" s="52" t="s">
        <v>10</v>
      </c>
      <c r="BC14" s="49" t="s">
        <v>10</v>
      </c>
      <c r="BD14" s="52" t="s">
        <v>10</v>
      </c>
      <c r="BE14" s="49" t="s">
        <v>10</v>
      </c>
      <c r="BF14" s="49" t="s">
        <v>10</v>
      </c>
      <c r="BG14" s="49" t="s">
        <v>10</v>
      </c>
      <c r="BH14" s="49" t="s">
        <v>10</v>
      </c>
      <c r="BI14" s="49" t="s">
        <v>10</v>
      </c>
      <c r="BJ14" s="52" t="s">
        <v>10</v>
      </c>
      <c r="BK14" s="52" t="s">
        <v>10</v>
      </c>
      <c r="BL14" s="52" t="s">
        <v>10</v>
      </c>
      <c r="BM14" s="52" t="s">
        <v>10</v>
      </c>
      <c r="BN14" s="52" t="s">
        <v>10</v>
      </c>
      <c r="BO14" s="49" t="s">
        <v>10</v>
      </c>
      <c r="BP14" s="52" t="s">
        <v>10</v>
      </c>
      <c r="BQ14" s="49" t="s">
        <v>10</v>
      </c>
      <c r="BR14" s="49" t="s">
        <v>10</v>
      </c>
      <c r="BS14" s="49" t="s">
        <v>10</v>
      </c>
      <c r="BT14" s="49" t="s">
        <v>10</v>
      </c>
      <c r="BU14" s="49" t="s">
        <v>10</v>
      </c>
      <c r="BV14" s="52" t="s">
        <v>10</v>
      </c>
      <c r="BW14" s="52" t="s">
        <v>10</v>
      </c>
      <c r="BX14" s="52" t="s">
        <v>10</v>
      </c>
      <c r="BY14" s="52" t="s">
        <v>10</v>
      </c>
      <c r="BZ14" s="52" t="s">
        <v>10</v>
      </c>
      <c r="CA14" s="49" t="s">
        <v>10</v>
      </c>
      <c r="CB14" s="52" t="s">
        <v>10</v>
      </c>
      <c r="CC14" s="49" t="s">
        <v>10</v>
      </c>
      <c r="CD14" s="49" t="s">
        <v>10</v>
      </c>
      <c r="CE14" s="49" t="s">
        <v>10</v>
      </c>
      <c r="CF14" s="49" t="s">
        <v>10</v>
      </c>
      <c r="CG14" s="49" t="s">
        <v>10</v>
      </c>
      <c r="CH14" s="52" t="s">
        <v>10</v>
      </c>
      <c r="CI14" s="52" t="s">
        <v>10</v>
      </c>
      <c r="CJ14" s="52" t="s">
        <v>10</v>
      </c>
      <c r="CK14" s="52" t="s">
        <v>10</v>
      </c>
      <c r="CL14" s="52" t="s">
        <v>10</v>
      </c>
      <c r="CM14" s="49" t="s">
        <v>10</v>
      </c>
      <c r="CN14" s="52" t="s">
        <v>10</v>
      </c>
      <c r="CO14" s="49" t="s">
        <v>10</v>
      </c>
      <c r="CP14" s="49" t="s">
        <v>10</v>
      </c>
      <c r="CQ14" s="49" t="s">
        <v>10</v>
      </c>
      <c r="CR14" s="49" t="s">
        <v>10</v>
      </c>
      <c r="CS14" s="49" t="s">
        <v>10</v>
      </c>
      <c r="CT14" s="52" t="s">
        <v>10</v>
      </c>
      <c r="CU14" s="52" t="s">
        <v>10</v>
      </c>
      <c r="CV14" s="52" t="s">
        <v>10</v>
      </c>
      <c r="CW14" s="52" t="s">
        <v>10</v>
      </c>
      <c r="CX14" s="52" t="s">
        <v>10</v>
      </c>
      <c r="CY14" s="49" t="s">
        <v>10</v>
      </c>
      <c r="CZ14" s="52" t="s">
        <v>10</v>
      </c>
      <c r="DA14" s="49" t="s">
        <v>10</v>
      </c>
      <c r="DB14" s="49" t="s">
        <v>10</v>
      </c>
      <c r="DC14" s="49" t="s">
        <v>10</v>
      </c>
      <c r="DD14" s="49" t="s">
        <v>10</v>
      </c>
      <c r="DE14" s="49" t="s">
        <v>10</v>
      </c>
      <c r="DF14" s="52" t="s">
        <v>10</v>
      </c>
      <c r="DG14" s="52" t="s">
        <v>10</v>
      </c>
      <c r="DH14" s="52" t="s">
        <v>10</v>
      </c>
      <c r="DI14" s="52" t="s">
        <v>10</v>
      </c>
    </row>
    <row r="15" spans="1:113" ht="16.5" x14ac:dyDescent="0.3">
      <c r="A15" s="49" t="s">
        <v>281</v>
      </c>
      <c r="B15" s="49">
        <v>50</v>
      </c>
      <c r="C15" s="49">
        <v>10000824</v>
      </c>
      <c r="D15" s="49" t="s">
        <v>16</v>
      </c>
      <c r="E15" s="49" t="s">
        <v>41</v>
      </c>
      <c r="F15" s="52">
        <v>90</v>
      </c>
      <c r="G15" s="49">
        <v>4.4000000000000004</v>
      </c>
      <c r="H15" s="52">
        <v>85</v>
      </c>
      <c r="I15" s="49">
        <v>5.7</v>
      </c>
      <c r="J15" s="49">
        <v>11.5</v>
      </c>
      <c r="K15" s="49">
        <v>47.1</v>
      </c>
      <c r="L15" s="49">
        <v>75.900000000000006</v>
      </c>
      <c r="M15" s="49">
        <v>82.8</v>
      </c>
      <c r="N15" s="52">
        <v>40</v>
      </c>
      <c r="O15" s="52">
        <v>11000</v>
      </c>
      <c r="P15" s="52">
        <v>15000</v>
      </c>
      <c r="Q15" s="52">
        <v>19500</v>
      </c>
      <c r="R15" s="52">
        <v>90</v>
      </c>
      <c r="S15" s="49">
        <v>5.5</v>
      </c>
      <c r="T15" s="52">
        <v>85</v>
      </c>
      <c r="U15" s="49">
        <v>9.3000000000000007</v>
      </c>
      <c r="V15" s="49">
        <v>7</v>
      </c>
      <c r="W15" s="49" t="s">
        <v>373</v>
      </c>
      <c r="X15" s="49" t="s">
        <v>373</v>
      </c>
      <c r="Y15" s="49">
        <v>83.7</v>
      </c>
      <c r="Z15" s="52">
        <v>65</v>
      </c>
      <c r="AA15" s="52">
        <v>17000</v>
      </c>
      <c r="AB15" s="52">
        <v>20000</v>
      </c>
      <c r="AC15" s="52">
        <v>24000</v>
      </c>
      <c r="AD15" s="52">
        <v>90</v>
      </c>
      <c r="AE15" s="49">
        <v>5.5</v>
      </c>
      <c r="AF15" s="52">
        <v>85</v>
      </c>
      <c r="AG15" s="49">
        <v>7</v>
      </c>
      <c r="AH15" s="49">
        <v>9.3000000000000007</v>
      </c>
      <c r="AI15" s="49" t="s">
        <v>373</v>
      </c>
      <c r="AJ15" s="49" t="s">
        <v>373</v>
      </c>
      <c r="AK15" s="49">
        <v>83.7</v>
      </c>
      <c r="AL15" s="52">
        <v>70</v>
      </c>
      <c r="AM15" s="52">
        <v>19500</v>
      </c>
      <c r="AN15" s="52">
        <v>23500</v>
      </c>
      <c r="AO15" s="52">
        <v>30500</v>
      </c>
      <c r="AP15" s="52">
        <v>40</v>
      </c>
      <c r="AQ15" s="49">
        <v>2.4</v>
      </c>
      <c r="AR15" s="52">
        <v>40</v>
      </c>
      <c r="AS15" s="49">
        <v>7.3</v>
      </c>
      <c r="AT15" s="49">
        <v>7.3</v>
      </c>
      <c r="AU15" s="49">
        <v>51.2</v>
      </c>
      <c r="AV15" s="49">
        <v>63.4</v>
      </c>
      <c r="AW15" s="49">
        <v>85.4</v>
      </c>
      <c r="AX15" s="52" t="s">
        <v>373</v>
      </c>
      <c r="AY15" s="52" t="s">
        <v>373</v>
      </c>
      <c r="AZ15" s="52" t="s">
        <v>373</v>
      </c>
      <c r="BA15" s="52" t="s">
        <v>373</v>
      </c>
      <c r="BB15" s="52">
        <v>40</v>
      </c>
      <c r="BC15" s="49">
        <v>4.8</v>
      </c>
      <c r="BD15" s="52">
        <v>40</v>
      </c>
      <c r="BE15" s="49">
        <v>15</v>
      </c>
      <c r="BF15" s="49">
        <v>7.5</v>
      </c>
      <c r="BG15" s="49" t="s">
        <v>373</v>
      </c>
      <c r="BH15" s="49" t="s">
        <v>373</v>
      </c>
      <c r="BI15" s="49">
        <v>77.5</v>
      </c>
      <c r="BJ15" s="52">
        <v>25</v>
      </c>
      <c r="BK15" s="52">
        <v>17000</v>
      </c>
      <c r="BL15" s="52">
        <v>21000</v>
      </c>
      <c r="BM15" s="52">
        <v>33000</v>
      </c>
      <c r="BN15" s="52">
        <v>40</v>
      </c>
      <c r="BO15" s="49">
        <v>4.8</v>
      </c>
      <c r="BP15" s="52">
        <v>40</v>
      </c>
      <c r="BQ15" s="49">
        <v>15</v>
      </c>
      <c r="BR15" s="49">
        <v>10</v>
      </c>
      <c r="BS15" s="49" t="s">
        <v>373</v>
      </c>
      <c r="BT15" s="49" t="s">
        <v>373</v>
      </c>
      <c r="BU15" s="49">
        <v>75</v>
      </c>
      <c r="BV15" s="52">
        <v>30</v>
      </c>
      <c r="BW15" s="52">
        <v>21500</v>
      </c>
      <c r="BX15" s="52">
        <v>26000</v>
      </c>
      <c r="BY15" s="52">
        <v>38500</v>
      </c>
      <c r="BZ15" s="52">
        <v>135</v>
      </c>
      <c r="CA15" s="49">
        <v>3.8</v>
      </c>
      <c r="CB15" s="52">
        <v>130</v>
      </c>
      <c r="CC15" s="49">
        <v>6.3</v>
      </c>
      <c r="CD15" s="49">
        <v>10.199999999999999</v>
      </c>
      <c r="CE15" s="49">
        <v>48.4</v>
      </c>
      <c r="CF15" s="49">
        <v>71.900000000000006</v>
      </c>
      <c r="CG15" s="49">
        <v>83.6</v>
      </c>
      <c r="CH15" s="52">
        <v>60</v>
      </c>
      <c r="CI15" s="52">
        <v>12000</v>
      </c>
      <c r="CJ15" s="52">
        <v>15500</v>
      </c>
      <c r="CK15" s="52">
        <v>20000</v>
      </c>
      <c r="CL15" s="52">
        <v>135</v>
      </c>
      <c r="CM15" s="49">
        <v>5.3</v>
      </c>
      <c r="CN15" s="52">
        <v>125</v>
      </c>
      <c r="CO15" s="49">
        <v>11.1</v>
      </c>
      <c r="CP15" s="49">
        <v>7.1</v>
      </c>
      <c r="CQ15" s="49">
        <v>74.599999999999994</v>
      </c>
      <c r="CR15" s="49">
        <v>79.400000000000006</v>
      </c>
      <c r="CS15" s="49">
        <v>81.7</v>
      </c>
      <c r="CT15" s="52">
        <v>95</v>
      </c>
      <c r="CU15" s="52">
        <v>17000</v>
      </c>
      <c r="CV15" s="52">
        <v>20000</v>
      </c>
      <c r="CW15" s="52">
        <v>26000</v>
      </c>
      <c r="CX15" s="52">
        <v>135</v>
      </c>
      <c r="CY15" s="49">
        <v>5.3</v>
      </c>
      <c r="CZ15" s="52">
        <v>125</v>
      </c>
      <c r="DA15" s="49">
        <v>9.5</v>
      </c>
      <c r="DB15" s="49">
        <v>9.5</v>
      </c>
      <c r="DC15" s="49" t="s">
        <v>373</v>
      </c>
      <c r="DD15" s="49" t="s">
        <v>373</v>
      </c>
      <c r="DE15" s="49">
        <v>81</v>
      </c>
      <c r="DF15" s="52">
        <v>95</v>
      </c>
      <c r="DG15" s="52">
        <v>19500</v>
      </c>
      <c r="DH15" s="52">
        <v>24500</v>
      </c>
      <c r="DI15" s="52">
        <v>32500</v>
      </c>
    </row>
    <row r="16" spans="1:113" ht="16.5" x14ac:dyDescent="0.3">
      <c r="A16" s="49" t="s">
        <v>281</v>
      </c>
      <c r="B16" s="49">
        <v>111</v>
      </c>
      <c r="C16" s="49">
        <v>10007785</v>
      </c>
      <c r="D16" s="49" t="s">
        <v>43</v>
      </c>
      <c r="E16" s="49" t="s">
        <v>44</v>
      </c>
      <c r="F16" s="52">
        <v>65</v>
      </c>
      <c r="G16" s="49">
        <v>4.7</v>
      </c>
      <c r="H16" s="52">
        <v>60</v>
      </c>
      <c r="I16" s="49">
        <v>6.5</v>
      </c>
      <c r="J16" s="49">
        <v>22</v>
      </c>
      <c r="K16" s="49" t="s">
        <v>373</v>
      </c>
      <c r="L16" s="49" t="s">
        <v>373</v>
      </c>
      <c r="M16" s="49">
        <v>71.5</v>
      </c>
      <c r="N16" s="52">
        <v>35</v>
      </c>
      <c r="O16" s="52">
        <v>6500</v>
      </c>
      <c r="P16" s="52">
        <v>9500</v>
      </c>
      <c r="Q16" s="52">
        <v>14000</v>
      </c>
      <c r="R16" s="52">
        <v>65</v>
      </c>
      <c r="S16" s="49">
        <v>4.7</v>
      </c>
      <c r="T16" s="52">
        <v>60</v>
      </c>
      <c r="U16" s="49" t="s">
        <v>373</v>
      </c>
      <c r="V16" s="49" t="s">
        <v>373</v>
      </c>
      <c r="W16" s="49" t="s">
        <v>373</v>
      </c>
      <c r="X16" s="49" t="s">
        <v>373</v>
      </c>
      <c r="Y16" s="49">
        <v>63.3</v>
      </c>
      <c r="Z16" s="52">
        <v>35</v>
      </c>
      <c r="AA16" s="52">
        <v>10500</v>
      </c>
      <c r="AB16" s="52">
        <v>15000</v>
      </c>
      <c r="AC16" s="52">
        <v>17500</v>
      </c>
      <c r="AD16" s="52">
        <v>65</v>
      </c>
      <c r="AE16" s="49">
        <v>4.7</v>
      </c>
      <c r="AF16" s="52">
        <v>60</v>
      </c>
      <c r="AG16" s="49">
        <v>21.2</v>
      </c>
      <c r="AH16" s="49">
        <v>8.1999999999999993</v>
      </c>
      <c r="AI16" s="49" t="s">
        <v>373</v>
      </c>
      <c r="AJ16" s="49" t="s">
        <v>373</v>
      </c>
      <c r="AK16" s="49">
        <v>70.599999999999994</v>
      </c>
      <c r="AL16" s="52">
        <v>40</v>
      </c>
      <c r="AM16" s="52">
        <v>11500</v>
      </c>
      <c r="AN16" s="52">
        <v>16000</v>
      </c>
      <c r="AO16" s="52">
        <v>19500</v>
      </c>
      <c r="AP16" s="52">
        <v>35</v>
      </c>
      <c r="AQ16" s="49">
        <v>0</v>
      </c>
      <c r="AR16" s="52">
        <v>35</v>
      </c>
      <c r="AS16" s="49">
        <v>14.5</v>
      </c>
      <c r="AT16" s="49">
        <v>10.9</v>
      </c>
      <c r="AU16" s="49" t="s">
        <v>373</v>
      </c>
      <c r="AV16" s="49" t="s">
        <v>373</v>
      </c>
      <c r="AW16" s="49">
        <v>74.5</v>
      </c>
      <c r="AX16" s="52" t="s">
        <v>373</v>
      </c>
      <c r="AY16" s="52" t="s">
        <v>373</v>
      </c>
      <c r="AZ16" s="52" t="s">
        <v>373</v>
      </c>
      <c r="BA16" s="52" t="s">
        <v>373</v>
      </c>
      <c r="BB16" s="52">
        <v>35</v>
      </c>
      <c r="BC16" s="49">
        <v>0</v>
      </c>
      <c r="BD16" s="52">
        <v>35</v>
      </c>
      <c r="BE16" s="49" t="s">
        <v>373</v>
      </c>
      <c r="BF16" s="49" t="s">
        <v>373</v>
      </c>
      <c r="BG16" s="49" t="s">
        <v>373</v>
      </c>
      <c r="BH16" s="49" t="s">
        <v>373</v>
      </c>
      <c r="BI16" s="49">
        <v>80.900000000000006</v>
      </c>
      <c r="BJ16" s="52">
        <v>25</v>
      </c>
      <c r="BK16" s="52">
        <v>15000</v>
      </c>
      <c r="BL16" s="52">
        <v>18500</v>
      </c>
      <c r="BM16" s="52">
        <v>20000</v>
      </c>
      <c r="BN16" s="52">
        <v>35</v>
      </c>
      <c r="BO16" s="49">
        <v>0</v>
      </c>
      <c r="BP16" s="52">
        <v>35</v>
      </c>
      <c r="BQ16" s="49">
        <v>24.6</v>
      </c>
      <c r="BR16" s="49">
        <v>13.6</v>
      </c>
      <c r="BS16" s="49" t="s">
        <v>373</v>
      </c>
      <c r="BT16" s="49" t="s">
        <v>373</v>
      </c>
      <c r="BU16" s="49">
        <v>61.8</v>
      </c>
      <c r="BV16" s="52" t="s">
        <v>373</v>
      </c>
      <c r="BW16" s="52" t="s">
        <v>373</v>
      </c>
      <c r="BX16" s="52" t="s">
        <v>373</v>
      </c>
      <c r="BY16" s="52" t="s">
        <v>373</v>
      </c>
      <c r="BZ16" s="52">
        <v>100</v>
      </c>
      <c r="CA16" s="49">
        <v>3</v>
      </c>
      <c r="CB16" s="52">
        <v>100</v>
      </c>
      <c r="CC16" s="49">
        <v>9.5</v>
      </c>
      <c r="CD16" s="49">
        <v>17.899999999999999</v>
      </c>
      <c r="CE16" s="49">
        <v>56.3</v>
      </c>
      <c r="CF16" s="49">
        <v>67.7</v>
      </c>
      <c r="CG16" s="49">
        <v>72.599999999999994</v>
      </c>
      <c r="CH16" s="52">
        <v>50</v>
      </c>
      <c r="CI16" s="52">
        <v>6500</v>
      </c>
      <c r="CJ16" s="52">
        <v>12000</v>
      </c>
      <c r="CK16" s="52">
        <v>15000</v>
      </c>
      <c r="CL16" s="52">
        <v>100</v>
      </c>
      <c r="CM16" s="49">
        <v>3</v>
      </c>
      <c r="CN16" s="52">
        <v>100</v>
      </c>
      <c r="CO16" s="49">
        <v>16.8</v>
      </c>
      <c r="CP16" s="49">
        <v>13.3</v>
      </c>
      <c r="CQ16" s="49" t="s">
        <v>373</v>
      </c>
      <c r="CR16" s="49" t="s">
        <v>373</v>
      </c>
      <c r="CS16" s="49">
        <v>69.900000000000006</v>
      </c>
      <c r="CT16" s="52">
        <v>60</v>
      </c>
      <c r="CU16" s="52">
        <v>11500</v>
      </c>
      <c r="CV16" s="52">
        <v>16000</v>
      </c>
      <c r="CW16" s="52">
        <v>19000</v>
      </c>
      <c r="CX16" s="52">
        <v>100</v>
      </c>
      <c r="CY16" s="49">
        <v>3</v>
      </c>
      <c r="CZ16" s="52">
        <v>100</v>
      </c>
      <c r="DA16" s="49">
        <v>22.5</v>
      </c>
      <c r="DB16" s="49">
        <v>10.199999999999999</v>
      </c>
      <c r="DC16" s="49" t="s">
        <v>373</v>
      </c>
      <c r="DD16" s="49" t="s">
        <v>373</v>
      </c>
      <c r="DE16" s="49">
        <v>67.3</v>
      </c>
      <c r="DF16" s="52">
        <v>60</v>
      </c>
      <c r="DG16" s="52">
        <v>15000</v>
      </c>
      <c r="DH16" s="52">
        <v>17500</v>
      </c>
      <c r="DI16" s="52">
        <v>21500</v>
      </c>
    </row>
    <row r="17" spans="1:113" ht="16.5" x14ac:dyDescent="0.3">
      <c r="A17" s="49" t="s">
        <v>281</v>
      </c>
      <c r="B17" s="49">
        <v>51</v>
      </c>
      <c r="C17" s="49">
        <v>10000886</v>
      </c>
      <c r="D17" s="49" t="s">
        <v>46</v>
      </c>
      <c r="E17" s="49" t="s">
        <v>47</v>
      </c>
      <c r="F17" s="52">
        <v>25</v>
      </c>
      <c r="G17" s="49" t="s">
        <v>373</v>
      </c>
      <c r="H17" s="52" t="s">
        <v>373</v>
      </c>
      <c r="I17" s="49" t="s">
        <v>373</v>
      </c>
      <c r="J17" s="49" t="s">
        <v>373</v>
      </c>
      <c r="K17" s="49" t="s">
        <v>373</v>
      </c>
      <c r="L17" s="49" t="s">
        <v>373</v>
      </c>
      <c r="M17" s="49" t="s">
        <v>373</v>
      </c>
      <c r="N17" s="52" t="s">
        <v>373</v>
      </c>
      <c r="O17" s="52" t="s">
        <v>373</v>
      </c>
      <c r="P17" s="52" t="s">
        <v>373</v>
      </c>
      <c r="Q17" s="52" t="s">
        <v>373</v>
      </c>
      <c r="R17" s="52">
        <v>25</v>
      </c>
      <c r="S17" s="49" t="s">
        <v>373</v>
      </c>
      <c r="T17" s="52" t="s">
        <v>373</v>
      </c>
      <c r="U17" s="49" t="s">
        <v>373</v>
      </c>
      <c r="V17" s="49" t="s">
        <v>373</v>
      </c>
      <c r="W17" s="49" t="s">
        <v>373</v>
      </c>
      <c r="X17" s="49" t="s">
        <v>373</v>
      </c>
      <c r="Y17" s="49" t="s">
        <v>373</v>
      </c>
      <c r="Z17" s="52" t="s">
        <v>373</v>
      </c>
      <c r="AA17" s="52" t="s">
        <v>373</v>
      </c>
      <c r="AB17" s="52" t="s">
        <v>373</v>
      </c>
      <c r="AC17" s="52" t="s">
        <v>373</v>
      </c>
      <c r="AD17" s="52">
        <v>25</v>
      </c>
      <c r="AE17" s="49" t="s">
        <v>373</v>
      </c>
      <c r="AF17" s="52" t="s">
        <v>373</v>
      </c>
      <c r="AG17" s="49" t="s">
        <v>373</v>
      </c>
      <c r="AH17" s="49" t="s">
        <v>373</v>
      </c>
      <c r="AI17" s="49" t="s">
        <v>373</v>
      </c>
      <c r="AJ17" s="49" t="s">
        <v>373</v>
      </c>
      <c r="AK17" s="49" t="s">
        <v>373</v>
      </c>
      <c r="AL17" s="52" t="s">
        <v>373</v>
      </c>
      <c r="AM17" s="52" t="s">
        <v>373</v>
      </c>
      <c r="AN17" s="52" t="s">
        <v>373</v>
      </c>
      <c r="AO17" s="52" t="s">
        <v>373</v>
      </c>
      <c r="AP17" s="52">
        <v>10</v>
      </c>
      <c r="AQ17" s="49" t="s">
        <v>373</v>
      </c>
      <c r="AR17" s="52" t="s">
        <v>373</v>
      </c>
      <c r="AS17" s="49" t="s">
        <v>373</v>
      </c>
      <c r="AT17" s="49" t="s">
        <v>373</v>
      </c>
      <c r="AU17" s="49" t="s">
        <v>373</v>
      </c>
      <c r="AV17" s="49" t="s">
        <v>373</v>
      </c>
      <c r="AW17" s="49" t="s">
        <v>373</v>
      </c>
      <c r="AX17" s="52" t="s">
        <v>373</v>
      </c>
      <c r="AY17" s="52" t="s">
        <v>373</v>
      </c>
      <c r="AZ17" s="52" t="s">
        <v>373</v>
      </c>
      <c r="BA17" s="52" t="s">
        <v>373</v>
      </c>
      <c r="BB17" s="52">
        <v>10</v>
      </c>
      <c r="BC17" s="49" t="s">
        <v>373</v>
      </c>
      <c r="BD17" s="52" t="s">
        <v>373</v>
      </c>
      <c r="BE17" s="49" t="s">
        <v>373</v>
      </c>
      <c r="BF17" s="49" t="s">
        <v>373</v>
      </c>
      <c r="BG17" s="49" t="s">
        <v>373</v>
      </c>
      <c r="BH17" s="49" t="s">
        <v>373</v>
      </c>
      <c r="BI17" s="49" t="s">
        <v>373</v>
      </c>
      <c r="BJ17" s="52" t="s">
        <v>373</v>
      </c>
      <c r="BK17" s="52" t="s">
        <v>373</v>
      </c>
      <c r="BL17" s="52" t="s">
        <v>373</v>
      </c>
      <c r="BM17" s="52" t="s">
        <v>373</v>
      </c>
      <c r="BN17" s="52">
        <v>10</v>
      </c>
      <c r="BO17" s="49" t="s">
        <v>373</v>
      </c>
      <c r="BP17" s="52" t="s">
        <v>373</v>
      </c>
      <c r="BQ17" s="49" t="s">
        <v>373</v>
      </c>
      <c r="BR17" s="49" t="s">
        <v>373</v>
      </c>
      <c r="BS17" s="49" t="s">
        <v>373</v>
      </c>
      <c r="BT17" s="49" t="s">
        <v>373</v>
      </c>
      <c r="BU17" s="49" t="s">
        <v>373</v>
      </c>
      <c r="BV17" s="52" t="s">
        <v>373</v>
      </c>
      <c r="BW17" s="52" t="s">
        <v>373</v>
      </c>
      <c r="BX17" s="52" t="s">
        <v>373</v>
      </c>
      <c r="BY17" s="52" t="s">
        <v>373</v>
      </c>
      <c r="BZ17" s="52">
        <v>30</v>
      </c>
      <c r="CA17" s="49">
        <v>2.1</v>
      </c>
      <c r="CB17" s="52">
        <v>30</v>
      </c>
      <c r="CC17" s="49" t="s">
        <v>373</v>
      </c>
      <c r="CD17" s="49" t="s">
        <v>373</v>
      </c>
      <c r="CE17" s="49" t="s">
        <v>373</v>
      </c>
      <c r="CF17" s="49" t="s">
        <v>373</v>
      </c>
      <c r="CG17" s="49">
        <v>78.8</v>
      </c>
      <c r="CH17" s="52" t="s">
        <v>373</v>
      </c>
      <c r="CI17" s="52" t="s">
        <v>373</v>
      </c>
      <c r="CJ17" s="52" t="s">
        <v>373</v>
      </c>
      <c r="CK17" s="52" t="s">
        <v>373</v>
      </c>
      <c r="CL17" s="52">
        <v>30</v>
      </c>
      <c r="CM17" s="49">
        <v>2.1</v>
      </c>
      <c r="CN17" s="52">
        <v>30</v>
      </c>
      <c r="CO17" s="49" t="s">
        <v>373</v>
      </c>
      <c r="CP17" s="49" t="s">
        <v>373</v>
      </c>
      <c r="CQ17" s="49" t="s">
        <v>373</v>
      </c>
      <c r="CR17" s="49" t="s">
        <v>373</v>
      </c>
      <c r="CS17" s="49">
        <v>80.900000000000006</v>
      </c>
      <c r="CT17" s="52" t="s">
        <v>373</v>
      </c>
      <c r="CU17" s="52" t="s">
        <v>373</v>
      </c>
      <c r="CV17" s="52" t="s">
        <v>373</v>
      </c>
      <c r="CW17" s="52" t="s">
        <v>373</v>
      </c>
      <c r="CX17" s="52">
        <v>30</v>
      </c>
      <c r="CY17" s="49">
        <v>2.1</v>
      </c>
      <c r="CZ17" s="52">
        <v>30</v>
      </c>
      <c r="DA17" s="49">
        <v>14.8</v>
      </c>
      <c r="DB17" s="49">
        <v>10.6</v>
      </c>
      <c r="DC17" s="49" t="s">
        <v>373</v>
      </c>
      <c r="DD17" s="49" t="s">
        <v>373</v>
      </c>
      <c r="DE17" s="49">
        <v>74.599999999999994</v>
      </c>
      <c r="DF17" s="52" t="s">
        <v>373</v>
      </c>
      <c r="DG17" s="52" t="s">
        <v>373</v>
      </c>
      <c r="DH17" s="52" t="s">
        <v>373</v>
      </c>
      <c r="DI17" s="52" t="s">
        <v>373</v>
      </c>
    </row>
    <row r="18" spans="1:113" ht="16.5" x14ac:dyDescent="0.3">
      <c r="A18" s="49" t="s">
        <v>281</v>
      </c>
      <c r="B18" s="49">
        <v>112</v>
      </c>
      <c r="C18" s="49">
        <v>10007786</v>
      </c>
      <c r="D18" s="49" t="s">
        <v>16</v>
      </c>
      <c r="E18" s="49" t="s">
        <v>49</v>
      </c>
      <c r="F18" s="52">
        <v>85</v>
      </c>
      <c r="G18" s="49">
        <v>1.2</v>
      </c>
      <c r="H18" s="52">
        <v>85</v>
      </c>
      <c r="I18" s="49">
        <v>9.5</v>
      </c>
      <c r="J18" s="49">
        <v>9.5</v>
      </c>
      <c r="K18" s="49">
        <v>50.6</v>
      </c>
      <c r="L18" s="49">
        <v>68.5</v>
      </c>
      <c r="M18" s="49">
        <v>81</v>
      </c>
      <c r="N18" s="52">
        <v>40</v>
      </c>
      <c r="O18" s="52">
        <v>9000</v>
      </c>
      <c r="P18" s="52">
        <v>17500</v>
      </c>
      <c r="Q18" s="52">
        <v>21500</v>
      </c>
      <c r="R18" s="52">
        <v>85</v>
      </c>
      <c r="S18" s="49">
        <v>1.2</v>
      </c>
      <c r="T18" s="52">
        <v>85</v>
      </c>
      <c r="U18" s="49">
        <v>7.1</v>
      </c>
      <c r="V18" s="49">
        <v>8.3000000000000007</v>
      </c>
      <c r="W18" s="49" t="s">
        <v>373</v>
      </c>
      <c r="X18" s="49" t="s">
        <v>373</v>
      </c>
      <c r="Y18" s="49">
        <v>84.5</v>
      </c>
      <c r="Z18" s="52">
        <v>65</v>
      </c>
      <c r="AA18" s="52">
        <v>21500</v>
      </c>
      <c r="AB18" s="52">
        <v>31000</v>
      </c>
      <c r="AC18" s="52">
        <v>37500</v>
      </c>
      <c r="AD18" s="52">
        <v>85</v>
      </c>
      <c r="AE18" s="49">
        <v>1.2</v>
      </c>
      <c r="AF18" s="52">
        <v>85</v>
      </c>
      <c r="AG18" s="49" t="s">
        <v>373</v>
      </c>
      <c r="AH18" s="49" t="s">
        <v>373</v>
      </c>
      <c r="AI18" s="49" t="s">
        <v>373</v>
      </c>
      <c r="AJ18" s="49" t="s">
        <v>373</v>
      </c>
      <c r="AK18" s="49">
        <v>84.5</v>
      </c>
      <c r="AL18" s="52">
        <v>65</v>
      </c>
      <c r="AM18" s="52">
        <v>27500</v>
      </c>
      <c r="AN18" s="52">
        <v>38000</v>
      </c>
      <c r="AO18" s="52">
        <v>53000</v>
      </c>
      <c r="AP18" s="52">
        <v>35</v>
      </c>
      <c r="AQ18" s="49">
        <v>2.8</v>
      </c>
      <c r="AR18" s="52">
        <v>35</v>
      </c>
      <c r="AS18" s="49">
        <v>10</v>
      </c>
      <c r="AT18" s="49">
        <v>15.7</v>
      </c>
      <c r="AU18" s="49">
        <v>42.9</v>
      </c>
      <c r="AV18" s="49">
        <v>54.3</v>
      </c>
      <c r="AW18" s="49">
        <v>74.3</v>
      </c>
      <c r="AX18" s="52" t="s">
        <v>373</v>
      </c>
      <c r="AY18" s="52" t="s">
        <v>373</v>
      </c>
      <c r="AZ18" s="52" t="s">
        <v>373</v>
      </c>
      <c r="BA18" s="52" t="s">
        <v>373</v>
      </c>
      <c r="BB18" s="52">
        <v>35</v>
      </c>
      <c r="BC18" s="49">
        <v>2.8</v>
      </c>
      <c r="BD18" s="52">
        <v>35</v>
      </c>
      <c r="BE18" s="49">
        <v>14.3</v>
      </c>
      <c r="BF18" s="49">
        <v>8.6</v>
      </c>
      <c r="BG18" s="49" t="s">
        <v>373</v>
      </c>
      <c r="BH18" s="49" t="s">
        <v>373</v>
      </c>
      <c r="BI18" s="49">
        <v>77.099999999999994</v>
      </c>
      <c r="BJ18" s="52" t="s">
        <v>373</v>
      </c>
      <c r="BK18" s="52" t="s">
        <v>373</v>
      </c>
      <c r="BL18" s="52" t="s">
        <v>373</v>
      </c>
      <c r="BM18" s="52" t="s">
        <v>373</v>
      </c>
      <c r="BN18" s="52">
        <v>35</v>
      </c>
      <c r="BO18" s="49">
        <v>5.6</v>
      </c>
      <c r="BP18" s="52">
        <v>35</v>
      </c>
      <c r="BQ18" s="49" t="s">
        <v>373</v>
      </c>
      <c r="BR18" s="49" t="s">
        <v>373</v>
      </c>
      <c r="BS18" s="49" t="s">
        <v>373</v>
      </c>
      <c r="BT18" s="49" t="s">
        <v>373</v>
      </c>
      <c r="BU18" s="49">
        <v>91.2</v>
      </c>
      <c r="BV18" s="52">
        <v>30</v>
      </c>
      <c r="BW18" s="52">
        <v>30000</v>
      </c>
      <c r="BX18" s="52">
        <v>37000</v>
      </c>
      <c r="BY18" s="52">
        <v>48000</v>
      </c>
      <c r="BZ18" s="52">
        <v>120</v>
      </c>
      <c r="CA18" s="49">
        <v>1.7</v>
      </c>
      <c r="CB18" s="52">
        <v>120</v>
      </c>
      <c r="CC18" s="49">
        <v>9.6999999999999993</v>
      </c>
      <c r="CD18" s="49">
        <v>11.3</v>
      </c>
      <c r="CE18" s="49">
        <v>48.3</v>
      </c>
      <c r="CF18" s="49">
        <v>64.3</v>
      </c>
      <c r="CG18" s="49">
        <v>79</v>
      </c>
      <c r="CH18" s="52">
        <v>55</v>
      </c>
      <c r="CI18" s="52">
        <v>9500</v>
      </c>
      <c r="CJ18" s="52">
        <v>17500</v>
      </c>
      <c r="CK18" s="52">
        <v>24000</v>
      </c>
      <c r="CL18" s="52">
        <v>120</v>
      </c>
      <c r="CM18" s="49">
        <v>1.7</v>
      </c>
      <c r="CN18" s="52">
        <v>120</v>
      </c>
      <c r="CO18" s="49">
        <v>9.1999999999999993</v>
      </c>
      <c r="CP18" s="49">
        <v>8.4</v>
      </c>
      <c r="CQ18" s="49">
        <v>72.3</v>
      </c>
      <c r="CR18" s="49">
        <v>79.400000000000006</v>
      </c>
      <c r="CS18" s="49">
        <v>82.4</v>
      </c>
      <c r="CT18" s="52">
        <v>85</v>
      </c>
      <c r="CU18" s="52">
        <v>21500</v>
      </c>
      <c r="CV18" s="52">
        <v>29500</v>
      </c>
      <c r="CW18" s="52">
        <v>38000</v>
      </c>
      <c r="CX18" s="52">
        <v>120</v>
      </c>
      <c r="CY18" s="49">
        <v>2.5</v>
      </c>
      <c r="CZ18" s="52">
        <v>120</v>
      </c>
      <c r="DA18" s="49">
        <v>10.199999999999999</v>
      </c>
      <c r="DB18" s="49">
        <v>3.4</v>
      </c>
      <c r="DC18" s="49" t="s">
        <v>373</v>
      </c>
      <c r="DD18" s="49" t="s">
        <v>373</v>
      </c>
      <c r="DE18" s="49">
        <v>86.4</v>
      </c>
      <c r="DF18" s="52">
        <v>95</v>
      </c>
      <c r="DG18" s="52">
        <v>28500</v>
      </c>
      <c r="DH18" s="52">
        <v>37500</v>
      </c>
      <c r="DI18" s="52">
        <v>52000</v>
      </c>
    </row>
    <row r="19" spans="1:113" ht="16.5" x14ac:dyDescent="0.3">
      <c r="A19" s="49" t="s">
        <v>281</v>
      </c>
      <c r="B19" s="49">
        <v>113</v>
      </c>
      <c r="C19" s="49">
        <v>10000961</v>
      </c>
      <c r="D19" s="49" t="s">
        <v>24</v>
      </c>
      <c r="E19" s="49" t="s">
        <v>51</v>
      </c>
      <c r="F19" s="52">
        <v>90</v>
      </c>
      <c r="G19" s="49">
        <v>1.1000000000000001</v>
      </c>
      <c r="H19" s="52">
        <v>90</v>
      </c>
      <c r="I19" s="49">
        <v>7.8</v>
      </c>
      <c r="J19" s="49">
        <v>21.1</v>
      </c>
      <c r="K19" s="49">
        <v>58.9</v>
      </c>
      <c r="L19" s="49">
        <v>67.8</v>
      </c>
      <c r="M19" s="49">
        <v>71.099999999999994</v>
      </c>
      <c r="N19" s="52">
        <v>50</v>
      </c>
      <c r="O19" s="52">
        <v>6500</v>
      </c>
      <c r="P19" s="52">
        <v>12000</v>
      </c>
      <c r="Q19" s="52">
        <v>20500</v>
      </c>
      <c r="R19" s="52">
        <v>90</v>
      </c>
      <c r="S19" s="49">
        <v>1.1000000000000001</v>
      </c>
      <c r="T19" s="52">
        <v>90</v>
      </c>
      <c r="U19" s="49">
        <v>5.6</v>
      </c>
      <c r="V19" s="49">
        <v>12.2</v>
      </c>
      <c r="W19" s="49" t="s">
        <v>373</v>
      </c>
      <c r="X19" s="49" t="s">
        <v>373</v>
      </c>
      <c r="Y19" s="49">
        <v>82.2</v>
      </c>
      <c r="Z19" s="52">
        <v>70</v>
      </c>
      <c r="AA19" s="52">
        <v>14000</v>
      </c>
      <c r="AB19" s="52">
        <v>20000</v>
      </c>
      <c r="AC19" s="52">
        <v>26000</v>
      </c>
      <c r="AD19" s="52">
        <v>90</v>
      </c>
      <c r="AE19" s="49">
        <v>1.1000000000000001</v>
      </c>
      <c r="AF19" s="52">
        <v>90</v>
      </c>
      <c r="AG19" s="49">
        <v>10</v>
      </c>
      <c r="AH19" s="49">
        <v>17.8</v>
      </c>
      <c r="AI19" s="49" t="s">
        <v>373</v>
      </c>
      <c r="AJ19" s="49" t="s">
        <v>373</v>
      </c>
      <c r="AK19" s="49">
        <v>72.2</v>
      </c>
      <c r="AL19" s="52">
        <v>60</v>
      </c>
      <c r="AM19" s="52">
        <v>18500</v>
      </c>
      <c r="AN19" s="52">
        <v>24000</v>
      </c>
      <c r="AO19" s="52">
        <v>34000</v>
      </c>
      <c r="AP19" s="52">
        <v>35</v>
      </c>
      <c r="AQ19" s="49">
        <v>0</v>
      </c>
      <c r="AR19" s="52">
        <v>35</v>
      </c>
      <c r="AS19" s="49">
        <v>8.8000000000000007</v>
      </c>
      <c r="AT19" s="49">
        <v>23.5</v>
      </c>
      <c r="AU19" s="49">
        <v>44.1</v>
      </c>
      <c r="AV19" s="49">
        <v>55.9</v>
      </c>
      <c r="AW19" s="49">
        <v>67.599999999999994</v>
      </c>
      <c r="AX19" s="52" t="s">
        <v>373</v>
      </c>
      <c r="AY19" s="52" t="s">
        <v>373</v>
      </c>
      <c r="AZ19" s="52" t="s">
        <v>373</v>
      </c>
      <c r="BA19" s="52" t="s">
        <v>373</v>
      </c>
      <c r="BB19" s="52">
        <v>35</v>
      </c>
      <c r="BC19" s="49">
        <v>2.9</v>
      </c>
      <c r="BD19" s="52">
        <v>35</v>
      </c>
      <c r="BE19" s="49">
        <v>12.1</v>
      </c>
      <c r="BF19" s="49">
        <v>9.1</v>
      </c>
      <c r="BG19" s="49" t="s">
        <v>373</v>
      </c>
      <c r="BH19" s="49" t="s">
        <v>373</v>
      </c>
      <c r="BI19" s="49">
        <v>78.8</v>
      </c>
      <c r="BJ19" s="52" t="s">
        <v>373</v>
      </c>
      <c r="BK19" s="52" t="s">
        <v>373</v>
      </c>
      <c r="BL19" s="52" t="s">
        <v>373</v>
      </c>
      <c r="BM19" s="52" t="s">
        <v>373</v>
      </c>
      <c r="BN19" s="52">
        <v>35</v>
      </c>
      <c r="BO19" s="49">
        <v>2.9</v>
      </c>
      <c r="BP19" s="52">
        <v>35</v>
      </c>
      <c r="BQ19" s="49">
        <v>12.1</v>
      </c>
      <c r="BR19" s="49">
        <v>9.1</v>
      </c>
      <c r="BS19" s="49" t="s">
        <v>373</v>
      </c>
      <c r="BT19" s="49" t="s">
        <v>373</v>
      </c>
      <c r="BU19" s="49">
        <v>78.8</v>
      </c>
      <c r="BV19" s="52" t="s">
        <v>373</v>
      </c>
      <c r="BW19" s="52" t="s">
        <v>373</v>
      </c>
      <c r="BX19" s="52" t="s">
        <v>373</v>
      </c>
      <c r="BY19" s="52" t="s">
        <v>373</v>
      </c>
      <c r="BZ19" s="52">
        <v>125</v>
      </c>
      <c r="CA19" s="49">
        <v>0.8</v>
      </c>
      <c r="CB19" s="52">
        <v>125</v>
      </c>
      <c r="CC19" s="49">
        <v>8.1</v>
      </c>
      <c r="CD19" s="49">
        <v>21.8</v>
      </c>
      <c r="CE19" s="49">
        <v>54.8</v>
      </c>
      <c r="CF19" s="49">
        <v>64.5</v>
      </c>
      <c r="CG19" s="49">
        <v>70.2</v>
      </c>
      <c r="CH19" s="52">
        <v>65</v>
      </c>
      <c r="CI19" s="52">
        <v>6500</v>
      </c>
      <c r="CJ19" s="52">
        <v>14500</v>
      </c>
      <c r="CK19" s="52">
        <v>21500</v>
      </c>
      <c r="CL19" s="52">
        <v>125</v>
      </c>
      <c r="CM19" s="49">
        <v>1.6</v>
      </c>
      <c r="CN19" s="52">
        <v>125</v>
      </c>
      <c r="CO19" s="49">
        <v>7.3</v>
      </c>
      <c r="CP19" s="49">
        <v>11.4</v>
      </c>
      <c r="CQ19" s="49">
        <v>74</v>
      </c>
      <c r="CR19" s="49">
        <v>78</v>
      </c>
      <c r="CS19" s="49">
        <v>81.3</v>
      </c>
      <c r="CT19" s="52">
        <v>90</v>
      </c>
      <c r="CU19" s="52">
        <v>14500</v>
      </c>
      <c r="CV19" s="52">
        <v>20500</v>
      </c>
      <c r="CW19" s="52">
        <v>26500</v>
      </c>
      <c r="CX19" s="52">
        <v>125</v>
      </c>
      <c r="CY19" s="49">
        <v>1.6</v>
      </c>
      <c r="CZ19" s="52">
        <v>125</v>
      </c>
      <c r="DA19" s="49">
        <v>10.6</v>
      </c>
      <c r="DB19" s="49">
        <v>15.4</v>
      </c>
      <c r="DC19" s="49">
        <v>66.7</v>
      </c>
      <c r="DD19" s="49">
        <v>70.7</v>
      </c>
      <c r="DE19" s="49">
        <v>74</v>
      </c>
      <c r="DF19" s="52">
        <v>80</v>
      </c>
      <c r="DG19" s="52">
        <v>18500</v>
      </c>
      <c r="DH19" s="52">
        <v>28000</v>
      </c>
      <c r="DI19" s="52">
        <v>34000</v>
      </c>
    </row>
    <row r="20" spans="1:113" ht="16.5" x14ac:dyDescent="0.3">
      <c r="A20" s="49" t="s">
        <v>281</v>
      </c>
      <c r="B20" s="49">
        <v>9</v>
      </c>
      <c r="C20" s="49">
        <v>10000975</v>
      </c>
      <c r="D20" s="49" t="s">
        <v>46</v>
      </c>
      <c r="E20" s="49" t="s">
        <v>53</v>
      </c>
      <c r="F20" s="52">
        <v>25</v>
      </c>
      <c r="G20" s="49" t="s">
        <v>373</v>
      </c>
      <c r="H20" s="52" t="s">
        <v>373</v>
      </c>
      <c r="I20" s="49" t="s">
        <v>373</v>
      </c>
      <c r="J20" s="49" t="s">
        <v>373</v>
      </c>
      <c r="K20" s="49" t="s">
        <v>373</v>
      </c>
      <c r="L20" s="49" t="s">
        <v>373</v>
      </c>
      <c r="M20" s="49" t="s">
        <v>373</v>
      </c>
      <c r="N20" s="52" t="s">
        <v>373</v>
      </c>
      <c r="O20" s="52" t="s">
        <v>373</v>
      </c>
      <c r="P20" s="52" t="s">
        <v>373</v>
      </c>
      <c r="Q20" s="52" t="s">
        <v>373</v>
      </c>
      <c r="R20" s="52">
        <v>25</v>
      </c>
      <c r="S20" s="49" t="s">
        <v>373</v>
      </c>
      <c r="T20" s="52" t="s">
        <v>373</v>
      </c>
      <c r="U20" s="49" t="s">
        <v>373</v>
      </c>
      <c r="V20" s="49" t="s">
        <v>373</v>
      </c>
      <c r="W20" s="49" t="s">
        <v>373</v>
      </c>
      <c r="X20" s="49" t="s">
        <v>373</v>
      </c>
      <c r="Y20" s="49" t="s">
        <v>373</v>
      </c>
      <c r="Z20" s="52" t="s">
        <v>373</v>
      </c>
      <c r="AA20" s="52" t="s">
        <v>373</v>
      </c>
      <c r="AB20" s="52" t="s">
        <v>373</v>
      </c>
      <c r="AC20" s="52" t="s">
        <v>373</v>
      </c>
      <c r="AD20" s="52">
        <v>25</v>
      </c>
      <c r="AE20" s="49" t="s">
        <v>373</v>
      </c>
      <c r="AF20" s="52" t="s">
        <v>373</v>
      </c>
      <c r="AG20" s="49" t="s">
        <v>373</v>
      </c>
      <c r="AH20" s="49" t="s">
        <v>373</v>
      </c>
      <c r="AI20" s="49" t="s">
        <v>373</v>
      </c>
      <c r="AJ20" s="49" t="s">
        <v>373</v>
      </c>
      <c r="AK20" s="49" t="s">
        <v>373</v>
      </c>
      <c r="AL20" s="52" t="s">
        <v>373</v>
      </c>
      <c r="AM20" s="52" t="s">
        <v>373</v>
      </c>
      <c r="AN20" s="52" t="s">
        <v>373</v>
      </c>
      <c r="AO20" s="52" t="s">
        <v>373</v>
      </c>
      <c r="AP20" s="52">
        <v>10</v>
      </c>
      <c r="AQ20" s="49" t="s">
        <v>373</v>
      </c>
      <c r="AR20" s="52" t="s">
        <v>373</v>
      </c>
      <c r="AS20" s="49" t="s">
        <v>373</v>
      </c>
      <c r="AT20" s="49" t="s">
        <v>373</v>
      </c>
      <c r="AU20" s="49" t="s">
        <v>373</v>
      </c>
      <c r="AV20" s="49" t="s">
        <v>373</v>
      </c>
      <c r="AW20" s="49" t="s">
        <v>373</v>
      </c>
      <c r="AX20" s="52" t="s">
        <v>373</v>
      </c>
      <c r="AY20" s="52" t="s">
        <v>373</v>
      </c>
      <c r="AZ20" s="52" t="s">
        <v>373</v>
      </c>
      <c r="BA20" s="52" t="s">
        <v>373</v>
      </c>
      <c r="BB20" s="52">
        <v>10</v>
      </c>
      <c r="BC20" s="49" t="s">
        <v>373</v>
      </c>
      <c r="BD20" s="52" t="s">
        <v>373</v>
      </c>
      <c r="BE20" s="49" t="s">
        <v>373</v>
      </c>
      <c r="BF20" s="49" t="s">
        <v>373</v>
      </c>
      <c r="BG20" s="49" t="s">
        <v>373</v>
      </c>
      <c r="BH20" s="49" t="s">
        <v>373</v>
      </c>
      <c r="BI20" s="49" t="s">
        <v>373</v>
      </c>
      <c r="BJ20" s="52" t="s">
        <v>373</v>
      </c>
      <c r="BK20" s="52" t="s">
        <v>373</v>
      </c>
      <c r="BL20" s="52" t="s">
        <v>373</v>
      </c>
      <c r="BM20" s="52" t="s">
        <v>373</v>
      </c>
      <c r="BN20" s="52">
        <v>10</v>
      </c>
      <c r="BO20" s="49" t="s">
        <v>373</v>
      </c>
      <c r="BP20" s="52" t="s">
        <v>373</v>
      </c>
      <c r="BQ20" s="49" t="s">
        <v>373</v>
      </c>
      <c r="BR20" s="49" t="s">
        <v>373</v>
      </c>
      <c r="BS20" s="49" t="s">
        <v>373</v>
      </c>
      <c r="BT20" s="49" t="s">
        <v>373</v>
      </c>
      <c r="BU20" s="49" t="s">
        <v>373</v>
      </c>
      <c r="BV20" s="52" t="s">
        <v>373</v>
      </c>
      <c r="BW20" s="52" t="s">
        <v>373</v>
      </c>
      <c r="BX20" s="52" t="s">
        <v>373</v>
      </c>
      <c r="BY20" s="52" t="s">
        <v>373</v>
      </c>
      <c r="BZ20" s="52">
        <v>35</v>
      </c>
      <c r="CA20" s="49">
        <v>2.9</v>
      </c>
      <c r="CB20" s="52">
        <v>35</v>
      </c>
      <c r="CC20" s="49">
        <v>12.7</v>
      </c>
      <c r="CD20" s="49">
        <v>22.4</v>
      </c>
      <c r="CE20" s="49" t="s">
        <v>373</v>
      </c>
      <c r="CF20" s="49" t="s">
        <v>373</v>
      </c>
      <c r="CG20" s="49">
        <v>64.900000000000006</v>
      </c>
      <c r="CH20" s="52" t="s">
        <v>373</v>
      </c>
      <c r="CI20" s="52" t="s">
        <v>373</v>
      </c>
      <c r="CJ20" s="52" t="s">
        <v>373</v>
      </c>
      <c r="CK20" s="52" t="s">
        <v>373</v>
      </c>
      <c r="CL20" s="52">
        <v>35</v>
      </c>
      <c r="CM20" s="49">
        <v>2.9</v>
      </c>
      <c r="CN20" s="52">
        <v>35</v>
      </c>
      <c r="CO20" s="49">
        <v>11.9</v>
      </c>
      <c r="CP20" s="49">
        <v>9.6999999999999993</v>
      </c>
      <c r="CQ20" s="49" t="s">
        <v>373</v>
      </c>
      <c r="CR20" s="49" t="s">
        <v>373</v>
      </c>
      <c r="CS20" s="49">
        <v>78.400000000000006</v>
      </c>
      <c r="CT20" s="52" t="s">
        <v>373</v>
      </c>
      <c r="CU20" s="52" t="s">
        <v>373</v>
      </c>
      <c r="CV20" s="52" t="s">
        <v>373</v>
      </c>
      <c r="CW20" s="52" t="s">
        <v>373</v>
      </c>
      <c r="CX20" s="52">
        <v>35</v>
      </c>
      <c r="CY20" s="49">
        <v>2.9</v>
      </c>
      <c r="CZ20" s="52">
        <v>35</v>
      </c>
      <c r="DA20" s="49">
        <v>11.9</v>
      </c>
      <c r="DB20" s="49">
        <v>11.9</v>
      </c>
      <c r="DC20" s="49" t="s">
        <v>373</v>
      </c>
      <c r="DD20" s="49" t="s">
        <v>373</v>
      </c>
      <c r="DE20" s="49">
        <v>76.099999999999994</v>
      </c>
      <c r="DF20" s="52">
        <v>25</v>
      </c>
      <c r="DG20" s="52">
        <v>14500</v>
      </c>
      <c r="DH20" s="52">
        <v>19500</v>
      </c>
      <c r="DI20" s="52">
        <v>27000</v>
      </c>
    </row>
    <row r="21" spans="1:113" ht="16.5" x14ac:dyDescent="0.3">
      <c r="A21" s="49" t="s">
        <v>281</v>
      </c>
      <c r="B21" s="49">
        <v>203</v>
      </c>
      <c r="C21" s="49">
        <v>10007787</v>
      </c>
      <c r="D21" s="49" t="s">
        <v>46</v>
      </c>
      <c r="E21" s="49" t="s">
        <v>55</v>
      </c>
      <c r="F21" s="52">
        <v>25</v>
      </c>
      <c r="G21" s="49" t="s">
        <v>373</v>
      </c>
      <c r="H21" s="52" t="s">
        <v>373</v>
      </c>
      <c r="I21" s="49" t="s">
        <v>373</v>
      </c>
      <c r="J21" s="49" t="s">
        <v>373</v>
      </c>
      <c r="K21" s="49" t="s">
        <v>373</v>
      </c>
      <c r="L21" s="49" t="s">
        <v>373</v>
      </c>
      <c r="M21" s="49" t="s">
        <v>373</v>
      </c>
      <c r="N21" s="52" t="s">
        <v>373</v>
      </c>
      <c r="O21" s="52" t="s">
        <v>373</v>
      </c>
      <c r="P21" s="52" t="s">
        <v>373</v>
      </c>
      <c r="Q21" s="52" t="s">
        <v>373</v>
      </c>
      <c r="R21" s="52">
        <v>25</v>
      </c>
      <c r="S21" s="49" t="s">
        <v>373</v>
      </c>
      <c r="T21" s="52" t="s">
        <v>373</v>
      </c>
      <c r="U21" s="49" t="s">
        <v>373</v>
      </c>
      <c r="V21" s="49" t="s">
        <v>373</v>
      </c>
      <c r="W21" s="49" t="s">
        <v>373</v>
      </c>
      <c r="X21" s="49" t="s">
        <v>373</v>
      </c>
      <c r="Y21" s="49" t="s">
        <v>373</v>
      </c>
      <c r="Z21" s="52" t="s">
        <v>373</v>
      </c>
      <c r="AA21" s="52" t="s">
        <v>373</v>
      </c>
      <c r="AB21" s="52" t="s">
        <v>373</v>
      </c>
      <c r="AC21" s="52" t="s">
        <v>373</v>
      </c>
      <c r="AD21" s="52">
        <v>25</v>
      </c>
      <c r="AE21" s="49" t="s">
        <v>373</v>
      </c>
      <c r="AF21" s="52" t="s">
        <v>373</v>
      </c>
      <c r="AG21" s="49" t="s">
        <v>373</v>
      </c>
      <c r="AH21" s="49" t="s">
        <v>373</v>
      </c>
      <c r="AI21" s="49" t="s">
        <v>373</v>
      </c>
      <c r="AJ21" s="49" t="s">
        <v>373</v>
      </c>
      <c r="AK21" s="49" t="s">
        <v>373</v>
      </c>
      <c r="AL21" s="52" t="s">
        <v>373</v>
      </c>
      <c r="AM21" s="52" t="s">
        <v>373</v>
      </c>
      <c r="AN21" s="52" t="s">
        <v>373</v>
      </c>
      <c r="AO21" s="52" t="s">
        <v>373</v>
      </c>
      <c r="AP21" s="52">
        <v>10</v>
      </c>
      <c r="AQ21" s="49" t="s">
        <v>373</v>
      </c>
      <c r="AR21" s="52" t="s">
        <v>373</v>
      </c>
      <c r="AS21" s="49" t="s">
        <v>373</v>
      </c>
      <c r="AT21" s="49" t="s">
        <v>373</v>
      </c>
      <c r="AU21" s="49" t="s">
        <v>373</v>
      </c>
      <c r="AV21" s="49" t="s">
        <v>373</v>
      </c>
      <c r="AW21" s="49" t="s">
        <v>373</v>
      </c>
      <c r="AX21" s="52" t="s">
        <v>373</v>
      </c>
      <c r="AY21" s="52" t="s">
        <v>373</v>
      </c>
      <c r="AZ21" s="52" t="s">
        <v>373</v>
      </c>
      <c r="BA21" s="52" t="s">
        <v>373</v>
      </c>
      <c r="BB21" s="52">
        <v>10</v>
      </c>
      <c r="BC21" s="49" t="s">
        <v>373</v>
      </c>
      <c r="BD21" s="52" t="s">
        <v>373</v>
      </c>
      <c r="BE21" s="49" t="s">
        <v>373</v>
      </c>
      <c r="BF21" s="49" t="s">
        <v>373</v>
      </c>
      <c r="BG21" s="49" t="s">
        <v>373</v>
      </c>
      <c r="BH21" s="49" t="s">
        <v>373</v>
      </c>
      <c r="BI21" s="49" t="s">
        <v>373</v>
      </c>
      <c r="BJ21" s="52" t="s">
        <v>373</v>
      </c>
      <c r="BK21" s="52" t="s">
        <v>373</v>
      </c>
      <c r="BL21" s="52" t="s">
        <v>373</v>
      </c>
      <c r="BM21" s="52" t="s">
        <v>373</v>
      </c>
      <c r="BN21" s="52">
        <v>10</v>
      </c>
      <c r="BO21" s="49" t="s">
        <v>373</v>
      </c>
      <c r="BP21" s="52" t="s">
        <v>373</v>
      </c>
      <c r="BQ21" s="49" t="s">
        <v>373</v>
      </c>
      <c r="BR21" s="49" t="s">
        <v>373</v>
      </c>
      <c r="BS21" s="49" t="s">
        <v>373</v>
      </c>
      <c r="BT21" s="49" t="s">
        <v>373</v>
      </c>
      <c r="BU21" s="49" t="s">
        <v>373</v>
      </c>
      <c r="BV21" s="52" t="s">
        <v>373</v>
      </c>
      <c r="BW21" s="52" t="s">
        <v>373</v>
      </c>
      <c r="BX21" s="52" t="s">
        <v>373</v>
      </c>
      <c r="BY21" s="52" t="s">
        <v>373</v>
      </c>
      <c r="BZ21" s="52">
        <v>35</v>
      </c>
      <c r="CA21" s="49">
        <v>5.5</v>
      </c>
      <c r="CB21" s="52">
        <v>35</v>
      </c>
      <c r="CC21" s="49" t="s">
        <v>373</v>
      </c>
      <c r="CD21" s="49" t="s">
        <v>373</v>
      </c>
      <c r="CE21" s="49">
        <v>40.799999999999997</v>
      </c>
      <c r="CF21" s="49">
        <v>55.3</v>
      </c>
      <c r="CG21" s="49">
        <v>79.599999999999994</v>
      </c>
      <c r="CH21" s="52" t="s">
        <v>373</v>
      </c>
      <c r="CI21" s="52" t="s">
        <v>373</v>
      </c>
      <c r="CJ21" s="52" t="s">
        <v>373</v>
      </c>
      <c r="CK21" s="52" t="s">
        <v>373</v>
      </c>
      <c r="CL21" s="52">
        <v>35</v>
      </c>
      <c r="CM21" s="49">
        <v>11</v>
      </c>
      <c r="CN21" s="52">
        <v>30</v>
      </c>
      <c r="CO21" s="49" t="s">
        <v>373</v>
      </c>
      <c r="CP21" s="49" t="s">
        <v>373</v>
      </c>
      <c r="CQ21" s="49" t="s">
        <v>373</v>
      </c>
      <c r="CR21" s="49" t="s">
        <v>373</v>
      </c>
      <c r="CS21" s="49">
        <v>75.3</v>
      </c>
      <c r="CT21" s="52" t="s">
        <v>373</v>
      </c>
      <c r="CU21" s="52" t="s">
        <v>373</v>
      </c>
      <c r="CV21" s="52" t="s">
        <v>373</v>
      </c>
      <c r="CW21" s="52" t="s">
        <v>373</v>
      </c>
      <c r="CX21" s="52">
        <v>35</v>
      </c>
      <c r="CY21" s="49">
        <v>11</v>
      </c>
      <c r="CZ21" s="52">
        <v>30</v>
      </c>
      <c r="DA21" s="49" t="s">
        <v>373</v>
      </c>
      <c r="DB21" s="49" t="s">
        <v>373</v>
      </c>
      <c r="DC21" s="49" t="s">
        <v>373</v>
      </c>
      <c r="DD21" s="49" t="s">
        <v>373</v>
      </c>
      <c r="DE21" s="49">
        <v>66</v>
      </c>
      <c r="DF21" s="52" t="s">
        <v>373</v>
      </c>
      <c r="DG21" s="52" t="s">
        <v>373</v>
      </c>
      <c r="DH21" s="52" t="s">
        <v>373</v>
      </c>
      <c r="DI21" s="52" t="s">
        <v>373</v>
      </c>
    </row>
    <row r="22" spans="1:113" ht="16.5" x14ac:dyDescent="0.3">
      <c r="A22" s="49" t="s">
        <v>281</v>
      </c>
      <c r="B22" s="49">
        <v>114</v>
      </c>
      <c r="C22" s="49">
        <v>10007788</v>
      </c>
      <c r="D22" s="49" t="s">
        <v>8</v>
      </c>
      <c r="E22" s="49" t="s">
        <v>57</v>
      </c>
      <c r="F22" s="52">
        <v>95</v>
      </c>
      <c r="G22" s="49">
        <v>1.1000000000000001</v>
      </c>
      <c r="H22" s="52">
        <v>95</v>
      </c>
      <c r="I22" s="49">
        <v>11.7</v>
      </c>
      <c r="J22" s="49">
        <v>13.8</v>
      </c>
      <c r="K22" s="49">
        <v>47.9</v>
      </c>
      <c r="L22" s="49">
        <v>52.1</v>
      </c>
      <c r="M22" s="49">
        <v>74.5</v>
      </c>
      <c r="N22" s="52">
        <v>45</v>
      </c>
      <c r="O22" s="52">
        <v>10500</v>
      </c>
      <c r="P22" s="52">
        <v>21500</v>
      </c>
      <c r="Q22" s="52">
        <v>36500</v>
      </c>
      <c r="R22" s="52">
        <v>95</v>
      </c>
      <c r="S22" s="49">
        <v>1.1000000000000001</v>
      </c>
      <c r="T22" s="52">
        <v>95</v>
      </c>
      <c r="U22" s="49">
        <v>13.8</v>
      </c>
      <c r="V22" s="49">
        <v>4.3</v>
      </c>
      <c r="W22" s="49">
        <v>71.3</v>
      </c>
      <c r="X22" s="49">
        <v>76.599999999999994</v>
      </c>
      <c r="Y22" s="49">
        <v>81.900000000000006</v>
      </c>
      <c r="Z22" s="52">
        <v>65</v>
      </c>
      <c r="AA22" s="52">
        <v>24500</v>
      </c>
      <c r="AB22" s="52">
        <v>39000</v>
      </c>
      <c r="AC22" s="52">
        <v>47500</v>
      </c>
      <c r="AD22" s="52">
        <v>95</v>
      </c>
      <c r="AE22" s="49">
        <v>2.1</v>
      </c>
      <c r="AF22" s="52">
        <v>95</v>
      </c>
      <c r="AG22" s="49">
        <v>20.399999999999999</v>
      </c>
      <c r="AH22" s="49">
        <v>9.6999999999999993</v>
      </c>
      <c r="AI22" s="49" t="s">
        <v>373</v>
      </c>
      <c r="AJ22" s="49" t="s">
        <v>373</v>
      </c>
      <c r="AK22" s="49">
        <v>69.900000000000006</v>
      </c>
      <c r="AL22" s="52">
        <v>60</v>
      </c>
      <c r="AM22" s="52">
        <v>34500</v>
      </c>
      <c r="AN22" s="52">
        <v>55500</v>
      </c>
      <c r="AO22" s="52">
        <v>74000</v>
      </c>
      <c r="AP22" s="52">
        <v>75</v>
      </c>
      <c r="AQ22" s="49">
        <v>1.3</v>
      </c>
      <c r="AR22" s="52">
        <v>75</v>
      </c>
      <c r="AS22" s="49">
        <v>14.9</v>
      </c>
      <c r="AT22" s="49">
        <v>23</v>
      </c>
      <c r="AU22" s="49">
        <v>37.799999999999997</v>
      </c>
      <c r="AV22" s="49">
        <v>54.1</v>
      </c>
      <c r="AW22" s="49">
        <v>62.2</v>
      </c>
      <c r="AX22" s="52">
        <v>25</v>
      </c>
      <c r="AY22" s="52">
        <v>8000</v>
      </c>
      <c r="AZ22" s="52">
        <v>20000</v>
      </c>
      <c r="BA22" s="52">
        <v>31500</v>
      </c>
      <c r="BB22" s="52">
        <v>75</v>
      </c>
      <c r="BC22" s="49">
        <v>1.3</v>
      </c>
      <c r="BD22" s="52">
        <v>75</v>
      </c>
      <c r="BE22" s="49">
        <v>20.3</v>
      </c>
      <c r="BF22" s="49">
        <v>12.2</v>
      </c>
      <c r="BG22" s="49">
        <v>59.5</v>
      </c>
      <c r="BH22" s="49">
        <v>63.5</v>
      </c>
      <c r="BI22" s="49">
        <v>67.599999999999994</v>
      </c>
      <c r="BJ22" s="52">
        <v>45</v>
      </c>
      <c r="BK22" s="52">
        <v>26000</v>
      </c>
      <c r="BL22" s="52">
        <v>39500</v>
      </c>
      <c r="BM22" s="52">
        <v>47500</v>
      </c>
      <c r="BN22" s="52">
        <v>75</v>
      </c>
      <c r="BO22" s="49">
        <v>1.3</v>
      </c>
      <c r="BP22" s="52">
        <v>75</v>
      </c>
      <c r="BQ22" s="49">
        <v>29.7</v>
      </c>
      <c r="BR22" s="49">
        <v>8.1</v>
      </c>
      <c r="BS22" s="49" t="s">
        <v>373</v>
      </c>
      <c r="BT22" s="49" t="s">
        <v>373</v>
      </c>
      <c r="BU22" s="49">
        <v>62.2</v>
      </c>
      <c r="BV22" s="52">
        <v>40</v>
      </c>
      <c r="BW22" s="52">
        <v>34000</v>
      </c>
      <c r="BX22" s="52">
        <v>49000</v>
      </c>
      <c r="BY22" s="52">
        <v>72000</v>
      </c>
      <c r="BZ22" s="52">
        <v>170</v>
      </c>
      <c r="CA22" s="49">
        <v>1.2</v>
      </c>
      <c r="CB22" s="52">
        <v>170</v>
      </c>
      <c r="CC22" s="49">
        <v>13.1</v>
      </c>
      <c r="CD22" s="49">
        <v>17.899999999999999</v>
      </c>
      <c r="CE22" s="49">
        <v>43.5</v>
      </c>
      <c r="CF22" s="49">
        <v>53</v>
      </c>
      <c r="CG22" s="49">
        <v>69</v>
      </c>
      <c r="CH22" s="52">
        <v>70</v>
      </c>
      <c r="CI22" s="52">
        <v>10000</v>
      </c>
      <c r="CJ22" s="52">
        <v>20000</v>
      </c>
      <c r="CK22" s="52">
        <v>35500</v>
      </c>
      <c r="CL22" s="52">
        <v>170</v>
      </c>
      <c r="CM22" s="49">
        <v>1.2</v>
      </c>
      <c r="CN22" s="52">
        <v>170</v>
      </c>
      <c r="CO22" s="49">
        <v>16.7</v>
      </c>
      <c r="CP22" s="49">
        <v>7.7</v>
      </c>
      <c r="CQ22" s="49">
        <v>66.099999999999994</v>
      </c>
      <c r="CR22" s="49">
        <v>70.8</v>
      </c>
      <c r="CS22" s="49">
        <v>75.599999999999994</v>
      </c>
      <c r="CT22" s="52">
        <v>110</v>
      </c>
      <c r="CU22" s="52">
        <v>25000</v>
      </c>
      <c r="CV22" s="52">
        <v>39500</v>
      </c>
      <c r="CW22" s="52">
        <v>47500</v>
      </c>
      <c r="CX22" s="52">
        <v>170</v>
      </c>
      <c r="CY22" s="49">
        <v>1.8</v>
      </c>
      <c r="CZ22" s="52">
        <v>165</v>
      </c>
      <c r="DA22" s="49">
        <v>24.6</v>
      </c>
      <c r="DB22" s="49">
        <v>9</v>
      </c>
      <c r="DC22" s="49" t="s">
        <v>373</v>
      </c>
      <c r="DD22" s="49" t="s">
        <v>373</v>
      </c>
      <c r="DE22" s="49">
        <v>66.5</v>
      </c>
      <c r="DF22" s="52">
        <v>105</v>
      </c>
      <c r="DG22" s="52">
        <v>34000</v>
      </c>
      <c r="DH22" s="52">
        <v>54500</v>
      </c>
      <c r="DI22" s="52">
        <v>73500</v>
      </c>
    </row>
    <row r="23" spans="1:113" ht="16.5" x14ac:dyDescent="0.3">
      <c r="A23" s="49" t="s">
        <v>281</v>
      </c>
      <c r="B23" s="49">
        <v>188</v>
      </c>
      <c r="C23" s="49">
        <v>10003324</v>
      </c>
      <c r="D23" s="49" t="s">
        <v>24</v>
      </c>
      <c r="E23" s="49" t="s">
        <v>59</v>
      </c>
      <c r="F23" s="52" t="s">
        <v>10</v>
      </c>
      <c r="G23" s="49" t="s">
        <v>10</v>
      </c>
      <c r="H23" s="52" t="s">
        <v>10</v>
      </c>
      <c r="I23" s="49" t="s">
        <v>10</v>
      </c>
      <c r="J23" s="49" t="s">
        <v>10</v>
      </c>
      <c r="K23" s="49" t="s">
        <v>10</v>
      </c>
      <c r="L23" s="49" t="s">
        <v>10</v>
      </c>
      <c r="M23" s="49" t="s">
        <v>10</v>
      </c>
      <c r="N23" s="52" t="s">
        <v>10</v>
      </c>
      <c r="O23" s="52" t="s">
        <v>10</v>
      </c>
      <c r="P23" s="52" t="s">
        <v>10</v>
      </c>
      <c r="Q23" s="52" t="s">
        <v>10</v>
      </c>
      <c r="R23" s="52" t="s">
        <v>10</v>
      </c>
      <c r="S23" s="49" t="s">
        <v>10</v>
      </c>
      <c r="T23" s="52" t="s">
        <v>10</v>
      </c>
      <c r="U23" s="49" t="s">
        <v>10</v>
      </c>
      <c r="V23" s="49" t="s">
        <v>10</v>
      </c>
      <c r="W23" s="49" t="s">
        <v>10</v>
      </c>
      <c r="X23" s="49" t="s">
        <v>10</v>
      </c>
      <c r="Y23" s="49" t="s">
        <v>10</v>
      </c>
      <c r="Z23" s="52" t="s">
        <v>10</v>
      </c>
      <c r="AA23" s="52" t="s">
        <v>10</v>
      </c>
      <c r="AB23" s="52" t="s">
        <v>10</v>
      </c>
      <c r="AC23" s="52" t="s">
        <v>10</v>
      </c>
      <c r="AD23" s="52" t="s">
        <v>10</v>
      </c>
      <c r="AE23" s="49" t="s">
        <v>10</v>
      </c>
      <c r="AF23" s="52" t="s">
        <v>10</v>
      </c>
      <c r="AG23" s="49" t="s">
        <v>10</v>
      </c>
      <c r="AH23" s="49" t="s">
        <v>10</v>
      </c>
      <c r="AI23" s="49" t="s">
        <v>10</v>
      </c>
      <c r="AJ23" s="49" t="s">
        <v>10</v>
      </c>
      <c r="AK23" s="49" t="s">
        <v>10</v>
      </c>
      <c r="AL23" s="52" t="s">
        <v>10</v>
      </c>
      <c r="AM23" s="52" t="s">
        <v>10</v>
      </c>
      <c r="AN23" s="52" t="s">
        <v>10</v>
      </c>
      <c r="AO23" s="52" t="s">
        <v>10</v>
      </c>
      <c r="AP23" s="52" t="s">
        <v>10</v>
      </c>
      <c r="AQ23" s="49" t="s">
        <v>10</v>
      </c>
      <c r="AR23" s="52" t="s">
        <v>10</v>
      </c>
      <c r="AS23" s="49" t="s">
        <v>10</v>
      </c>
      <c r="AT23" s="49" t="s">
        <v>10</v>
      </c>
      <c r="AU23" s="49" t="s">
        <v>10</v>
      </c>
      <c r="AV23" s="49" t="s">
        <v>10</v>
      </c>
      <c r="AW23" s="49" t="s">
        <v>10</v>
      </c>
      <c r="AX23" s="52" t="s">
        <v>10</v>
      </c>
      <c r="AY23" s="52" t="s">
        <v>10</v>
      </c>
      <c r="AZ23" s="52" t="s">
        <v>10</v>
      </c>
      <c r="BA23" s="52" t="s">
        <v>10</v>
      </c>
      <c r="BB23" s="52" t="s">
        <v>10</v>
      </c>
      <c r="BC23" s="49" t="s">
        <v>10</v>
      </c>
      <c r="BD23" s="52" t="s">
        <v>10</v>
      </c>
      <c r="BE23" s="49" t="s">
        <v>10</v>
      </c>
      <c r="BF23" s="49" t="s">
        <v>10</v>
      </c>
      <c r="BG23" s="49" t="s">
        <v>10</v>
      </c>
      <c r="BH23" s="49" t="s">
        <v>10</v>
      </c>
      <c r="BI23" s="49" t="s">
        <v>10</v>
      </c>
      <c r="BJ23" s="52" t="s">
        <v>10</v>
      </c>
      <c r="BK23" s="52" t="s">
        <v>10</v>
      </c>
      <c r="BL23" s="52" t="s">
        <v>10</v>
      </c>
      <c r="BM23" s="52" t="s">
        <v>10</v>
      </c>
      <c r="BN23" s="52" t="s">
        <v>10</v>
      </c>
      <c r="BO23" s="49" t="s">
        <v>10</v>
      </c>
      <c r="BP23" s="52" t="s">
        <v>10</v>
      </c>
      <c r="BQ23" s="49" t="s">
        <v>10</v>
      </c>
      <c r="BR23" s="49" t="s">
        <v>10</v>
      </c>
      <c r="BS23" s="49" t="s">
        <v>10</v>
      </c>
      <c r="BT23" s="49" t="s">
        <v>10</v>
      </c>
      <c r="BU23" s="49" t="s">
        <v>10</v>
      </c>
      <c r="BV23" s="52" t="s">
        <v>10</v>
      </c>
      <c r="BW23" s="52" t="s">
        <v>10</v>
      </c>
      <c r="BX23" s="52" t="s">
        <v>10</v>
      </c>
      <c r="BY23" s="52" t="s">
        <v>10</v>
      </c>
      <c r="BZ23" s="52" t="s">
        <v>10</v>
      </c>
      <c r="CA23" s="49" t="s">
        <v>10</v>
      </c>
      <c r="CB23" s="52" t="s">
        <v>10</v>
      </c>
      <c r="CC23" s="49" t="s">
        <v>10</v>
      </c>
      <c r="CD23" s="49" t="s">
        <v>10</v>
      </c>
      <c r="CE23" s="49" t="s">
        <v>10</v>
      </c>
      <c r="CF23" s="49" t="s">
        <v>10</v>
      </c>
      <c r="CG23" s="49" t="s">
        <v>10</v>
      </c>
      <c r="CH23" s="52" t="s">
        <v>10</v>
      </c>
      <c r="CI23" s="52" t="s">
        <v>10</v>
      </c>
      <c r="CJ23" s="52" t="s">
        <v>10</v>
      </c>
      <c r="CK23" s="52" t="s">
        <v>10</v>
      </c>
      <c r="CL23" s="52" t="s">
        <v>10</v>
      </c>
      <c r="CM23" s="49" t="s">
        <v>10</v>
      </c>
      <c r="CN23" s="52" t="s">
        <v>10</v>
      </c>
      <c r="CO23" s="49" t="s">
        <v>10</v>
      </c>
      <c r="CP23" s="49" t="s">
        <v>10</v>
      </c>
      <c r="CQ23" s="49" t="s">
        <v>10</v>
      </c>
      <c r="CR23" s="49" t="s">
        <v>10</v>
      </c>
      <c r="CS23" s="49" t="s">
        <v>10</v>
      </c>
      <c r="CT23" s="52" t="s">
        <v>10</v>
      </c>
      <c r="CU23" s="52" t="s">
        <v>10</v>
      </c>
      <c r="CV23" s="52" t="s">
        <v>10</v>
      </c>
      <c r="CW23" s="52" t="s">
        <v>10</v>
      </c>
      <c r="CX23" s="52" t="s">
        <v>10</v>
      </c>
      <c r="CY23" s="49" t="s">
        <v>10</v>
      </c>
      <c r="CZ23" s="52" t="s">
        <v>10</v>
      </c>
      <c r="DA23" s="49" t="s">
        <v>10</v>
      </c>
      <c r="DB23" s="49" t="s">
        <v>10</v>
      </c>
      <c r="DC23" s="49" t="s">
        <v>10</v>
      </c>
      <c r="DD23" s="49" t="s">
        <v>10</v>
      </c>
      <c r="DE23" s="49" t="s">
        <v>10</v>
      </c>
      <c r="DF23" s="52" t="s">
        <v>10</v>
      </c>
      <c r="DG23" s="52" t="s">
        <v>10</v>
      </c>
      <c r="DH23" s="52" t="s">
        <v>10</v>
      </c>
      <c r="DI23" s="52" t="s">
        <v>10</v>
      </c>
    </row>
    <row r="24" spans="1:113" ht="16.5" x14ac:dyDescent="0.3">
      <c r="A24" s="49" t="s">
        <v>281</v>
      </c>
      <c r="B24" s="49">
        <v>12</v>
      </c>
      <c r="C24" s="49">
        <v>10001143</v>
      </c>
      <c r="D24" s="49" t="s">
        <v>46</v>
      </c>
      <c r="E24" s="49" t="s">
        <v>61</v>
      </c>
      <c r="F24" s="52">
        <v>40</v>
      </c>
      <c r="G24" s="49">
        <v>0</v>
      </c>
      <c r="H24" s="52">
        <v>40</v>
      </c>
      <c r="I24" s="49" t="s">
        <v>373</v>
      </c>
      <c r="J24" s="49" t="s">
        <v>373</v>
      </c>
      <c r="K24" s="49" t="s">
        <v>373</v>
      </c>
      <c r="L24" s="49" t="s">
        <v>373</v>
      </c>
      <c r="M24" s="49">
        <v>81.900000000000006</v>
      </c>
      <c r="N24" s="52">
        <v>25</v>
      </c>
      <c r="O24" s="52">
        <v>11000</v>
      </c>
      <c r="P24" s="52">
        <v>16000</v>
      </c>
      <c r="Q24" s="52">
        <v>19500</v>
      </c>
      <c r="R24" s="52">
        <v>40</v>
      </c>
      <c r="S24" s="49">
        <v>0</v>
      </c>
      <c r="T24" s="52">
        <v>40</v>
      </c>
      <c r="U24" s="49">
        <v>12</v>
      </c>
      <c r="V24" s="49">
        <v>10.199999999999999</v>
      </c>
      <c r="W24" s="49" t="s">
        <v>373</v>
      </c>
      <c r="X24" s="49" t="s">
        <v>373</v>
      </c>
      <c r="Y24" s="49">
        <v>77.7</v>
      </c>
      <c r="Z24" s="52">
        <v>30</v>
      </c>
      <c r="AA24" s="52">
        <v>17500</v>
      </c>
      <c r="AB24" s="52">
        <v>20500</v>
      </c>
      <c r="AC24" s="52">
        <v>23500</v>
      </c>
      <c r="AD24" s="52">
        <v>40</v>
      </c>
      <c r="AE24" s="49">
        <v>0</v>
      </c>
      <c r="AF24" s="52">
        <v>40</v>
      </c>
      <c r="AG24" s="49">
        <v>16.899999999999999</v>
      </c>
      <c r="AH24" s="49">
        <v>10.8</v>
      </c>
      <c r="AI24" s="49" t="s">
        <v>373</v>
      </c>
      <c r="AJ24" s="49" t="s">
        <v>373</v>
      </c>
      <c r="AK24" s="49">
        <v>72.3</v>
      </c>
      <c r="AL24" s="52">
        <v>25</v>
      </c>
      <c r="AM24" s="52">
        <v>18500</v>
      </c>
      <c r="AN24" s="52">
        <v>22500</v>
      </c>
      <c r="AO24" s="52">
        <v>31000</v>
      </c>
      <c r="AP24" s="52">
        <v>45</v>
      </c>
      <c r="AQ24" s="49">
        <v>0</v>
      </c>
      <c r="AR24" s="52">
        <v>45</v>
      </c>
      <c r="AS24" s="49" t="s">
        <v>373</v>
      </c>
      <c r="AT24" s="49" t="s">
        <v>373</v>
      </c>
      <c r="AU24" s="49" t="s">
        <v>373</v>
      </c>
      <c r="AV24" s="49" t="s">
        <v>373</v>
      </c>
      <c r="AW24" s="49">
        <v>82.9</v>
      </c>
      <c r="AX24" s="52">
        <v>35</v>
      </c>
      <c r="AY24" s="52">
        <v>15000</v>
      </c>
      <c r="AZ24" s="52">
        <v>20500</v>
      </c>
      <c r="BA24" s="52">
        <v>31000</v>
      </c>
      <c r="BB24" s="52">
        <v>45</v>
      </c>
      <c r="BC24" s="49">
        <v>0</v>
      </c>
      <c r="BD24" s="52">
        <v>45</v>
      </c>
      <c r="BE24" s="49">
        <v>9.4</v>
      </c>
      <c r="BF24" s="49">
        <v>12.2</v>
      </c>
      <c r="BG24" s="49" t="s">
        <v>373</v>
      </c>
      <c r="BH24" s="49" t="s">
        <v>373</v>
      </c>
      <c r="BI24" s="49">
        <v>78.5</v>
      </c>
      <c r="BJ24" s="52">
        <v>30</v>
      </c>
      <c r="BK24" s="52">
        <v>18500</v>
      </c>
      <c r="BL24" s="52">
        <v>25500</v>
      </c>
      <c r="BM24" s="52">
        <v>34500</v>
      </c>
      <c r="BN24" s="52">
        <v>45</v>
      </c>
      <c r="BO24" s="49">
        <v>0</v>
      </c>
      <c r="BP24" s="52">
        <v>45</v>
      </c>
      <c r="BQ24" s="49">
        <v>14.9</v>
      </c>
      <c r="BR24" s="49">
        <v>8.3000000000000007</v>
      </c>
      <c r="BS24" s="49" t="s">
        <v>373</v>
      </c>
      <c r="BT24" s="49" t="s">
        <v>373</v>
      </c>
      <c r="BU24" s="49">
        <v>76.8</v>
      </c>
      <c r="BV24" s="52">
        <v>30</v>
      </c>
      <c r="BW24" s="52">
        <v>21000</v>
      </c>
      <c r="BX24" s="52">
        <v>29000</v>
      </c>
      <c r="BY24" s="52">
        <v>38000</v>
      </c>
      <c r="BZ24" s="52">
        <v>85</v>
      </c>
      <c r="CA24" s="49">
        <v>0</v>
      </c>
      <c r="CB24" s="52">
        <v>85</v>
      </c>
      <c r="CC24" s="49">
        <v>8.1</v>
      </c>
      <c r="CD24" s="49">
        <v>9.5</v>
      </c>
      <c r="CE24" s="49" t="s">
        <v>373</v>
      </c>
      <c r="CF24" s="49" t="s">
        <v>373</v>
      </c>
      <c r="CG24" s="49">
        <v>82.4</v>
      </c>
      <c r="CH24" s="52">
        <v>60</v>
      </c>
      <c r="CI24" s="52">
        <v>14500</v>
      </c>
      <c r="CJ24" s="52">
        <v>18500</v>
      </c>
      <c r="CK24" s="52">
        <v>25500</v>
      </c>
      <c r="CL24" s="52">
        <v>85</v>
      </c>
      <c r="CM24" s="49">
        <v>0</v>
      </c>
      <c r="CN24" s="52">
        <v>85</v>
      </c>
      <c r="CO24" s="49">
        <v>10.7</v>
      </c>
      <c r="CP24" s="49">
        <v>11.2</v>
      </c>
      <c r="CQ24" s="49" t="s">
        <v>373</v>
      </c>
      <c r="CR24" s="49" t="s">
        <v>373</v>
      </c>
      <c r="CS24" s="49">
        <v>78.099999999999994</v>
      </c>
      <c r="CT24" s="52">
        <v>60</v>
      </c>
      <c r="CU24" s="52">
        <v>18000</v>
      </c>
      <c r="CV24" s="52">
        <v>22000</v>
      </c>
      <c r="CW24" s="52">
        <v>28000</v>
      </c>
      <c r="CX24" s="52">
        <v>85</v>
      </c>
      <c r="CY24" s="49">
        <v>0</v>
      </c>
      <c r="CZ24" s="52">
        <v>85</v>
      </c>
      <c r="DA24" s="49">
        <v>15.9</v>
      </c>
      <c r="DB24" s="49">
        <v>9.5</v>
      </c>
      <c r="DC24" s="49" t="s">
        <v>373</v>
      </c>
      <c r="DD24" s="49" t="s">
        <v>373</v>
      </c>
      <c r="DE24" s="49">
        <v>74.599999999999994</v>
      </c>
      <c r="DF24" s="52">
        <v>60</v>
      </c>
      <c r="DG24" s="52">
        <v>19500</v>
      </c>
      <c r="DH24" s="52">
        <v>25500</v>
      </c>
      <c r="DI24" s="52">
        <v>34000</v>
      </c>
    </row>
    <row r="25" spans="1:113" ht="16.5" x14ac:dyDescent="0.3">
      <c r="A25" s="49" t="s">
        <v>281</v>
      </c>
      <c r="B25" s="49">
        <v>53</v>
      </c>
      <c r="C25" s="49">
        <v>10007141</v>
      </c>
      <c r="D25" s="49" t="s">
        <v>36</v>
      </c>
      <c r="E25" s="49" t="s">
        <v>63</v>
      </c>
      <c r="F25" s="52">
        <v>90</v>
      </c>
      <c r="G25" s="49">
        <v>1.1000000000000001</v>
      </c>
      <c r="H25" s="52">
        <v>90</v>
      </c>
      <c r="I25" s="49">
        <v>6.7</v>
      </c>
      <c r="J25" s="49">
        <v>7.3</v>
      </c>
      <c r="K25" s="49">
        <v>48.8</v>
      </c>
      <c r="L25" s="49">
        <v>79.900000000000006</v>
      </c>
      <c r="M25" s="49">
        <v>86</v>
      </c>
      <c r="N25" s="52">
        <v>40</v>
      </c>
      <c r="O25" s="52">
        <v>9500</v>
      </c>
      <c r="P25" s="52">
        <v>13000</v>
      </c>
      <c r="Q25" s="52">
        <v>16500</v>
      </c>
      <c r="R25" s="52">
        <v>90</v>
      </c>
      <c r="S25" s="49">
        <v>1.7</v>
      </c>
      <c r="T25" s="52">
        <v>90</v>
      </c>
      <c r="U25" s="49">
        <v>6.7</v>
      </c>
      <c r="V25" s="49">
        <v>14.4</v>
      </c>
      <c r="W25" s="49">
        <v>66.5</v>
      </c>
      <c r="X25" s="49">
        <v>74.3</v>
      </c>
      <c r="Y25" s="49">
        <v>78.8</v>
      </c>
      <c r="Z25" s="52">
        <v>55</v>
      </c>
      <c r="AA25" s="52">
        <v>14500</v>
      </c>
      <c r="AB25" s="52">
        <v>17500</v>
      </c>
      <c r="AC25" s="52">
        <v>21500</v>
      </c>
      <c r="AD25" s="52">
        <v>90</v>
      </c>
      <c r="AE25" s="49">
        <v>1.7</v>
      </c>
      <c r="AF25" s="52">
        <v>90</v>
      </c>
      <c r="AG25" s="49" t="s">
        <v>373</v>
      </c>
      <c r="AH25" s="49" t="s">
        <v>373</v>
      </c>
      <c r="AI25" s="49" t="s">
        <v>373</v>
      </c>
      <c r="AJ25" s="49" t="s">
        <v>373</v>
      </c>
      <c r="AK25" s="49">
        <v>77.5</v>
      </c>
      <c r="AL25" s="52">
        <v>60</v>
      </c>
      <c r="AM25" s="52">
        <v>15500</v>
      </c>
      <c r="AN25" s="52">
        <v>21500</v>
      </c>
      <c r="AO25" s="52">
        <v>27000</v>
      </c>
      <c r="AP25" s="52">
        <v>50</v>
      </c>
      <c r="AQ25" s="49">
        <v>0</v>
      </c>
      <c r="AR25" s="52">
        <v>50</v>
      </c>
      <c r="AS25" s="49">
        <v>10</v>
      </c>
      <c r="AT25" s="49">
        <v>11</v>
      </c>
      <c r="AU25" s="49">
        <v>37.200000000000003</v>
      </c>
      <c r="AV25" s="49">
        <v>57.1</v>
      </c>
      <c r="AW25" s="49">
        <v>79.099999999999994</v>
      </c>
      <c r="AX25" s="52" t="s">
        <v>373</v>
      </c>
      <c r="AY25" s="52" t="s">
        <v>373</v>
      </c>
      <c r="AZ25" s="52" t="s">
        <v>373</v>
      </c>
      <c r="BA25" s="52" t="s">
        <v>373</v>
      </c>
      <c r="BB25" s="52">
        <v>50</v>
      </c>
      <c r="BC25" s="49">
        <v>0</v>
      </c>
      <c r="BD25" s="52">
        <v>50</v>
      </c>
      <c r="BE25" s="49">
        <v>6</v>
      </c>
      <c r="BF25" s="49">
        <v>6</v>
      </c>
      <c r="BG25" s="49">
        <v>71.099999999999994</v>
      </c>
      <c r="BH25" s="49">
        <v>78.099999999999994</v>
      </c>
      <c r="BI25" s="49">
        <v>88</v>
      </c>
      <c r="BJ25" s="52">
        <v>35</v>
      </c>
      <c r="BK25" s="52">
        <v>16000</v>
      </c>
      <c r="BL25" s="52">
        <v>18000</v>
      </c>
      <c r="BM25" s="52">
        <v>22500</v>
      </c>
      <c r="BN25" s="52">
        <v>50</v>
      </c>
      <c r="BO25" s="49">
        <v>0</v>
      </c>
      <c r="BP25" s="52">
        <v>50</v>
      </c>
      <c r="BQ25" s="49" t="s">
        <v>373</v>
      </c>
      <c r="BR25" s="49" t="s">
        <v>373</v>
      </c>
      <c r="BS25" s="49" t="s">
        <v>373</v>
      </c>
      <c r="BT25" s="49" t="s">
        <v>373</v>
      </c>
      <c r="BU25" s="49">
        <v>77.8</v>
      </c>
      <c r="BV25" s="52">
        <v>30</v>
      </c>
      <c r="BW25" s="52">
        <v>18500</v>
      </c>
      <c r="BX25" s="52">
        <v>22000</v>
      </c>
      <c r="BY25" s="52">
        <v>30500</v>
      </c>
      <c r="BZ25" s="52">
        <v>140</v>
      </c>
      <c r="CA25" s="49">
        <v>0.7</v>
      </c>
      <c r="CB25" s="52">
        <v>140</v>
      </c>
      <c r="CC25" s="49">
        <v>7.9</v>
      </c>
      <c r="CD25" s="49">
        <v>8.6</v>
      </c>
      <c r="CE25" s="49">
        <v>44.6</v>
      </c>
      <c r="CF25" s="49">
        <v>71.7</v>
      </c>
      <c r="CG25" s="49">
        <v>83.5</v>
      </c>
      <c r="CH25" s="52">
        <v>60</v>
      </c>
      <c r="CI25" s="52">
        <v>10500</v>
      </c>
      <c r="CJ25" s="52">
        <v>13000</v>
      </c>
      <c r="CK25" s="52">
        <v>16500</v>
      </c>
      <c r="CL25" s="52">
        <v>140</v>
      </c>
      <c r="CM25" s="49">
        <v>1.1000000000000001</v>
      </c>
      <c r="CN25" s="52">
        <v>140</v>
      </c>
      <c r="CO25" s="49">
        <v>6.5</v>
      </c>
      <c r="CP25" s="49">
        <v>11.4</v>
      </c>
      <c r="CQ25" s="49">
        <v>68.099999999999994</v>
      </c>
      <c r="CR25" s="49">
        <v>75.7</v>
      </c>
      <c r="CS25" s="49">
        <v>82.2</v>
      </c>
      <c r="CT25" s="52">
        <v>90</v>
      </c>
      <c r="CU25" s="52">
        <v>14500</v>
      </c>
      <c r="CV25" s="52">
        <v>17500</v>
      </c>
      <c r="CW25" s="52">
        <v>21500</v>
      </c>
      <c r="CX25" s="52">
        <v>140</v>
      </c>
      <c r="CY25" s="49">
        <v>1.1000000000000001</v>
      </c>
      <c r="CZ25" s="52">
        <v>140</v>
      </c>
      <c r="DA25" s="49">
        <v>16</v>
      </c>
      <c r="DB25" s="49">
        <v>6.3</v>
      </c>
      <c r="DC25" s="49">
        <v>68.3</v>
      </c>
      <c r="DD25" s="49">
        <v>72.599999999999994</v>
      </c>
      <c r="DE25" s="49">
        <v>77.599999999999994</v>
      </c>
      <c r="DF25" s="52">
        <v>90</v>
      </c>
      <c r="DG25" s="52">
        <v>16500</v>
      </c>
      <c r="DH25" s="52">
        <v>21500</v>
      </c>
      <c r="DI25" s="52">
        <v>27500</v>
      </c>
    </row>
    <row r="26" spans="1:113" ht="16.5" x14ac:dyDescent="0.3">
      <c r="A26" s="49" t="s">
        <v>281</v>
      </c>
      <c r="B26" s="49">
        <v>11</v>
      </c>
      <c r="C26" s="49">
        <v>10007848</v>
      </c>
      <c r="D26" s="49" t="s">
        <v>36</v>
      </c>
      <c r="E26" s="49" t="s">
        <v>65</v>
      </c>
      <c r="F26" s="52">
        <v>40</v>
      </c>
      <c r="G26" s="49" t="s">
        <v>373</v>
      </c>
      <c r="H26" s="52" t="s">
        <v>373</v>
      </c>
      <c r="I26" s="49" t="s">
        <v>373</v>
      </c>
      <c r="J26" s="49" t="s">
        <v>373</v>
      </c>
      <c r="K26" s="49" t="s">
        <v>373</v>
      </c>
      <c r="L26" s="49" t="s">
        <v>373</v>
      </c>
      <c r="M26" s="49" t="s">
        <v>373</v>
      </c>
      <c r="N26" s="52">
        <v>25</v>
      </c>
      <c r="O26" s="52">
        <v>8500</v>
      </c>
      <c r="P26" s="52">
        <v>12500</v>
      </c>
      <c r="Q26" s="52">
        <v>14500</v>
      </c>
      <c r="R26" s="52">
        <v>40</v>
      </c>
      <c r="S26" s="49" t="s">
        <v>373</v>
      </c>
      <c r="T26" s="52" t="s">
        <v>373</v>
      </c>
      <c r="U26" s="49" t="s">
        <v>373</v>
      </c>
      <c r="V26" s="49" t="s">
        <v>373</v>
      </c>
      <c r="W26" s="49" t="s">
        <v>373</v>
      </c>
      <c r="X26" s="49" t="s">
        <v>373</v>
      </c>
      <c r="Y26" s="49" t="s">
        <v>373</v>
      </c>
      <c r="Z26" s="52">
        <v>35</v>
      </c>
      <c r="AA26" s="52">
        <v>15500</v>
      </c>
      <c r="AB26" s="52">
        <v>17500</v>
      </c>
      <c r="AC26" s="52">
        <v>22000</v>
      </c>
      <c r="AD26" s="52">
        <v>40</v>
      </c>
      <c r="AE26" s="49" t="s">
        <v>373</v>
      </c>
      <c r="AF26" s="52" t="s">
        <v>373</v>
      </c>
      <c r="AG26" s="49" t="s">
        <v>373</v>
      </c>
      <c r="AH26" s="49" t="s">
        <v>373</v>
      </c>
      <c r="AI26" s="49" t="s">
        <v>373</v>
      </c>
      <c r="AJ26" s="49" t="s">
        <v>373</v>
      </c>
      <c r="AK26" s="49" t="s">
        <v>373</v>
      </c>
      <c r="AL26" s="52">
        <v>30</v>
      </c>
      <c r="AM26" s="52">
        <v>16000</v>
      </c>
      <c r="AN26" s="52">
        <v>21500</v>
      </c>
      <c r="AO26" s="52">
        <v>26500</v>
      </c>
      <c r="AP26" s="52">
        <v>20</v>
      </c>
      <c r="AQ26" s="49" t="s">
        <v>373</v>
      </c>
      <c r="AR26" s="52" t="s">
        <v>373</v>
      </c>
      <c r="AS26" s="49" t="s">
        <v>373</v>
      </c>
      <c r="AT26" s="49" t="s">
        <v>373</v>
      </c>
      <c r="AU26" s="49" t="s">
        <v>373</v>
      </c>
      <c r="AV26" s="49" t="s">
        <v>373</v>
      </c>
      <c r="AW26" s="49" t="s">
        <v>373</v>
      </c>
      <c r="AX26" s="52" t="s">
        <v>373</v>
      </c>
      <c r="AY26" s="52" t="s">
        <v>373</v>
      </c>
      <c r="AZ26" s="52" t="s">
        <v>373</v>
      </c>
      <c r="BA26" s="52" t="s">
        <v>373</v>
      </c>
      <c r="BB26" s="52">
        <v>20</v>
      </c>
      <c r="BC26" s="49" t="s">
        <v>373</v>
      </c>
      <c r="BD26" s="52" t="s">
        <v>373</v>
      </c>
      <c r="BE26" s="49" t="s">
        <v>373</v>
      </c>
      <c r="BF26" s="49" t="s">
        <v>373</v>
      </c>
      <c r="BG26" s="49" t="s">
        <v>373</v>
      </c>
      <c r="BH26" s="49" t="s">
        <v>373</v>
      </c>
      <c r="BI26" s="49" t="s">
        <v>373</v>
      </c>
      <c r="BJ26" s="52" t="s">
        <v>373</v>
      </c>
      <c r="BK26" s="52" t="s">
        <v>373</v>
      </c>
      <c r="BL26" s="52" t="s">
        <v>373</v>
      </c>
      <c r="BM26" s="52" t="s">
        <v>373</v>
      </c>
      <c r="BN26" s="52">
        <v>20</v>
      </c>
      <c r="BO26" s="49" t="s">
        <v>373</v>
      </c>
      <c r="BP26" s="52" t="s">
        <v>373</v>
      </c>
      <c r="BQ26" s="49" t="s">
        <v>373</v>
      </c>
      <c r="BR26" s="49" t="s">
        <v>373</v>
      </c>
      <c r="BS26" s="49" t="s">
        <v>373</v>
      </c>
      <c r="BT26" s="49" t="s">
        <v>373</v>
      </c>
      <c r="BU26" s="49" t="s">
        <v>373</v>
      </c>
      <c r="BV26" s="52" t="s">
        <v>373</v>
      </c>
      <c r="BW26" s="52" t="s">
        <v>373</v>
      </c>
      <c r="BX26" s="52" t="s">
        <v>373</v>
      </c>
      <c r="BY26" s="52" t="s">
        <v>373</v>
      </c>
      <c r="BZ26" s="52">
        <v>60</v>
      </c>
      <c r="CA26" s="49">
        <v>1.6</v>
      </c>
      <c r="CB26" s="52">
        <v>60</v>
      </c>
      <c r="CC26" s="49">
        <v>6.6</v>
      </c>
      <c r="CD26" s="49">
        <v>13.3</v>
      </c>
      <c r="CE26" s="49">
        <v>61.3</v>
      </c>
      <c r="CF26" s="49">
        <v>74.599999999999994</v>
      </c>
      <c r="CG26" s="49">
        <v>80.099999999999994</v>
      </c>
      <c r="CH26" s="52">
        <v>35</v>
      </c>
      <c r="CI26" s="52">
        <v>8500</v>
      </c>
      <c r="CJ26" s="52">
        <v>12500</v>
      </c>
      <c r="CK26" s="52">
        <v>14500</v>
      </c>
      <c r="CL26" s="52">
        <v>60</v>
      </c>
      <c r="CM26" s="49">
        <v>1.6</v>
      </c>
      <c r="CN26" s="52">
        <v>60</v>
      </c>
      <c r="CO26" s="49">
        <v>5</v>
      </c>
      <c r="CP26" s="49">
        <v>7.2</v>
      </c>
      <c r="CQ26" s="49" t="s">
        <v>373</v>
      </c>
      <c r="CR26" s="49" t="s">
        <v>373</v>
      </c>
      <c r="CS26" s="49">
        <v>87.8</v>
      </c>
      <c r="CT26" s="52">
        <v>45</v>
      </c>
      <c r="CU26" s="52">
        <v>15000</v>
      </c>
      <c r="CV26" s="52">
        <v>17500</v>
      </c>
      <c r="CW26" s="52">
        <v>20000</v>
      </c>
      <c r="CX26" s="52">
        <v>60</v>
      </c>
      <c r="CY26" s="49">
        <v>1.6</v>
      </c>
      <c r="CZ26" s="52">
        <v>60</v>
      </c>
      <c r="DA26" s="49" t="s">
        <v>373</v>
      </c>
      <c r="DB26" s="49" t="s">
        <v>373</v>
      </c>
      <c r="DC26" s="49" t="s">
        <v>373</v>
      </c>
      <c r="DD26" s="49" t="s">
        <v>373</v>
      </c>
      <c r="DE26" s="49">
        <v>84.5</v>
      </c>
      <c r="DF26" s="52">
        <v>45</v>
      </c>
      <c r="DG26" s="52">
        <v>16000</v>
      </c>
      <c r="DH26" s="52">
        <v>21000</v>
      </c>
      <c r="DI26" s="52">
        <v>26500</v>
      </c>
    </row>
    <row r="27" spans="1:113" ht="16.5" x14ac:dyDescent="0.3">
      <c r="A27" s="49" t="s">
        <v>281</v>
      </c>
      <c r="B27" s="49">
        <v>82</v>
      </c>
      <c r="C27" s="49">
        <v>10007137</v>
      </c>
      <c r="D27" s="49" t="s">
        <v>46</v>
      </c>
      <c r="E27" s="49" t="s">
        <v>67</v>
      </c>
      <c r="F27" s="52" t="s">
        <v>10</v>
      </c>
      <c r="G27" s="49" t="s">
        <v>10</v>
      </c>
      <c r="H27" s="52" t="s">
        <v>10</v>
      </c>
      <c r="I27" s="49" t="s">
        <v>10</v>
      </c>
      <c r="J27" s="49" t="s">
        <v>10</v>
      </c>
      <c r="K27" s="49" t="s">
        <v>10</v>
      </c>
      <c r="L27" s="49" t="s">
        <v>10</v>
      </c>
      <c r="M27" s="49" t="s">
        <v>10</v>
      </c>
      <c r="N27" s="52" t="s">
        <v>10</v>
      </c>
      <c r="O27" s="52" t="s">
        <v>10</v>
      </c>
      <c r="P27" s="52" t="s">
        <v>10</v>
      </c>
      <c r="Q27" s="52" t="s">
        <v>10</v>
      </c>
      <c r="R27" s="52" t="s">
        <v>10</v>
      </c>
      <c r="S27" s="49" t="s">
        <v>10</v>
      </c>
      <c r="T27" s="52" t="s">
        <v>10</v>
      </c>
      <c r="U27" s="49" t="s">
        <v>10</v>
      </c>
      <c r="V27" s="49" t="s">
        <v>10</v>
      </c>
      <c r="W27" s="49" t="s">
        <v>10</v>
      </c>
      <c r="X27" s="49" t="s">
        <v>10</v>
      </c>
      <c r="Y27" s="49" t="s">
        <v>10</v>
      </c>
      <c r="Z27" s="52" t="s">
        <v>10</v>
      </c>
      <c r="AA27" s="52" t="s">
        <v>10</v>
      </c>
      <c r="AB27" s="52" t="s">
        <v>10</v>
      </c>
      <c r="AC27" s="52" t="s">
        <v>10</v>
      </c>
      <c r="AD27" s="52" t="s">
        <v>10</v>
      </c>
      <c r="AE27" s="49" t="s">
        <v>10</v>
      </c>
      <c r="AF27" s="52" t="s">
        <v>10</v>
      </c>
      <c r="AG27" s="49" t="s">
        <v>10</v>
      </c>
      <c r="AH27" s="49" t="s">
        <v>10</v>
      </c>
      <c r="AI27" s="49" t="s">
        <v>10</v>
      </c>
      <c r="AJ27" s="49" t="s">
        <v>10</v>
      </c>
      <c r="AK27" s="49" t="s">
        <v>10</v>
      </c>
      <c r="AL27" s="52" t="s">
        <v>10</v>
      </c>
      <c r="AM27" s="52" t="s">
        <v>10</v>
      </c>
      <c r="AN27" s="52" t="s">
        <v>10</v>
      </c>
      <c r="AO27" s="52" t="s">
        <v>10</v>
      </c>
      <c r="AP27" s="52" t="s">
        <v>10</v>
      </c>
      <c r="AQ27" s="49" t="s">
        <v>10</v>
      </c>
      <c r="AR27" s="52" t="s">
        <v>10</v>
      </c>
      <c r="AS27" s="49" t="s">
        <v>10</v>
      </c>
      <c r="AT27" s="49" t="s">
        <v>10</v>
      </c>
      <c r="AU27" s="49" t="s">
        <v>10</v>
      </c>
      <c r="AV27" s="49" t="s">
        <v>10</v>
      </c>
      <c r="AW27" s="49" t="s">
        <v>10</v>
      </c>
      <c r="AX27" s="52" t="s">
        <v>10</v>
      </c>
      <c r="AY27" s="52" t="s">
        <v>10</v>
      </c>
      <c r="AZ27" s="52" t="s">
        <v>10</v>
      </c>
      <c r="BA27" s="52" t="s">
        <v>10</v>
      </c>
      <c r="BB27" s="52" t="s">
        <v>10</v>
      </c>
      <c r="BC27" s="49" t="s">
        <v>10</v>
      </c>
      <c r="BD27" s="52" t="s">
        <v>10</v>
      </c>
      <c r="BE27" s="49" t="s">
        <v>10</v>
      </c>
      <c r="BF27" s="49" t="s">
        <v>10</v>
      </c>
      <c r="BG27" s="49" t="s">
        <v>10</v>
      </c>
      <c r="BH27" s="49" t="s">
        <v>10</v>
      </c>
      <c r="BI27" s="49" t="s">
        <v>10</v>
      </c>
      <c r="BJ27" s="52" t="s">
        <v>10</v>
      </c>
      <c r="BK27" s="52" t="s">
        <v>10</v>
      </c>
      <c r="BL27" s="52" t="s">
        <v>10</v>
      </c>
      <c r="BM27" s="52" t="s">
        <v>10</v>
      </c>
      <c r="BN27" s="52" t="s">
        <v>10</v>
      </c>
      <c r="BO27" s="49" t="s">
        <v>10</v>
      </c>
      <c r="BP27" s="52" t="s">
        <v>10</v>
      </c>
      <c r="BQ27" s="49" t="s">
        <v>10</v>
      </c>
      <c r="BR27" s="49" t="s">
        <v>10</v>
      </c>
      <c r="BS27" s="49" t="s">
        <v>10</v>
      </c>
      <c r="BT27" s="49" t="s">
        <v>10</v>
      </c>
      <c r="BU27" s="49" t="s">
        <v>10</v>
      </c>
      <c r="BV27" s="52" t="s">
        <v>10</v>
      </c>
      <c r="BW27" s="52" t="s">
        <v>10</v>
      </c>
      <c r="BX27" s="52" t="s">
        <v>10</v>
      </c>
      <c r="BY27" s="52" t="s">
        <v>10</v>
      </c>
      <c r="BZ27" s="52" t="s">
        <v>10</v>
      </c>
      <c r="CA27" s="49" t="s">
        <v>10</v>
      </c>
      <c r="CB27" s="52" t="s">
        <v>10</v>
      </c>
      <c r="CC27" s="49" t="s">
        <v>10</v>
      </c>
      <c r="CD27" s="49" t="s">
        <v>10</v>
      </c>
      <c r="CE27" s="49" t="s">
        <v>10</v>
      </c>
      <c r="CF27" s="49" t="s">
        <v>10</v>
      </c>
      <c r="CG27" s="49" t="s">
        <v>10</v>
      </c>
      <c r="CH27" s="52" t="s">
        <v>10</v>
      </c>
      <c r="CI27" s="52" t="s">
        <v>10</v>
      </c>
      <c r="CJ27" s="52" t="s">
        <v>10</v>
      </c>
      <c r="CK27" s="52" t="s">
        <v>10</v>
      </c>
      <c r="CL27" s="52" t="s">
        <v>10</v>
      </c>
      <c r="CM27" s="49" t="s">
        <v>10</v>
      </c>
      <c r="CN27" s="52" t="s">
        <v>10</v>
      </c>
      <c r="CO27" s="49" t="s">
        <v>10</v>
      </c>
      <c r="CP27" s="49" t="s">
        <v>10</v>
      </c>
      <c r="CQ27" s="49" t="s">
        <v>10</v>
      </c>
      <c r="CR27" s="49" t="s">
        <v>10</v>
      </c>
      <c r="CS27" s="49" t="s">
        <v>10</v>
      </c>
      <c r="CT27" s="52" t="s">
        <v>10</v>
      </c>
      <c r="CU27" s="52" t="s">
        <v>10</v>
      </c>
      <c r="CV27" s="52" t="s">
        <v>10</v>
      </c>
      <c r="CW27" s="52" t="s">
        <v>10</v>
      </c>
      <c r="CX27" s="52" t="s">
        <v>10</v>
      </c>
      <c r="CY27" s="49" t="s">
        <v>10</v>
      </c>
      <c r="CZ27" s="52" t="s">
        <v>10</v>
      </c>
      <c r="DA27" s="49" t="s">
        <v>10</v>
      </c>
      <c r="DB27" s="49" t="s">
        <v>10</v>
      </c>
      <c r="DC27" s="49" t="s">
        <v>10</v>
      </c>
      <c r="DD27" s="49" t="s">
        <v>10</v>
      </c>
      <c r="DE27" s="49" t="s">
        <v>10</v>
      </c>
      <c r="DF27" s="52" t="s">
        <v>10</v>
      </c>
      <c r="DG27" s="52" t="s">
        <v>10</v>
      </c>
      <c r="DH27" s="52" t="s">
        <v>10</v>
      </c>
      <c r="DI27" s="52" t="s">
        <v>10</v>
      </c>
    </row>
    <row r="28" spans="1:113" ht="16.5" x14ac:dyDescent="0.3">
      <c r="A28" s="49" t="s">
        <v>281</v>
      </c>
      <c r="B28" s="49">
        <v>115</v>
      </c>
      <c r="C28" s="49">
        <v>10001478</v>
      </c>
      <c r="D28" s="49" t="s">
        <v>24</v>
      </c>
      <c r="E28" s="49" t="s">
        <v>69</v>
      </c>
      <c r="F28" s="52">
        <v>65</v>
      </c>
      <c r="G28" s="49">
        <v>1.5</v>
      </c>
      <c r="H28" s="52">
        <v>65</v>
      </c>
      <c r="I28" s="49">
        <v>9.1999999999999993</v>
      </c>
      <c r="J28" s="49">
        <v>13</v>
      </c>
      <c r="K28" s="49">
        <v>48.1</v>
      </c>
      <c r="L28" s="49">
        <v>61.1</v>
      </c>
      <c r="M28" s="49">
        <v>77.900000000000006</v>
      </c>
      <c r="N28" s="52">
        <v>30</v>
      </c>
      <c r="O28" s="52">
        <v>8000</v>
      </c>
      <c r="P28" s="52">
        <v>13500</v>
      </c>
      <c r="Q28" s="52">
        <v>18500</v>
      </c>
      <c r="R28" s="52">
        <v>65</v>
      </c>
      <c r="S28" s="49">
        <v>1.5</v>
      </c>
      <c r="T28" s="52">
        <v>65</v>
      </c>
      <c r="U28" s="49" t="s">
        <v>373</v>
      </c>
      <c r="V28" s="49" t="s">
        <v>373</v>
      </c>
      <c r="W28" s="49" t="s">
        <v>373</v>
      </c>
      <c r="X28" s="49" t="s">
        <v>373</v>
      </c>
      <c r="Y28" s="49">
        <v>79.400000000000006</v>
      </c>
      <c r="Z28" s="52">
        <v>45</v>
      </c>
      <c r="AA28" s="52">
        <v>16000</v>
      </c>
      <c r="AB28" s="52">
        <v>20000</v>
      </c>
      <c r="AC28" s="52">
        <v>25500</v>
      </c>
      <c r="AD28" s="52">
        <v>65</v>
      </c>
      <c r="AE28" s="49">
        <v>1.5</v>
      </c>
      <c r="AF28" s="52">
        <v>65</v>
      </c>
      <c r="AG28" s="49">
        <v>10.7</v>
      </c>
      <c r="AH28" s="49">
        <v>11.5</v>
      </c>
      <c r="AI28" s="49" t="s">
        <v>373</v>
      </c>
      <c r="AJ28" s="49" t="s">
        <v>373</v>
      </c>
      <c r="AK28" s="49">
        <v>77.900000000000006</v>
      </c>
      <c r="AL28" s="52">
        <v>45</v>
      </c>
      <c r="AM28" s="52">
        <v>18000</v>
      </c>
      <c r="AN28" s="52">
        <v>23500</v>
      </c>
      <c r="AO28" s="52">
        <v>31000</v>
      </c>
      <c r="AP28" s="52">
        <v>45</v>
      </c>
      <c r="AQ28" s="49">
        <v>0</v>
      </c>
      <c r="AR28" s="52">
        <v>45</v>
      </c>
      <c r="AS28" s="49">
        <v>8.9</v>
      </c>
      <c r="AT28" s="49">
        <v>24.4</v>
      </c>
      <c r="AU28" s="49">
        <v>37.799999999999997</v>
      </c>
      <c r="AV28" s="49">
        <v>52.2</v>
      </c>
      <c r="AW28" s="49">
        <v>66.7</v>
      </c>
      <c r="AX28" s="52" t="s">
        <v>373</v>
      </c>
      <c r="AY28" s="52" t="s">
        <v>373</v>
      </c>
      <c r="AZ28" s="52" t="s">
        <v>373</v>
      </c>
      <c r="BA28" s="52" t="s">
        <v>373</v>
      </c>
      <c r="BB28" s="52">
        <v>45</v>
      </c>
      <c r="BC28" s="49">
        <v>0</v>
      </c>
      <c r="BD28" s="52">
        <v>45</v>
      </c>
      <c r="BE28" s="49" t="s">
        <v>373</v>
      </c>
      <c r="BF28" s="49" t="s">
        <v>373</v>
      </c>
      <c r="BG28" s="49" t="s">
        <v>373</v>
      </c>
      <c r="BH28" s="49" t="s">
        <v>373</v>
      </c>
      <c r="BI28" s="49">
        <v>77.8</v>
      </c>
      <c r="BJ28" s="52">
        <v>30</v>
      </c>
      <c r="BK28" s="52">
        <v>16500</v>
      </c>
      <c r="BL28" s="52">
        <v>25500</v>
      </c>
      <c r="BM28" s="52">
        <v>38000</v>
      </c>
      <c r="BN28" s="52">
        <v>45</v>
      </c>
      <c r="BO28" s="49">
        <v>0</v>
      </c>
      <c r="BP28" s="52">
        <v>45</v>
      </c>
      <c r="BQ28" s="49">
        <v>14.4</v>
      </c>
      <c r="BR28" s="49">
        <v>6.7</v>
      </c>
      <c r="BS28" s="49" t="s">
        <v>373</v>
      </c>
      <c r="BT28" s="49" t="s">
        <v>373</v>
      </c>
      <c r="BU28" s="49">
        <v>78.900000000000006</v>
      </c>
      <c r="BV28" s="52">
        <v>30</v>
      </c>
      <c r="BW28" s="52">
        <v>22500</v>
      </c>
      <c r="BX28" s="52">
        <v>34000</v>
      </c>
      <c r="BY28" s="52">
        <v>54500</v>
      </c>
      <c r="BZ28" s="52">
        <v>110</v>
      </c>
      <c r="CA28" s="49">
        <v>0.9</v>
      </c>
      <c r="CB28" s="52">
        <v>110</v>
      </c>
      <c r="CC28" s="49">
        <v>9</v>
      </c>
      <c r="CD28" s="49">
        <v>17.600000000000001</v>
      </c>
      <c r="CE28" s="49">
        <v>43.9</v>
      </c>
      <c r="CF28" s="49">
        <v>57.5</v>
      </c>
      <c r="CG28" s="49">
        <v>73.3</v>
      </c>
      <c r="CH28" s="52">
        <v>45</v>
      </c>
      <c r="CI28" s="52">
        <v>8000</v>
      </c>
      <c r="CJ28" s="52">
        <v>14000</v>
      </c>
      <c r="CK28" s="52">
        <v>22500</v>
      </c>
      <c r="CL28" s="52">
        <v>110</v>
      </c>
      <c r="CM28" s="49">
        <v>0.9</v>
      </c>
      <c r="CN28" s="52">
        <v>110</v>
      </c>
      <c r="CO28" s="49">
        <v>13.1</v>
      </c>
      <c r="CP28" s="49">
        <v>8.1</v>
      </c>
      <c r="CQ28" s="49" t="s">
        <v>373</v>
      </c>
      <c r="CR28" s="49" t="s">
        <v>373</v>
      </c>
      <c r="CS28" s="49">
        <v>78.7</v>
      </c>
      <c r="CT28" s="52">
        <v>75</v>
      </c>
      <c r="CU28" s="52">
        <v>16000</v>
      </c>
      <c r="CV28" s="52">
        <v>23500</v>
      </c>
      <c r="CW28" s="52">
        <v>29000</v>
      </c>
      <c r="CX28" s="52">
        <v>110</v>
      </c>
      <c r="CY28" s="49">
        <v>0.9</v>
      </c>
      <c r="CZ28" s="52">
        <v>110</v>
      </c>
      <c r="DA28" s="49">
        <v>12.2</v>
      </c>
      <c r="DB28" s="49">
        <v>9.5</v>
      </c>
      <c r="DC28" s="49" t="s">
        <v>373</v>
      </c>
      <c r="DD28" s="49" t="s">
        <v>373</v>
      </c>
      <c r="DE28" s="49">
        <v>78.3</v>
      </c>
      <c r="DF28" s="52">
        <v>75</v>
      </c>
      <c r="DG28" s="52">
        <v>19000</v>
      </c>
      <c r="DH28" s="52">
        <v>27000</v>
      </c>
      <c r="DI28" s="52">
        <v>38500</v>
      </c>
    </row>
    <row r="29" spans="1:113" x14ac:dyDescent="0.3">
      <c r="A29" s="49" t="s">
        <v>281</v>
      </c>
      <c r="B29" s="49">
        <v>199</v>
      </c>
      <c r="C29" s="49">
        <v>10001653</v>
      </c>
      <c r="D29" s="49" t="s">
        <v>24</v>
      </c>
      <c r="E29" s="49" t="s">
        <v>71</v>
      </c>
      <c r="F29" s="52" t="s">
        <v>10</v>
      </c>
      <c r="G29" s="49" t="s">
        <v>10</v>
      </c>
      <c r="H29" s="52" t="s">
        <v>10</v>
      </c>
      <c r="I29" s="49" t="s">
        <v>10</v>
      </c>
      <c r="J29" s="49" t="s">
        <v>10</v>
      </c>
      <c r="K29" s="49" t="s">
        <v>10</v>
      </c>
      <c r="L29" s="49" t="s">
        <v>10</v>
      </c>
      <c r="M29" s="49" t="s">
        <v>10</v>
      </c>
      <c r="N29" s="52" t="s">
        <v>10</v>
      </c>
      <c r="O29" s="52" t="s">
        <v>10</v>
      </c>
      <c r="P29" s="52" t="s">
        <v>10</v>
      </c>
      <c r="Q29" s="52" t="s">
        <v>10</v>
      </c>
      <c r="R29" s="52" t="s">
        <v>10</v>
      </c>
      <c r="S29" s="49" t="s">
        <v>10</v>
      </c>
      <c r="T29" s="52" t="s">
        <v>10</v>
      </c>
      <c r="U29" s="49" t="s">
        <v>10</v>
      </c>
      <c r="V29" s="49" t="s">
        <v>10</v>
      </c>
      <c r="W29" s="49" t="s">
        <v>10</v>
      </c>
      <c r="X29" s="49" t="s">
        <v>10</v>
      </c>
      <c r="Y29" s="49" t="s">
        <v>10</v>
      </c>
      <c r="Z29" s="52" t="s">
        <v>10</v>
      </c>
      <c r="AA29" s="52" t="s">
        <v>10</v>
      </c>
      <c r="AB29" s="52" t="s">
        <v>10</v>
      </c>
      <c r="AC29" s="52" t="s">
        <v>10</v>
      </c>
      <c r="AD29" s="52" t="s">
        <v>10</v>
      </c>
      <c r="AE29" s="49" t="s">
        <v>10</v>
      </c>
      <c r="AF29" s="52" t="s">
        <v>10</v>
      </c>
      <c r="AG29" s="49" t="s">
        <v>10</v>
      </c>
      <c r="AH29" s="49" t="s">
        <v>10</v>
      </c>
      <c r="AI29" s="49" t="s">
        <v>10</v>
      </c>
      <c r="AJ29" s="49" t="s">
        <v>10</v>
      </c>
      <c r="AK29" s="49" t="s">
        <v>10</v>
      </c>
      <c r="AL29" s="52" t="s">
        <v>10</v>
      </c>
      <c r="AM29" s="52" t="s">
        <v>10</v>
      </c>
      <c r="AN29" s="52" t="s">
        <v>10</v>
      </c>
      <c r="AO29" s="52" t="s">
        <v>10</v>
      </c>
      <c r="AP29" s="52" t="s">
        <v>10</v>
      </c>
      <c r="AQ29" s="49" t="s">
        <v>10</v>
      </c>
      <c r="AR29" s="52" t="s">
        <v>10</v>
      </c>
      <c r="AS29" s="49" t="s">
        <v>10</v>
      </c>
      <c r="AT29" s="49" t="s">
        <v>10</v>
      </c>
      <c r="AU29" s="49" t="s">
        <v>10</v>
      </c>
      <c r="AV29" s="49" t="s">
        <v>10</v>
      </c>
      <c r="AW29" s="49" t="s">
        <v>10</v>
      </c>
      <c r="AX29" s="52" t="s">
        <v>10</v>
      </c>
      <c r="AY29" s="52" t="s">
        <v>10</v>
      </c>
      <c r="AZ29" s="52" t="s">
        <v>10</v>
      </c>
      <c r="BA29" s="52" t="s">
        <v>10</v>
      </c>
      <c r="BB29" s="52" t="s">
        <v>10</v>
      </c>
      <c r="BC29" s="49" t="s">
        <v>10</v>
      </c>
      <c r="BD29" s="52" t="s">
        <v>10</v>
      </c>
      <c r="BE29" s="49" t="s">
        <v>10</v>
      </c>
      <c r="BF29" s="49" t="s">
        <v>10</v>
      </c>
      <c r="BG29" s="49" t="s">
        <v>10</v>
      </c>
      <c r="BH29" s="49" t="s">
        <v>10</v>
      </c>
      <c r="BI29" s="49" t="s">
        <v>10</v>
      </c>
      <c r="BJ29" s="52" t="s">
        <v>10</v>
      </c>
      <c r="BK29" s="52" t="s">
        <v>10</v>
      </c>
      <c r="BL29" s="52" t="s">
        <v>10</v>
      </c>
      <c r="BM29" s="52" t="s">
        <v>10</v>
      </c>
      <c r="BN29" s="52" t="s">
        <v>10</v>
      </c>
      <c r="BO29" s="49" t="s">
        <v>10</v>
      </c>
      <c r="BP29" s="52" t="s">
        <v>10</v>
      </c>
      <c r="BQ29" s="49" t="s">
        <v>10</v>
      </c>
      <c r="BR29" s="49" t="s">
        <v>10</v>
      </c>
      <c r="BS29" s="49" t="s">
        <v>10</v>
      </c>
      <c r="BT29" s="49" t="s">
        <v>10</v>
      </c>
      <c r="BU29" s="49" t="s">
        <v>10</v>
      </c>
      <c r="BV29" s="52" t="s">
        <v>10</v>
      </c>
      <c r="BW29" s="52" t="s">
        <v>10</v>
      </c>
      <c r="BX29" s="52" t="s">
        <v>10</v>
      </c>
      <c r="BY29" s="52" t="s">
        <v>10</v>
      </c>
      <c r="BZ29" s="52" t="s">
        <v>10</v>
      </c>
      <c r="CA29" s="49" t="s">
        <v>10</v>
      </c>
      <c r="CB29" s="52" t="s">
        <v>10</v>
      </c>
      <c r="CC29" s="49" t="s">
        <v>10</v>
      </c>
      <c r="CD29" s="49" t="s">
        <v>10</v>
      </c>
      <c r="CE29" s="49" t="s">
        <v>10</v>
      </c>
      <c r="CF29" s="49" t="s">
        <v>10</v>
      </c>
      <c r="CG29" s="49" t="s">
        <v>10</v>
      </c>
      <c r="CH29" s="52" t="s">
        <v>10</v>
      </c>
      <c r="CI29" s="52" t="s">
        <v>10</v>
      </c>
      <c r="CJ29" s="52" t="s">
        <v>10</v>
      </c>
      <c r="CK29" s="52" t="s">
        <v>10</v>
      </c>
      <c r="CL29" s="52" t="s">
        <v>10</v>
      </c>
      <c r="CM29" s="49" t="s">
        <v>10</v>
      </c>
      <c r="CN29" s="52" t="s">
        <v>10</v>
      </c>
      <c r="CO29" s="49" t="s">
        <v>10</v>
      </c>
      <c r="CP29" s="49" t="s">
        <v>10</v>
      </c>
      <c r="CQ29" s="49" t="s">
        <v>10</v>
      </c>
      <c r="CR29" s="49" t="s">
        <v>10</v>
      </c>
      <c r="CS29" s="49" t="s">
        <v>10</v>
      </c>
      <c r="CT29" s="52" t="s">
        <v>10</v>
      </c>
      <c r="CU29" s="52" t="s">
        <v>10</v>
      </c>
      <c r="CV29" s="52" t="s">
        <v>10</v>
      </c>
      <c r="CW29" s="52" t="s">
        <v>10</v>
      </c>
      <c r="CX29" s="52" t="s">
        <v>10</v>
      </c>
      <c r="CY29" s="49" t="s">
        <v>10</v>
      </c>
      <c r="CZ29" s="52" t="s">
        <v>10</v>
      </c>
      <c r="DA29" s="49" t="s">
        <v>10</v>
      </c>
      <c r="DB29" s="49" t="s">
        <v>10</v>
      </c>
      <c r="DC29" s="49" t="s">
        <v>10</v>
      </c>
      <c r="DD29" s="49" t="s">
        <v>10</v>
      </c>
      <c r="DE29" s="49" t="s">
        <v>10</v>
      </c>
      <c r="DF29" s="52" t="s">
        <v>10</v>
      </c>
      <c r="DG29" s="52" t="s">
        <v>10</v>
      </c>
      <c r="DH29" s="52" t="s">
        <v>10</v>
      </c>
      <c r="DI29" s="52" t="s">
        <v>10</v>
      </c>
    </row>
    <row r="30" spans="1:113" x14ac:dyDescent="0.3">
      <c r="A30" s="49" t="s">
        <v>281</v>
      </c>
      <c r="B30" s="49">
        <v>201</v>
      </c>
      <c r="C30" s="49">
        <v>10007761</v>
      </c>
      <c r="D30" s="49" t="s">
        <v>24</v>
      </c>
      <c r="E30" s="49" t="s">
        <v>73</v>
      </c>
      <c r="F30" s="52" t="s">
        <v>10</v>
      </c>
      <c r="G30" s="49" t="s">
        <v>10</v>
      </c>
      <c r="H30" s="52" t="s">
        <v>10</v>
      </c>
      <c r="I30" s="49" t="s">
        <v>10</v>
      </c>
      <c r="J30" s="49" t="s">
        <v>10</v>
      </c>
      <c r="K30" s="49" t="s">
        <v>10</v>
      </c>
      <c r="L30" s="49" t="s">
        <v>10</v>
      </c>
      <c r="M30" s="49" t="s">
        <v>10</v>
      </c>
      <c r="N30" s="52" t="s">
        <v>10</v>
      </c>
      <c r="O30" s="52" t="s">
        <v>10</v>
      </c>
      <c r="P30" s="52" t="s">
        <v>10</v>
      </c>
      <c r="Q30" s="52" t="s">
        <v>10</v>
      </c>
      <c r="R30" s="52" t="s">
        <v>10</v>
      </c>
      <c r="S30" s="49" t="s">
        <v>10</v>
      </c>
      <c r="T30" s="52" t="s">
        <v>10</v>
      </c>
      <c r="U30" s="49" t="s">
        <v>10</v>
      </c>
      <c r="V30" s="49" t="s">
        <v>10</v>
      </c>
      <c r="W30" s="49" t="s">
        <v>10</v>
      </c>
      <c r="X30" s="49" t="s">
        <v>10</v>
      </c>
      <c r="Y30" s="49" t="s">
        <v>10</v>
      </c>
      <c r="Z30" s="52" t="s">
        <v>10</v>
      </c>
      <c r="AA30" s="52" t="s">
        <v>10</v>
      </c>
      <c r="AB30" s="52" t="s">
        <v>10</v>
      </c>
      <c r="AC30" s="52" t="s">
        <v>10</v>
      </c>
      <c r="AD30" s="52" t="s">
        <v>10</v>
      </c>
      <c r="AE30" s="49" t="s">
        <v>10</v>
      </c>
      <c r="AF30" s="52" t="s">
        <v>10</v>
      </c>
      <c r="AG30" s="49" t="s">
        <v>10</v>
      </c>
      <c r="AH30" s="49" t="s">
        <v>10</v>
      </c>
      <c r="AI30" s="49" t="s">
        <v>10</v>
      </c>
      <c r="AJ30" s="49" t="s">
        <v>10</v>
      </c>
      <c r="AK30" s="49" t="s">
        <v>10</v>
      </c>
      <c r="AL30" s="52" t="s">
        <v>10</v>
      </c>
      <c r="AM30" s="52" t="s">
        <v>10</v>
      </c>
      <c r="AN30" s="52" t="s">
        <v>10</v>
      </c>
      <c r="AO30" s="52" t="s">
        <v>10</v>
      </c>
      <c r="AP30" s="52" t="s">
        <v>10</v>
      </c>
      <c r="AQ30" s="49" t="s">
        <v>10</v>
      </c>
      <c r="AR30" s="52" t="s">
        <v>10</v>
      </c>
      <c r="AS30" s="49" t="s">
        <v>10</v>
      </c>
      <c r="AT30" s="49" t="s">
        <v>10</v>
      </c>
      <c r="AU30" s="49" t="s">
        <v>10</v>
      </c>
      <c r="AV30" s="49" t="s">
        <v>10</v>
      </c>
      <c r="AW30" s="49" t="s">
        <v>10</v>
      </c>
      <c r="AX30" s="52" t="s">
        <v>10</v>
      </c>
      <c r="AY30" s="52" t="s">
        <v>10</v>
      </c>
      <c r="AZ30" s="52" t="s">
        <v>10</v>
      </c>
      <c r="BA30" s="52" t="s">
        <v>10</v>
      </c>
      <c r="BB30" s="52" t="s">
        <v>10</v>
      </c>
      <c r="BC30" s="49" t="s">
        <v>10</v>
      </c>
      <c r="BD30" s="52" t="s">
        <v>10</v>
      </c>
      <c r="BE30" s="49" t="s">
        <v>10</v>
      </c>
      <c r="BF30" s="49" t="s">
        <v>10</v>
      </c>
      <c r="BG30" s="49" t="s">
        <v>10</v>
      </c>
      <c r="BH30" s="49" t="s">
        <v>10</v>
      </c>
      <c r="BI30" s="49" t="s">
        <v>10</v>
      </c>
      <c r="BJ30" s="52" t="s">
        <v>10</v>
      </c>
      <c r="BK30" s="52" t="s">
        <v>10</v>
      </c>
      <c r="BL30" s="52" t="s">
        <v>10</v>
      </c>
      <c r="BM30" s="52" t="s">
        <v>10</v>
      </c>
      <c r="BN30" s="52" t="s">
        <v>10</v>
      </c>
      <c r="BO30" s="49" t="s">
        <v>10</v>
      </c>
      <c r="BP30" s="52" t="s">
        <v>10</v>
      </c>
      <c r="BQ30" s="49" t="s">
        <v>10</v>
      </c>
      <c r="BR30" s="49" t="s">
        <v>10</v>
      </c>
      <c r="BS30" s="49" t="s">
        <v>10</v>
      </c>
      <c r="BT30" s="49" t="s">
        <v>10</v>
      </c>
      <c r="BU30" s="49" t="s">
        <v>10</v>
      </c>
      <c r="BV30" s="52" t="s">
        <v>10</v>
      </c>
      <c r="BW30" s="52" t="s">
        <v>10</v>
      </c>
      <c r="BX30" s="52" t="s">
        <v>10</v>
      </c>
      <c r="BY30" s="52" t="s">
        <v>10</v>
      </c>
      <c r="BZ30" s="52" t="s">
        <v>10</v>
      </c>
      <c r="CA30" s="49" t="s">
        <v>10</v>
      </c>
      <c r="CB30" s="52" t="s">
        <v>10</v>
      </c>
      <c r="CC30" s="49" t="s">
        <v>10</v>
      </c>
      <c r="CD30" s="49" t="s">
        <v>10</v>
      </c>
      <c r="CE30" s="49" t="s">
        <v>10</v>
      </c>
      <c r="CF30" s="49" t="s">
        <v>10</v>
      </c>
      <c r="CG30" s="49" t="s">
        <v>10</v>
      </c>
      <c r="CH30" s="52" t="s">
        <v>10</v>
      </c>
      <c r="CI30" s="52" t="s">
        <v>10</v>
      </c>
      <c r="CJ30" s="52" t="s">
        <v>10</v>
      </c>
      <c r="CK30" s="52" t="s">
        <v>10</v>
      </c>
      <c r="CL30" s="52" t="s">
        <v>10</v>
      </c>
      <c r="CM30" s="49" t="s">
        <v>10</v>
      </c>
      <c r="CN30" s="52" t="s">
        <v>10</v>
      </c>
      <c r="CO30" s="49" t="s">
        <v>10</v>
      </c>
      <c r="CP30" s="49" t="s">
        <v>10</v>
      </c>
      <c r="CQ30" s="49" t="s">
        <v>10</v>
      </c>
      <c r="CR30" s="49" t="s">
        <v>10</v>
      </c>
      <c r="CS30" s="49" t="s">
        <v>10</v>
      </c>
      <c r="CT30" s="52" t="s">
        <v>10</v>
      </c>
      <c r="CU30" s="52" t="s">
        <v>10</v>
      </c>
      <c r="CV30" s="52" t="s">
        <v>10</v>
      </c>
      <c r="CW30" s="52" t="s">
        <v>10</v>
      </c>
      <c r="CX30" s="52" t="s">
        <v>10</v>
      </c>
      <c r="CY30" s="49" t="s">
        <v>10</v>
      </c>
      <c r="CZ30" s="52" t="s">
        <v>10</v>
      </c>
      <c r="DA30" s="49" t="s">
        <v>10</v>
      </c>
      <c r="DB30" s="49" t="s">
        <v>10</v>
      </c>
      <c r="DC30" s="49" t="s">
        <v>10</v>
      </c>
      <c r="DD30" s="49" t="s">
        <v>10</v>
      </c>
      <c r="DE30" s="49" t="s">
        <v>10</v>
      </c>
      <c r="DF30" s="52" t="s">
        <v>10</v>
      </c>
      <c r="DG30" s="52" t="s">
        <v>10</v>
      </c>
      <c r="DH30" s="52" t="s">
        <v>10</v>
      </c>
      <c r="DI30" s="52" t="s">
        <v>10</v>
      </c>
    </row>
    <row r="31" spans="1:113" x14ac:dyDescent="0.3">
      <c r="A31" s="49" t="s">
        <v>281</v>
      </c>
      <c r="B31" s="49">
        <v>56</v>
      </c>
      <c r="C31" s="49">
        <v>10001726</v>
      </c>
      <c r="D31" s="49" t="s">
        <v>13</v>
      </c>
      <c r="E31" s="49" t="s">
        <v>75</v>
      </c>
      <c r="F31" s="52">
        <v>65</v>
      </c>
      <c r="G31" s="49">
        <v>3.1</v>
      </c>
      <c r="H31" s="52">
        <v>60</v>
      </c>
      <c r="I31" s="49" t="s">
        <v>373</v>
      </c>
      <c r="J31" s="49" t="s">
        <v>373</v>
      </c>
      <c r="K31" s="49">
        <v>50</v>
      </c>
      <c r="L31" s="49">
        <v>65.7</v>
      </c>
      <c r="M31" s="49">
        <v>72.599999999999994</v>
      </c>
      <c r="N31" s="52">
        <v>30</v>
      </c>
      <c r="O31" s="52">
        <v>7500</v>
      </c>
      <c r="P31" s="52">
        <v>11500</v>
      </c>
      <c r="Q31" s="52">
        <v>19500</v>
      </c>
      <c r="R31" s="52">
        <v>65</v>
      </c>
      <c r="S31" s="49">
        <v>3.9</v>
      </c>
      <c r="T31" s="52">
        <v>60</v>
      </c>
      <c r="U31" s="49" t="s">
        <v>373</v>
      </c>
      <c r="V31" s="49" t="s">
        <v>373</v>
      </c>
      <c r="W31" s="49" t="s">
        <v>373</v>
      </c>
      <c r="X31" s="49" t="s">
        <v>373</v>
      </c>
      <c r="Y31" s="49">
        <v>83.7</v>
      </c>
      <c r="Z31" s="52">
        <v>40</v>
      </c>
      <c r="AA31" s="52">
        <v>12500</v>
      </c>
      <c r="AB31" s="52">
        <v>17500</v>
      </c>
      <c r="AC31" s="52">
        <v>22500</v>
      </c>
      <c r="AD31" s="52">
        <v>65</v>
      </c>
      <c r="AE31" s="49">
        <v>3.9</v>
      </c>
      <c r="AF31" s="52">
        <v>60</v>
      </c>
      <c r="AG31" s="49">
        <v>11.4</v>
      </c>
      <c r="AH31" s="49">
        <v>13.4</v>
      </c>
      <c r="AI31" s="49" t="s">
        <v>373</v>
      </c>
      <c r="AJ31" s="49" t="s">
        <v>373</v>
      </c>
      <c r="AK31" s="49">
        <v>75.2</v>
      </c>
      <c r="AL31" s="52">
        <v>40</v>
      </c>
      <c r="AM31" s="52">
        <v>17000</v>
      </c>
      <c r="AN31" s="52">
        <v>21500</v>
      </c>
      <c r="AO31" s="52">
        <v>25500</v>
      </c>
      <c r="AP31" s="52">
        <v>35</v>
      </c>
      <c r="AQ31" s="49">
        <v>0</v>
      </c>
      <c r="AR31" s="52">
        <v>35</v>
      </c>
      <c r="AS31" s="49" t="s">
        <v>373</v>
      </c>
      <c r="AT31" s="49" t="s">
        <v>373</v>
      </c>
      <c r="AU31" s="49">
        <v>44.2</v>
      </c>
      <c r="AV31" s="49">
        <v>61.9</v>
      </c>
      <c r="AW31" s="49">
        <v>78.900000000000006</v>
      </c>
      <c r="AX31" s="52" t="s">
        <v>373</v>
      </c>
      <c r="AY31" s="52" t="s">
        <v>373</v>
      </c>
      <c r="AZ31" s="52" t="s">
        <v>373</v>
      </c>
      <c r="BA31" s="52" t="s">
        <v>373</v>
      </c>
      <c r="BB31" s="52">
        <v>35</v>
      </c>
      <c r="BC31" s="49">
        <v>0</v>
      </c>
      <c r="BD31" s="52">
        <v>35</v>
      </c>
      <c r="BE31" s="49" t="s">
        <v>373</v>
      </c>
      <c r="BF31" s="49" t="s">
        <v>373</v>
      </c>
      <c r="BG31" s="49" t="s">
        <v>373</v>
      </c>
      <c r="BH31" s="49" t="s">
        <v>373</v>
      </c>
      <c r="BI31" s="49">
        <v>76.2</v>
      </c>
      <c r="BJ31" s="52" t="s">
        <v>373</v>
      </c>
      <c r="BK31" s="52" t="s">
        <v>373</v>
      </c>
      <c r="BL31" s="52" t="s">
        <v>373</v>
      </c>
      <c r="BM31" s="52" t="s">
        <v>373</v>
      </c>
      <c r="BN31" s="52">
        <v>35</v>
      </c>
      <c r="BO31" s="49">
        <v>0</v>
      </c>
      <c r="BP31" s="52">
        <v>35</v>
      </c>
      <c r="BQ31" s="49">
        <v>10.9</v>
      </c>
      <c r="BR31" s="49">
        <v>12.9</v>
      </c>
      <c r="BS31" s="49" t="s">
        <v>373</v>
      </c>
      <c r="BT31" s="49" t="s">
        <v>373</v>
      </c>
      <c r="BU31" s="49">
        <v>76.2</v>
      </c>
      <c r="BV31" s="52" t="s">
        <v>373</v>
      </c>
      <c r="BW31" s="52" t="s">
        <v>373</v>
      </c>
      <c r="BX31" s="52" t="s">
        <v>373</v>
      </c>
      <c r="BY31" s="52" t="s">
        <v>373</v>
      </c>
      <c r="BZ31" s="52">
        <v>100</v>
      </c>
      <c r="CA31" s="49">
        <v>2</v>
      </c>
      <c r="CB31" s="52">
        <v>100</v>
      </c>
      <c r="CC31" s="49">
        <v>9.1</v>
      </c>
      <c r="CD31" s="49">
        <v>15.9</v>
      </c>
      <c r="CE31" s="49">
        <v>47.8</v>
      </c>
      <c r="CF31" s="49">
        <v>64.3</v>
      </c>
      <c r="CG31" s="49">
        <v>74.900000000000006</v>
      </c>
      <c r="CH31" s="52">
        <v>45</v>
      </c>
      <c r="CI31" s="52">
        <v>8000</v>
      </c>
      <c r="CJ31" s="52">
        <v>12000</v>
      </c>
      <c r="CK31" s="52">
        <v>18000</v>
      </c>
      <c r="CL31" s="52">
        <v>100</v>
      </c>
      <c r="CM31" s="49">
        <v>2.5</v>
      </c>
      <c r="CN31" s="52">
        <v>100</v>
      </c>
      <c r="CO31" s="49">
        <v>7.6</v>
      </c>
      <c r="CP31" s="49">
        <v>11.5</v>
      </c>
      <c r="CQ31" s="49">
        <v>63.9</v>
      </c>
      <c r="CR31" s="49">
        <v>76.8</v>
      </c>
      <c r="CS31" s="49">
        <v>80.900000000000006</v>
      </c>
      <c r="CT31" s="52">
        <v>60</v>
      </c>
      <c r="CU31" s="52">
        <v>14500</v>
      </c>
      <c r="CV31" s="52">
        <v>17500</v>
      </c>
      <c r="CW31" s="52">
        <v>23000</v>
      </c>
      <c r="CX31" s="52">
        <v>100</v>
      </c>
      <c r="CY31" s="49">
        <v>2.5</v>
      </c>
      <c r="CZ31" s="52">
        <v>100</v>
      </c>
      <c r="DA31" s="49">
        <v>11.2</v>
      </c>
      <c r="DB31" s="49">
        <v>13.2</v>
      </c>
      <c r="DC31" s="49" t="s">
        <v>373</v>
      </c>
      <c r="DD31" s="49" t="s">
        <v>373</v>
      </c>
      <c r="DE31" s="49">
        <v>75.599999999999994</v>
      </c>
      <c r="DF31" s="52">
        <v>60</v>
      </c>
      <c r="DG31" s="52">
        <v>17000</v>
      </c>
      <c r="DH31" s="52">
        <v>21500</v>
      </c>
      <c r="DI31" s="52">
        <v>26000</v>
      </c>
    </row>
    <row r="32" spans="1:113" x14ac:dyDescent="0.3">
      <c r="A32" s="49" t="s">
        <v>281</v>
      </c>
      <c r="B32" s="49">
        <v>2</v>
      </c>
      <c r="C32" s="49">
        <v>10007822</v>
      </c>
      <c r="D32" s="49" t="s">
        <v>8</v>
      </c>
      <c r="E32" s="49" t="s">
        <v>77</v>
      </c>
      <c r="F32" s="52" t="s">
        <v>10</v>
      </c>
      <c r="G32" s="49" t="s">
        <v>10</v>
      </c>
      <c r="H32" s="52" t="s">
        <v>10</v>
      </c>
      <c r="I32" s="49" t="s">
        <v>10</v>
      </c>
      <c r="J32" s="49" t="s">
        <v>10</v>
      </c>
      <c r="K32" s="49" t="s">
        <v>10</v>
      </c>
      <c r="L32" s="49" t="s">
        <v>10</v>
      </c>
      <c r="M32" s="49" t="s">
        <v>10</v>
      </c>
      <c r="N32" s="52" t="s">
        <v>10</v>
      </c>
      <c r="O32" s="52" t="s">
        <v>10</v>
      </c>
      <c r="P32" s="52" t="s">
        <v>10</v>
      </c>
      <c r="Q32" s="52" t="s">
        <v>10</v>
      </c>
      <c r="R32" s="52" t="s">
        <v>10</v>
      </c>
      <c r="S32" s="49" t="s">
        <v>10</v>
      </c>
      <c r="T32" s="52" t="s">
        <v>10</v>
      </c>
      <c r="U32" s="49" t="s">
        <v>10</v>
      </c>
      <c r="V32" s="49" t="s">
        <v>10</v>
      </c>
      <c r="W32" s="49" t="s">
        <v>10</v>
      </c>
      <c r="X32" s="49" t="s">
        <v>10</v>
      </c>
      <c r="Y32" s="49" t="s">
        <v>10</v>
      </c>
      <c r="Z32" s="52" t="s">
        <v>10</v>
      </c>
      <c r="AA32" s="52" t="s">
        <v>10</v>
      </c>
      <c r="AB32" s="52" t="s">
        <v>10</v>
      </c>
      <c r="AC32" s="52" t="s">
        <v>10</v>
      </c>
      <c r="AD32" s="52" t="s">
        <v>10</v>
      </c>
      <c r="AE32" s="49" t="s">
        <v>10</v>
      </c>
      <c r="AF32" s="52" t="s">
        <v>10</v>
      </c>
      <c r="AG32" s="49" t="s">
        <v>10</v>
      </c>
      <c r="AH32" s="49" t="s">
        <v>10</v>
      </c>
      <c r="AI32" s="49" t="s">
        <v>10</v>
      </c>
      <c r="AJ32" s="49" t="s">
        <v>10</v>
      </c>
      <c r="AK32" s="49" t="s">
        <v>10</v>
      </c>
      <c r="AL32" s="52" t="s">
        <v>10</v>
      </c>
      <c r="AM32" s="52" t="s">
        <v>10</v>
      </c>
      <c r="AN32" s="52" t="s">
        <v>10</v>
      </c>
      <c r="AO32" s="52" t="s">
        <v>10</v>
      </c>
      <c r="AP32" s="52" t="s">
        <v>10</v>
      </c>
      <c r="AQ32" s="49" t="s">
        <v>10</v>
      </c>
      <c r="AR32" s="52" t="s">
        <v>10</v>
      </c>
      <c r="AS32" s="49" t="s">
        <v>10</v>
      </c>
      <c r="AT32" s="49" t="s">
        <v>10</v>
      </c>
      <c r="AU32" s="49" t="s">
        <v>10</v>
      </c>
      <c r="AV32" s="49" t="s">
        <v>10</v>
      </c>
      <c r="AW32" s="49" t="s">
        <v>10</v>
      </c>
      <c r="AX32" s="52" t="s">
        <v>10</v>
      </c>
      <c r="AY32" s="52" t="s">
        <v>10</v>
      </c>
      <c r="AZ32" s="52" t="s">
        <v>10</v>
      </c>
      <c r="BA32" s="52" t="s">
        <v>10</v>
      </c>
      <c r="BB32" s="52" t="s">
        <v>10</v>
      </c>
      <c r="BC32" s="49" t="s">
        <v>10</v>
      </c>
      <c r="BD32" s="52" t="s">
        <v>10</v>
      </c>
      <c r="BE32" s="49" t="s">
        <v>10</v>
      </c>
      <c r="BF32" s="49" t="s">
        <v>10</v>
      </c>
      <c r="BG32" s="49" t="s">
        <v>10</v>
      </c>
      <c r="BH32" s="49" t="s">
        <v>10</v>
      </c>
      <c r="BI32" s="49" t="s">
        <v>10</v>
      </c>
      <c r="BJ32" s="52" t="s">
        <v>10</v>
      </c>
      <c r="BK32" s="52" t="s">
        <v>10</v>
      </c>
      <c r="BL32" s="52" t="s">
        <v>10</v>
      </c>
      <c r="BM32" s="52" t="s">
        <v>10</v>
      </c>
      <c r="BN32" s="52" t="s">
        <v>10</v>
      </c>
      <c r="BO32" s="49" t="s">
        <v>10</v>
      </c>
      <c r="BP32" s="52" t="s">
        <v>10</v>
      </c>
      <c r="BQ32" s="49" t="s">
        <v>10</v>
      </c>
      <c r="BR32" s="49" t="s">
        <v>10</v>
      </c>
      <c r="BS32" s="49" t="s">
        <v>10</v>
      </c>
      <c r="BT32" s="49" t="s">
        <v>10</v>
      </c>
      <c r="BU32" s="49" t="s">
        <v>10</v>
      </c>
      <c r="BV32" s="52" t="s">
        <v>10</v>
      </c>
      <c r="BW32" s="52" t="s">
        <v>10</v>
      </c>
      <c r="BX32" s="52" t="s">
        <v>10</v>
      </c>
      <c r="BY32" s="52" t="s">
        <v>10</v>
      </c>
      <c r="BZ32" s="52" t="s">
        <v>10</v>
      </c>
      <c r="CA32" s="49" t="s">
        <v>10</v>
      </c>
      <c r="CB32" s="52" t="s">
        <v>10</v>
      </c>
      <c r="CC32" s="49" t="s">
        <v>10</v>
      </c>
      <c r="CD32" s="49" t="s">
        <v>10</v>
      </c>
      <c r="CE32" s="49" t="s">
        <v>10</v>
      </c>
      <c r="CF32" s="49" t="s">
        <v>10</v>
      </c>
      <c r="CG32" s="49" t="s">
        <v>10</v>
      </c>
      <c r="CH32" s="52" t="s">
        <v>10</v>
      </c>
      <c r="CI32" s="52" t="s">
        <v>10</v>
      </c>
      <c r="CJ32" s="52" t="s">
        <v>10</v>
      </c>
      <c r="CK32" s="52" t="s">
        <v>10</v>
      </c>
      <c r="CL32" s="52" t="s">
        <v>10</v>
      </c>
      <c r="CM32" s="49" t="s">
        <v>10</v>
      </c>
      <c r="CN32" s="52" t="s">
        <v>10</v>
      </c>
      <c r="CO32" s="49" t="s">
        <v>10</v>
      </c>
      <c r="CP32" s="49" t="s">
        <v>10</v>
      </c>
      <c r="CQ32" s="49" t="s">
        <v>10</v>
      </c>
      <c r="CR32" s="49" t="s">
        <v>10</v>
      </c>
      <c r="CS32" s="49" t="s">
        <v>10</v>
      </c>
      <c r="CT32" s="52" t="s">
        <v>10</v>
      </c>
      <c r="CU32" s="52" t="s">
        <v>10</v>
      </c>
      <c r="CV32" s="52" t="s">
        <v>10</v>
      </c>
      <c r="CW32" s="52" t="s">
        <v>10</v>
      </c>
      <c r="CX32" s="52" t="s">
        <v>10</v>
      </c>
      <c r="CY32" s="49" t="s">
        <v>10</v>
      </c>
      <c r="CZ32" s="52" t="s">
        <v>10</v>
      </c>
      <c r="DA32" s="49" t="s">
        <v>10</v>
      </c>
      <c r="DB32" s="49" t="s">
        <v>10</v>
      </c>
      <c r="DC32" s="49" t="s">
        <v>10</v>
      </c>
      <c r="DD32" s="49" t="s">
        <v>10</v>
      </c>
      <c r="DE32" s="49" t="s">
        <v>10</v>
      </c>
      <c r="DF32" s="52" t="s">
        <v>10</v>
      </c>
      <c r="DG32" s="52" t="s">
        <v>10</v>
      </c>
      <c r="DH32" s="52" t="s">
        <v>10</v>
      </c>
      <c r="DI32" s="52" t="s">
        <v>10</v>
      </c>
    </row>
    <row r="33" spans="1:113" x14ac:dyDescent="0.3">
      <c r="A33" s="49" t="s">
        <v>281</v>
      </c>
      <c r="B33" s="49">
        <v>206</v>
      </c>
      <c r="C33" s="49">
        <v>10006427</v>
      </c>
      <c r="D33" s="49" t="s">
        <v>46</v>
      </c>
      <c r="E33" s="49" t="s">
        <v>79</v>
      </c>
      <c r="F33" s="52" t="s">
        <v>10</v>
      </c>
      <c r="G33" s="49" t="s">
        <v>10</v>
      </c>
      <c r="H33" s="52" t="s">
        <v>10</v>
      </c>
      <c r="I33" s="49" t="s">
        <v>10</v>
      </c>
      <c r="J33" s="49" t="s">
        <v>10</v>
      </c>
      <c r="K33" s="49" t="s">
        <v>10</v>
      </c>
      <c r="L33" s="49" t="s">
        <v>10</v>
      </c>
      <c r="M33" s="49" t="s">
        <v>10</v>
      </c>
      <c r="N33" s="52" t="s">
        <v>10</v>
      </c>
      <c r="O33" s="52" t="s">
        <v>10</v>
      </c>
      <c r="P33" s="52" t="s">
        <v>10</v>
      </c>
      <c r="Q33" s="52" t="s">
        <v>10</v>
      </c>
      <c r="R33" s="52" t="s">
        <v>10</v>
      </c>
      <c r="S33" s="49" t="s">
        <v>10</v>
      </c>
      <c r="T33" s="52" t="s">
        <v>10</v>
      </c>
      <c r="U33" s="49" t="s">
        <v>10</v>
      </c>
      <c r="V33" s="49" t="s">
        <v>10</v>
      </c>
      <c r="W33" s="49" t="s">
        <v>10</v>
      </c>
      <c r="X33" s="49" t="s">
        <v>10</v>
      </c>
      <c r="Y33" s="49" t="s">
        <v>10</v>
      </c>
      <c r="Z33" s="52" t="s">
        <v>10</v>
      </c>
      <c r="AA33" s="52" t="s">
        <v>10</v>
      </c>
      <c r="AB33" s="52" t="s">
        <v>10</v>
      </c>
      <c r="AC33" s="52" t="s">
        <v>10</v>
      </c>
      <c r="AD33" s="52" t="s">
        <v>10</v>
      </c>
      <c r="AE33" s="49" t="s">
        <v>10</v>
      </c>
      <c r="AF33" s="52" t="s">
        <v>10</v>
      </c>
      <c r="AG33" s="49" t="s">
        <v>10</v>
      </c>
      <c r="AH33" s="49" t="s">
        <v>10</v>
      </c>
      <c r="AI33" s="49" t="s">
        <v>10</v>
      </c>
      <c r="AJ33" s="49" t="s">
        <v>10</v>
      </c>
      <c r="AK33" s="49" t="s">
        <v>10</v>
      </c>
      <c r="AL33" s="52" t="s">
        <v>10</v>
      </c>
      <c r="AM33" s="52" t="s">
        <v>10</v>
      </c>
      <c r="AN33" s="52" t="s">
        <v>10</v>
      </c>
      <c r="AO33" s="52" t="s">
        <v>10</v>
      </c>
      <c r="AP33" s="52" t="s">
        <v>10</v>
      </c>
      <c r="AQ33" s="49" t="s">
        <v>10</v>
      </c>
      <c r="AR33" s="52" t="s">
        <v>10</v>
      </c>
      <c r="AS33" s="49" t="s">
        <v>10</v>
      </c>
      <c r="AT33" s="49" t="s">
        <v>10</v>
      </c>
      <c r="AU33" s="49" t="s">
        <v>10</v>
      </c>
      <c r="AV33" s="49" t="s">
        <v>10</v>
      </c>
      <c r="AW33" s="49" t="s">
        <v>10</v>
      </c>
      <c r="AX33" s="52" t="s">
        <v>10</v>
      </c>
      <c r="AY33" s="52" t="s">
        <v>10</v>
      </c>
      <c r="AZ33" s="52" t="s">
        <v>10</v>
      </c>
      <c r="BA33" s="52" t="s">
        <v>10</v>
      </c>
      <c r="BB33" s="52" t="s">
        <v>10</v>
      </c>
      <c r="BC33" s="49" t="s">
        <v>10</v>
      </c>
      <c r="BD33" s="52" t="s">
        <v>10</v>
      </c>
      <c r="BE33" s="49" t="s">
        <v>10</v>
      </c>
      <c r="BF33" s="49" t="s">
        <v>10</v>
      </c>
      <c r="BG33" s="49" t="s">
        <v>10</v>
      </c>
      <c r="BH33" s="49" t="s">
        <v>10</v>
      </c>
      <c r="BI33" s="49" t="s">
        <v>10</v>
      </c>
      <c r="BJ33" s="52" t="s">
        <v>10</v>
      </c>
      <c r="BK33" s="52" t="s">
        <v>10</v>
      </c>
      <c r="BL33" s="52" t="s">
        <v>10</v>
      </c>
      <c r="BM33" s="52" t="s">
        <v>10</v>
      </c>
      <c r="BN33" s="52" t="s">
        <v>10</v>
      </c>
      <c r="BO33" s="49" t="s">
        <v>10</v>
      </c>
      <c r="BP33" s="52" t="s">
        <v>10</v>
      </c>
      <c r="BQ33" s="49" t="s">
        <v>10</v>
      </c>
      <c r="BR33" s="49" t="s">
        <v>10</v>
      </c>
      <c r="BS33" s="49" t="s">
        <v>10</v>
      </c>
      <c r="BT33" s="49" t="s">
        <v>10</v>
      </c>
      <c r="BU33" s="49" t="s">
        <v>10</v>
      </c>
      <c r="BV33" s="52" t="s">
        <v>10</v>
      </c>
      <c r="BW33" s="52" t="s">
        <v>10</v>
      </c>
      <c r="BX33" s="52" t="s">
        <v>10</v>
      </c>
      <c r="BY33" s="52" t="s">
        <v>10</v>
      </c>
      <c r="BZ33" s="52" t="s">
        <v>10</v>
      </c>
      <c r="CA33" s="49" t="s">
        <v>10</v>
      </c>
      <c r="CB33" s="52" t="s">
        <v>10</v>
      </c>
      <c r="CC33" s="49" t="s">
        <v>10</v>
      </c>
      <c r="CD33" s="49" t="s">
        <v>10</v>
      </c>
      <c r="CE33" s="49" t="s">
        <v>10</v>
      </c>
      <c r="CF33" s="49" t="s">
        <v>10</v>
      </c>
      <c r="CG33" s="49" t="s">
        <v>10</v>
      </c>
      <c r="CH33" s="52" t="s">
        <v>10</v>
      </c>
      <c r="CI33" s="52" t="s">
        <v>10</v>
      </c>
      <c r="CJ33" s="52" t="s">
        <v>10</v>
      </c>
      <c r="CK33" s="52" t="s">
        <v>10</v>
      </c>
      <c r="CL33" s="52" t="s">
        <v>10</v>
      </c>
      <c r="CM33" s="49" t="s">
        <v>10</v>
      </c>
      <c r="CN33" s="52" t="s">
        <v>10</v>
      </c>
      <c r="CO33" s="49" t="s">
        <v>10</v>
      </c>
      <c r="CP33" s="49" t="s">
        <v>10</v>
      </c>
      <c r="CQ33" s="49" t="s">
        <v>10</v>
      </c>
      <c r="CR33" s="49" t="s">
        <v>10</v>
      </c>
      <c r="CS33" s="49" t="s">
        <v>10</v>
      </c>
      <c r="CT33" s="52" t="s">
        <v>10</v>
      </c>
      <c r="CU33" s="52" t="s">
        <v>10</v>
      </c>
      <c r="CV33" s="52" t="s">
        <v>10</v>
      </c>
      <c r="CW33" s="52" t="s">
        <v>10</v>
      </c>
      <c r="CX33" s="52" t="s">
        <v>10</v>
      </c>
      <c r="CY33" s="49" t="s">
        <v>10</v>
      </c>
      <c r="CZ33" s="52" t="s">
        <v>10</v>
      </c>
      <c r="DA33" s="49" t="s">
        <v>10</v>
      </c>
      <c r="DB33" s="49" t="s">
        <v>10</v>
      </c>
      <c r="DC33" s="49" t="s">
        <v>10</v>
      </c>
      <c r="DD33" s="49" t="s">
        <v>10</v>
      </c>
      <c r="DE33" s="49" t="s">
        <v>10</v>
      </c>
      <c r="DF33" s="52" t="s">
        <v>10</v>
      </c>
      <c r="DG33" s="52" t="s">
        <v>10</v>
      </c>
      <c r="DH33" s="52" t="s">
        <v>10</v>
      </c>
      <c r="DI33" s="52" t="s">
        <v>10</v>
      </c>
    </row>
    <row r="34" spans="1:113" x14ac:dyDescent="0.3">
      <c r="A34" s="49" t="s">
        <v>281</v>
      </c>
      <c r="B34" s="49">
        <v>38</v>
      </c>
      <c r="C34" s="49">
        <v>10007842</v>
      </c>
      <c r="D34" s="49" t="s">
        <v>36</v>
      </c>
      <c r="E34" s="49" t="s">
        <v>81</v>
      </c>
      <c r="F34" s="52">
        <v>5</v>
      </c>
      <c r="G34" s="49" t="s">
        <v>373</v>
      </c>
      <c r="H34" s="52" t="s">
        <v>373</v>
      </c>
      <c r="I34" s="49" t="s">
        <v>373</v>
      </c>
      <c r="J34" s="49" t="s">
        <v>373</v>
      </c>
      <c r="K34" s="49" t="s">
        <v>373</v>
      </c>
      <c r="L34" s="49" t="s">
        <v>373</v>
      </c>
      <c r="M34" s="49" t="s">
        <v>373</v>
      </c>
      <c r="N34" s="52" t="s">
        <v>373</v>
      </c>
      <c r="O34" s="52" t="s">
        <v>373</v>
      </c>
      <c r="P34" s="52" t="s">
        <v>373</v>
      </c>
      <c r="Q34" s="52" t="s">
        <v>373</v>
      </c>
      <c r="R34" s="52">
        <v>5</v>
      </c>
      <c r="S34" s="49" t="s">
        <v>373</v>
      </c>
      <c r="T34" s="52" t="s">
        <v>373</v>
      </c>
      <c r="U34" s="49" t="s">
        <v>373</v>
      </c>
      <c r="V34" s="49" t="s">
        <v>373</v>
      </c>
      <c r="W34" s="49" t="s">
        <v>373</v>
      </c>
      <c r="X34" s="49" t="s">
        <v>373</v>
      </c>
      <c r="Y34" s="49" t="s">
        <v>373</v>
      </c>
      <c r="Z34" s="52" t="s">
        <v>373</v>
      </c>
      <c r="AA34" s="52" t="s">
        <v>373</v>
      </c>
      <c r="AB34" s="52" t="s">
        <v>373</v>
      </c>
      <c r="AC34" s="52" t="s">
        <v>373</v>
      </c>
      <c r="AD34" s="52">
        <v>5</v>
      </c>
      <c r="AE34" s="49" t="s">
        <v>373</v>
      </c>
      <c r="AF34" s="52" t="s">
        <v>373</v>
      </c>
      <c r="AG34" s="49" t="s">
        <v>373</v>
      </c>
      <c r="AH34" s="49" t="s">
        <v>373</v>
      </c>
      <c r="AI34" s="49" t="s">
        <v>373</v>
      </c>
      <c r="AJ34" s="49" t="s">
        <v>373</v>
      </c>
      <c r="AK34" s="49" t="s">
        <v>373</v>
      </c>
      <c r="AL34" s="52" t="s">
        <v>373</v>
      </c>
      <c r="AM34" s="52" t="s">
        <v>373</v>
      </c>
      <c r="AN34" s="52" t="s">
        <v>373</v>
      </c>
      <c r="AO34" s="52" t="s">
        <v>373</v>
      </c>
      <c r="AP34" s="52">
        <v>0</v>
      </c>
      <c r="AQ34" s="49" t="s">
        <v>373</v>
      </c>
      <c r="AR34" s="52" t="s">
        <v>373</v>
      </c>
      <c r="AS34" s="49" t="s">
        <v>373</v>
      </c>
      <c r="AT34" s="49" t="s">
        <v>373</v>
      </c>
      <c r="AU34" s="49" t="s">
        <v>373</v>
      </c>
      <c r="AV34" s="49" t="s">
        <v>373</v>
      </c>
      <c r="AW34" s="49" t="s">
        <v>373</v>
      </c>
      <c r="AX34" s="52" t="s">
        <v>373</v>
      </c>
      <c r="AY34" s="52" t="s">
        <v>373</v>
      </c>
      <c r="AZ34" s="52" t="s">
        <v>373</v>
      </c>
      <c r="BA34" s="52" t="s">
        <v>373</v>
      </c>
      <c r="BB34" s="52">
        <v>0</v>
      </c>
      <c r="BC34" s="49" t="s">
        <v>373</v>
      </c>
      <c r="BD34" s="52" t="s">
        <v>373</v>
      </c>
      <c r="BE34" s="49" t="s">
        <v>373</v>
      </c>
      <c r="BF34" s="49" t="s">
        <v>373</v>
      </c>
      <c r="BG34" s="49" t="s">
        <v>373</v>
      </c>
      <c r="BH34" s="49" t="s">
        <v>373</v>
      </c>
      <c r="BI34" s="49" t="s">
        <v>373</v>
      </c>
      <c r="BJ34" s="52" t="s">
        <v>373</v>
      </c>
      <c r="BK34" s="52" t="s">
        <v>373</v>
      </c>
      <c r="BL34" s="52" t="s">
        <v>373</v>
      </c>
      <c r="BM34" s="52" t="s">
        <v>373</v>
      </c>
      <c r="BN34" s="52">
        <v>0</v>
      </c>
      <c r="BO34" s="49" t="s">
        <v>373</v>
      </c>
      <c r="BP34" s="52" t="s">
        <v>373</v>
      </c>
      <c r="BQ34" s="49" t="s">
        <v>373</v>
      </c>
      <c r="BR34" s="49" t="s">
        <v>373</v>
      </c>
      <c r="BS34" s="49" t="s">
        <v>373</v>
      </c>
      <c r="BT34" s="49" t="s">
        <v>373</v>
      </c>
      <c r="BU34" s="49" t="s">
        <v>373</v>
      </c>
      <c r="BV34" s="52" t="s">
        <v>373</v>
      </c>
      <c r="BW34" s="52" t="s">
        <v>373</v>
      </c>
      <c r="BX34" s="52" t="s">
        <v>373</v>
      </c>
      <c r="BY34" s="52" t="s">
        <v>373</v>
      </c>
      <c r="BZ34" s="52">
        <v>5</v>
      </c>
      <c r="CA34" s="49" t="s">
        <v>373</v>
      </c>
      <c r="CB34" s="52" t="s">
        <v>373</v>
      </c>
      <c r="CC34" s="49" t="s">
        <v>373</v>
      </c>
      <c r="CD34" s="49" t="s">
        <v>373</v>
      </c>
      <c r="CE34" s="49" t="s">
        <v>373</v>
      </c>
      <c r="CF34" s="49" t="s">
        <v>373</v>
      </c>
      <c r="CG34" s="49" t="s">
        <v>373</v>
      </c>
      <c r="CH34" s="52" t="s">
        <v>373</v>
      </c>
      <c r="CI34" s="52" t="s">
        <v>373</v>
      </c>
      <c r="CJ34" s="52" t="s">
        <v>373</v>
      </c>
      <c r="CK34" s="52" t="s">
        <v>373</v>
      </c>
      <c r="CL34" s="52">
        <v>5</v>
      </c>
      <c r="CM34" s="49" t="s">
        <v>373</v>
      </c>
      <c r="CN34" s="52" t="s">
        <v>373</v>
      </c>
      <c r="CO34" s="49" t="s">
        <v>373</v>
      </c>
      <c r="CP34" s="49" t="s">
        <v>373</v>
      </c>
      <c r="CQ34" s="49" t="s">
        <v>373</v>
      </c>
      <c r="CR34" s="49" t="s">
        <v>373</v>
      </c>
      <c r="CS34" s="49" t="s">
        <v>373</v>
      </c>
      <c r="CT34" s="52" t="s">
        <v>373</v>
      </c>
      <c r="CU34" s="52" t="s">
        <v>373</v>
      </c>
      <c r="CV34" s="52" t="s">
        <v>373</v>
      </c>
      <c r="CW34" s="52" t="s">
        <v>373</v>
      </c>
      <c r="CX34" s="52">
        <v>5</v>
      </c>
      <c r="CY34" s="49" t="s">
        <v>373</v>
      </c>
      <c r="CZ34" s="52" t="s">
        <v>373</v>
      </c>
      <c r="DA34" s="49" t="s">
        <v>373</v>
      </c>
      <c r="DB34" s="49" t="s">
        <v>373</v>
      </c>
      <c r="DC34" s="49" t="s">
        <v>373</v>
      </c>
      <c r="DD34" s="49" t="s">
        <v>373</v>
      </c>
      <c r="DE34" s="49" t="s">
        <v>373</v>
      </c>
      <c r="DF34" s="52" t="s">
        <v>373</v>
      </c>
      <c r="DG34" s="52" t="s">
        <v>373</v>
      </c>
      <c r="DH34" s="52" t="s">
        <v>373</v>
      </c>
      <c r="DI34" s="52" t="s">
        <v>373</v>
      </c>
    </row>
    <row r="35" spans="1:113" x14ac:dyDescent="0.3">
      <c r="A35" s="49" t="s">
        <v>281</v>
      </c>
      <c r="B35" s="49">
        <v>68</v>
      </c>
      <c r="C35" s="49">
        <v>10001883</v>
      </c>
      <c r="D35" s="49" t="s">
        <v>33</v>
      </c>
      <c r="E35" s="49" t="s">
        <v>83</v>
      </c>
      <c r="F35" s="52">
        <v>140</v>
      </c>
      <c r="G35" s="49">
        <v>1.1000000000000001</v>
      </c>
      <c r="H35" s="52">
        <v>140</v>
      </c>
      <c r="I35" s="49">
        <v>2.5</v>
      </c>
      <c r="J35" s="49">
        <v>12.7</v>
      </c>
      <c r="K35" s="49">
        <v>53.8</v>
      </c>
      <c r="L35" s="49">
        <v>72</v>
      </c>
      <c r="M35" s="49">
        <v>84.7</v>
      </c>
      <c r="N35" s="52">
        <v>70</v>
      </c>
      <c r="O35" s="52">
        <v>10000</v>
      </c>
      <c r="P35" s="52">
        <v>14500</v>
      </c>
      <c r="Q35" s="52">
        <v>16500</v>
      </c>
      <c r="R35" s="52">
        <v>140</v>
      </c>
      <c r="S35" s="49">
        <v>1.1000000000000001</v>
      </c>
      <c r="T35" s="52">
        <v>140</v>
      </c>
      <c r="U35" s="49">
        <v>4.4000000000000004</v>
      </c>
      <c r="V35" s="49">
        <v>9.8000000000000007</v>
      </c>
      <c r="W35" s="49" t="s">
        <v>373</v>
      </c>
      <c r="X35" s="49" t="s">
        <v>373</v>
      </c>
      <c r="Y35" s="49">
        <v>85.8</v>
      </c>
      <c r="Z35" s="52">
        <v>95</v>
      </c>
      <c r="AA35" s="52">
        <v>15000</v>
      </c>
      <c r="AB35" s="52">
        <v>17500</v>
      </c>
      <c r="AC35" s="52">
        <v>20500</v>
      </c>
      <c r="AD35" s="52">
        <v>140</v>
      </c>
      <c r="AE35" s="49">
        <v>1.8</v>
      </c>
      <c r="AF35" s="52">
        <v>135</v>
      </c>
      <c r="AG35" s="49">
        <v>8.1</v>
      </c>
      <c r="AH35" s="49">
        <v>9.1999999999999993</v>
      </c>
      <c r="AI35" s="49" t="s">
        <v>373</v>
      </c>
      <c r="AJ35" s="49" t="s">
        <v>373</v>
      </c>
      <c r="AK35" s="49">
        <v>82.8</v>
      </c>
      <c r="AL35" s="52">
        <v>105</v>
      </c>
      <c r="AM35" s="52">
        <v>17000</v>
      </c>
      <c r="AN35" s="52">
        <v>20500</v>
      </c>
      <c r="AO35" s="52">
        <v>24000</v>
      </c>
      <c r="AP35" s="52">
        <v>85</v>
      </c>
      <c r="AQ35" s="49">
        <v>1.8</v>
      </c>
      <c r="AR35" s="52">
        <v>85</v>
      </c>
      <c r="AS35" s="49">
        <v>8.3000000000000007</v>
      </c>
      <c r="AT35" s="49">
        <v>11.3</v>
      </c>
      <c r="AU35" s="49">
        <v>42.3</v>
      </c>
      <c r="AV35" s="49">
        <v>72.599999999999994</v>
      </c>
      <c r="AW35" s="49">
        <v>80.400000000000006</v>
      </c>
      <c r="AX35" s="52">
        <v>30</v>
      </c>
      <c r="AY35" s="52">
        <v>9500</v>
      </c>
      <c r="AZ35" s="52">
        <v>15000</v>
      </c>
      <c r="BA35" s="52">
        <v>18000</v>
      </c>
      <c r="BB35" s="52">
        <v>85</v>
      </c>
      <c r="BC35" s="49">
        <v>2.9</v>
      </c>
      <c r="BD35" s="52">
        <v>85</v>
      </c>
      <c r="BE35" s="49">
        <v>5.4</v>
      </c>
      <c r="BF35" s="49">
        <v>12.7</v>
      </c>
      <c r="BG35" s="49" t="s">
        <v>373</v>
      </c>
      <c r="BH35" s="49" t="s">
        <v>373</v>
      </c>
      <c r="BI35" s="49">
        <v>81.900000000000006</v>
      </c>
      <c r="BJ35" s="52">
        <v>50</v>
      </c>
      <c r="BK35" s="52">
        <v>14500</v>
      </c>
      <c r="BL35" s="52">
        <v>16500</v>
      </c>
      <c r="BM35" s="52">
        <v>22500</v>
      </c>
      <c r="BN35" s="52">
        <v>85</v>
      </c>
      <c r="BO35" s="49">
        <v>2.9</v>
      </c>
      <c r="BP35" s="52">
        <v>85</v>
      </c>
      <c r="BQ35" s="49">
        <v>3.6</v>
      </c>
      <c r="BR35" s="49">
        <v>12</v>
      </c>
      <c r="BS35" s="49" t="s">
        <v>373</v>
      </c>
      <c r="BT35" s="49" t="s">
        <v>373</v>
      </c>
      <c r="BU35" s="49">
        <v>84.3</v>
      </c>
      <c r="BV35" s="52">
        <v>60</v>
      </c>
      <c r="BW35" s="52">
        <v>15000</v>
      </c>
      <c r="BX35" s="52">
        <v>19000</v>
      </c>
      <c r="BY35" s="52">
        <v>26000</v>
      </c>
      <c r="BZ35" s="52">
        <v>225</v>
      </c>
      <c r="CA35" s="49">
        <v>1.3</v>
      </c>
      <c r="CB35" s="52">
        <v>220</v>
      </c>
      <c r="CC35" s="49">
        <v>4.7</v>
      </c>
      <c r="CD35" s="49">
        <v>12.2</v>
      </c>
      <c r="CE35" s="49">
        <v>49.4</v>
      </c>
      <c r="CF35" s="49">
        <v>72.2</v>
      </c>
      <c r="CG35" s="49">
        <v>83.1</v>
      </c>
      <c r="CH35" s="52">
        <v>100</v>
      </c>
      <c r="CI35" s="52">
        <v>10000</v>
      </c>
      <c r="CJ35" s="52">
        <v>14500</v>
      </c>
      <c r="CK35" s="52">
        <v>17000</v>
      </c>
      <c r="CL35" s="52">
        <v>225</v>
      </c>
      <c r="CM35" s="49">
        <v>1.8</v>
      </c>
      <c r="CN35" s="52">
        <v>220</v>
      </c>
      <c r="CO35" s="49">
        <v>4.8</v>
      </c>
      <c r="CP35" s="49">
        <v>10.9</v>
      </c>
      <c r="CQ35" s="49">
        <v>70.099999999999994</v>
      </c>
      <c r="CR35" s="49">
        <v>81</v>
      </c>
      <c r="CS35" s="49">
        <v>84.4</v>
      </c>
      <c r="CT35" s="52">
        <v>145</v>
      </c>
      <c r="CU35" s="52">
        <v>14500</v>
      </c>
      <c r="CV35" s="52">
        <v>17000</v>
      </c>
      <c r="CW35" s="52">
        <v>21000</v>
      </c>
      <c r="CX35" s="52">
        <v>225</v>
      </c>
      <c r="CY35" s="49">
        <v>2.2000000000000002</v>
      </c>
      <c r="CZ35" s="52">
        <v>220</v>
      </c>
      <c r="DA35" s="49">
        <v>6.4</v>
      </c>
      <c r="DB35" s="49">
        <v>10.3</v>
      </c>
      <c r="DC35" s="49">
        <v>75.599999999999994</v>
      </c>
      <c r="DD35" s="49">
        <v>82</v>
      </c>
      <c r="DE35" s="49">
        <v>83.4</v>
      </c>
      <c r="DF35" s="52">
        <v>165</v>
      </c>
      <c r="DG35" s="52">
        <v>16000</v>
      </c>
      <c r="DH35" s="52">
        <v>20000</v>
      </c>
      <c r="DI35" s="52">
        <v>25000</v>
      </c>
    </row>
    <row r="36" spans="1:113" x14ac:dyDescent="0.3">
      <c r="A36" s="49" t="s">
        <v>281</v>
      </c>
      <c r="B36" s="49">
        <v>57</v>
      </c>
      <c r="C36" s="49">
        <v>10007851</v>
      </c>
      <c r="D36" s="49" t="s">
        <v>33</v>
      </c>
      <c r="E36" s="49" t="s">
        <v>85</v>
      </c>
      <c r="F36" s="52">
        <v>70</v>
      </c>
      <c r="G36" s="49">
        <v>2.8</v>
      </c>
      <c r="H36" s="52">
        <v>70</v>
      </c>
      <c r="I36" s="49" t="s">
        <v>373</v>
      </c>
      <c r="J36" s="49" t="s">
        <v>373</v>
      </c>
      <c r="K36" s="49">
        <v>58.2</v>
      </c>
      <c r="L36" s="49">
        <v>87.5</v>
      </c>
      <c r="M36" s="49">
        <v>92.7</v>
      </c>
      <c r="N36" s="52">
        <v>40</v>
      </c>
      <c r="O36" s="52">
        <v>8500</v>
      </c>
      <c r="P36" s="52">
        <v>12500</v>
      </c>
      <c r="Q36" s="52">
        <v>16500</v>
      </c>
      <c r="R36" s="52">
        <v>70</v>
      </c>
      <c r="S36" s="49">
        <v>2.8</v>
      </c>
      <c r="T36" s="52">
        <v>70</v>
      </c>
      <c r="U36" s="49">
        <v>8.3000000000000007</v>
      </c>
      <c r="V36" s="49">
        <v>6.6</v>
      </c>
      <c r="W36" s="49" t="s">
        <v>373</v>
      </c>
      <c r="X36" s="49" t="s">
        <v>373</v>
      </c>
      <c r="Y36" s="49">
        <v>85.1</v>
      </c>
      <c r="Z36" s="52">
        <v>45</v>
      </c>
      <c r="AA36" s="52">
        <v>12000</v>
      </c>
      <c r="AB36" s="52">
        <v>16500</v>
      </c>
      <c r="AC36" s="52">
        <v>20500</v>
      </c>
      <c r="AD36" s="52">
        <v>70</v>
      </c>
      <c r="AE36" s="49">
        <v>2.8</v>
      </c>
      <c r="AF36" s="52">
        <v>70</v>
      </c>
      <c r="AG36" s="49" t="s">
        <v>373</v>
      </c>
      <c r="AH36" s="49" t="s">
        <v>373</v>
      </c>
      <c r="AI36" s="49" t="s">
        <v>373</v>
      </c>
      <c r="AJ36" s="49" t="s">
        <v>373</v>
      </c>
      <c r="AK36" s="49">
        <v>74.099999999999994</v>
      </c>
      <c r="AL36" s="52">
        <v>45</v>
      </c>
      <c r="AM36" s="52">
        <v>14500</v>
      </c>
      <c r="AN36" s="52">
        <v>17000</v>
      </c>
      <c r="AO36" s="52">
        <v>25000</v>
      </c>
      <c r="AP36" s="52">
        <v>40</v>
      </c>
      <c r="AQ36" s="49">
        <v>0</v>
      </c>
      <c r="AR36" s="52">
        <v>40</v>
      </c>
      <c r="AS36" s="49" t="s">
        <v>373</v>
      </c>
      <c r="AT36" s="49" t="s">
        <v>373</v>
      </c>
      <c r="AU36" s="49">
        <v>50.6</v>
      </c>
      <c r="AV36" s="49">
        <v>68.5</v>
      </c>
      <c r="AW36" s="49">
        <v>80</v>
      </c>
      <c r="AX36" s="52" t="s">
        <v>373</v>
      </c>
      <c r="AY36" s="52" t="s">
        <v>373</v>
      </c>
      <c r="AZ36" s="52" t="s">
        <v>373</v>
      </c>
      <c r="BA36" s="52" t="s">
        <v>373</v>
      </c>
      <c r="BB36" s="52">
        <v>40</v>
      </c>
      <c r="BC36" s="49">
        <v>0</v>
      </c>
      <c r="BD36" s="52">
        <v>40</v>
      </c>
      <c r="BE36" s="49">
        <v>13.6</v>
      </c>
      <c r="BF36" s="49">
        <v>14</v>
      </c>
      <c r="BG36" s="49" t="s">
        <v>373</v>
      </c>
      <c r="BH36" s="49" t="s">
        <v>373</v>
      </c>
      <c r="BI36" s="49">
        <v>72.3</v>
      </c>
      <c r="BJ36" s="52">
        <v>25</v>
      </c>
      <c r="BK36" s="52">
        <v>12500</v>
      </c>
      <c r="BL36" s="52">
        <v>18000</v>
      </c>
      <c r="BM36" s="52">
        <v>23500</v>
      </c>
      <c r="BN36" s="52">
        <v>40</v>
      </c>
      <c r="BO36" s="49">
        <v>0</v>
      </c>
      <c r="BP36" s="52">
        <v>40</v>
      </c>
      <c r="BQ36" s="49" t="s">
        <v>373</v>
      </c>
      <c r="BR36" s="49" t="s">
        <v>373</v>
      </c>
      <c r="BS36" s="49" t="s">
        <v>373</v>
      </c>
      <c r="BT36" s="49" t="s">
        <v>373</v>
      </c>
      <c r="BU36" s="49">
        <v>80.400000000000006</v>
      </c>
      <c r="BV36" s="52">
        <v>25</v>
      </c>
      <c r="BW36" s="52">
        <v>15000</v>
      </c>
      <c r="BX36" s="52">
        <v>19500</v>
      </c>
      <c r="BY36" s="52">
        <v>26000</v>
      </c>
      <c r="BZ36" s="52">
        <v>110</v>
      </c>
      <c r="CA36" s="49">
        <v>1.8</v>
      </c>
      <c r="CB36" s="52">
        <v>105</v>
      </c>
      <c r="CC36" s="49">
        <v>4</v>
      </c>
      <c r="CD36" s="49">
        <v>7.9</v>
      </c>
      <c r="CE36" s="49">
        <v>55.4</v>
      </c>
      <c r="CF36" s="49">
        <v>80.599999999999994</v>
      </c>
      <c r="CG36" s="49">
        <v>88</v>
      </c>
      <c r="CH36" s="52">
        <v>60</v>
      </c>
      <c r="CI36" s="52">
        <v>7500</v>
      </c>
      <c r="CJ36" s="52">
        <v>14000</v>
      </c>
      <c r="CK36" s="52">
        <v>17500</v>
      </c>
      <c r="CL36" s="52">
        <v>110</v>
      </c>
      <c r="CM36" s="49">
        <v>1.8</v>
      </c>
      <c r="CN36" s="52">
        <v>105</v>
      </c>
      <c r="CO36" s="49">
        <v>10.3</v>
      </c>
      <c r="CP36" s="49">
        <v>9.3000000000000007</v>
      </c>
      <c r="CQ36" s="49">
        <v>65.400000000000006</v>
      </c>
      <c r="CR36" s="49">
        <v>74.099999999999994</v>
      </c>
      <c r="CS36" s="49">
        <v>80.400000000000006</v>
      </c>
      <c r="CT36" s="52">
        <v>70</v>
      </c>
      <c r="CU36" s="52">
        <v>12000</v>
      </c>
      <c r="CV36" s="52">
        <v>17000</v>
      </c>
      <c r="CW36" s="52">
        <v>21000</v>
      </c>
      <c r="CX36" s="52">
        <v>110</v>
      </c>
      <c r="CY36" s="49">
        <v>1.8</v>
      </c>
      <c r="CZ36" s="52">
        <v>105</v>
      </c>
      <c r="DA36" s="49">
        <v>13.8</v>
      </c>
      <c r="DB36" s="49">
        <v>9.8000000000000007</v>
      </c>
      <c r="DC36" s="49" t="s">
        <v>373</v>
      </c>
      <c r="DD36" s="49" t="s">
        <v>373</v>
      </c>
      <c r="DE36" s="49">
        <v>76.400000000000006</v>
      </c>
      <c r="DF36" s="52">
        <v>70</v>
      </c>
      <c r="DG36" s="52">
        <v>14500</v>
      </c>
      <c r="DH36" s="52">
        <v>18500</v>
      </c>
      <c r="DI36" s="52">
        <v>25000</v>
      </c>
    </row>
    <row r="37" spans="1:113" x14ac:dyDescent="0.3">
      <c r="A37" s="49" t="s">
        <v>281</v>
      </c>
      <c r="B37" s="49">
        <v>116</v>
      </c>
      <c r="C37" s="49">
        <v>10007143</v>
      </c>
      <c r="D37" s="49" t="s">
        <v>87</v>
      </c>
      <c r="E37" s="49" t="s">
        <v>88</v>
      </c>
      <c r="F37" s="52">
        <v>60</v>
      </c>
      <c r="G37" s="49">
        <v>0</v>
      </c>
      <c r="H37" s="52">
        <v>60</v>
      </c>
      <c r="I37" s="49" t="s">
        <v>373</v>
      </c>
      <c r="J37" s="49" t="s">
        <v>373</v>
      </c>
      <c r="K37" s="49" t="s">
        <v>373</v>
      </c>
      <c r="L37" s="49" t="s">
        <v>373</v>
      </c>
      <c r="M37" s="49">
        <v>83</v>
      </c>
      <c r="N37" s="52">
        <v>25</v>
      </c>
      <c r="O37" s="52">
        <v>9000</v>
      </c>
      <c r="P37" s="52">
        <v>13000</v>
      </c>
      <c r="Q37" s="52">
        <v>22500</v>
      </c>
      <c r="R37" s="52">
        <v>60</v>
      </c>
      <c r="S37" s="49">
        <v>5.2</v>
      </c>
      <c r="T37" s="52">
        <v>55</v>
      </c>
      <c r="U37" s="49" t="s">
        <v>373</v>
      </c>
      <c r="V37" s="49" t="s">
        <v>373</v>
      </c>
      <c r="W37" s="49" t="s">
        <v>373</v>
      </c>
      <c r="X37" s="49" t="s">
        <v>373</v>
      </c>
      <c r="Y37" s="49">
        <v>82.1</v>
      </c>
      <c r="Z37" s="52">
        <v>35</v>
      </c>
      <c r="AA37" s="52">
        <v>20000</v>
      </c>
      <c r="AB37" s="52">
        <v>25000</v>
      </c>
      <c r="AC37" s="52">
        <v>40000</v>
      </c>
      <c r="AD37" s="52">
        <v>60</v>
      </c>
      <c r="AE37" s="49">
        <v>5.2</v>
      </c>
      <c r="AF37" s="52">
        <v>55</v>
      </c>
      <c r="AG37" s="49" t="s">
        <v>373</v>
      </c>
      <c r="AH37" s="49" t="s">
        <v>373</v>
      </c>
      <c r="AI37" s="49" t="s">
        <v>373</v>
      </c>
      <c r="AJ37" s="49" t="s">
        <v>373</v>
      </c>
      <c r="AK37" s="49">
        <v>89.4</v>
      </c>
      <c r="AL37" s="52">
        <v>40</v>
      </c>
      <c r="AM37" s="52">
        <v>25000</v>
      </c>
      <c r="AN37" s="52">
        <v>34500</v>
      </c>
      <c r="AO37" s="52">
        <v>55500</v>
      </c>
      <c r="AP37" s="52">
        <v>55</v>
      </c>
      <c r="AQ37" s="49">
        <v>0</v>
      </c>
      <c r="AR37" s="52">
        <v>55</v>
      </c>
      <c r="AS37" s="49" t="s">
        <v>373</v>
      </c>
      <c r="AT37" s="49" t="s">
        <v>373</v>
      </c>
      <c r="AU37" s="49" t="s">
        <v>373</v>
      </c>
      <c r="AV37" s="49" t="s">
        <v>373</v>
      </c>
      <c r="AW37" s="49">
        <v>74.900000000000006</v>
      </c>
      <c r="AX37" s="52">
        <v>30</v>
      </c>
      <c r="AY37" s="52">
        <v>6000</v>
      </c>
      <c r="AZ37" s="52">
        <v>16500</v>
      </c>
      <c r="BA37" s="52">
        <v>22000</v>
      </c>
      <c r="BB37" s="52">
        <v>55</v>
      </c>
      <c r="BC37" s="49">
        <v>0</v>
      </c>
      <c r="BD37" s="52">
        <v>55</v>
      </c>
      <c r="BE37" s="49" t="s">
        <v>373</v>
      </c>
      <c r="BF37" s="49" t="s">
        <v>373</v>
      </c>
      <c r="BG37" s="49" t="s">
        <v>373</v>
      </c>
      <c r="BH37" s="49" t="s">
        <v>373</v>
      </c>
      <c r="BI37" s="49">
        <v>83.1</v>
      </c>
      <c r="BJ37" s="52">
        <v>40</v>
      </c>
      <c r="BK37" s="52">
        <v>23000</v>
      </c>
      <c r="BL37" s="52">
        <v>29500</v>
      </c>
      <c r="BM37" s="52">
        <v>37000</v>
      </c>
      <c r="BN37" s="52">
        <v>55</v>
      </c>
      <c r="BO37" s="49">
        <v>0</v>
      </c>
      <c r="BP37" s="52">
        <v>55</v>
      </c>
      <c r="BQ37" s="49" t="s">
        <v>373</v>
      </c>
      <c r="BR37" s="49" t="s">
        <v>373</v>
      </c>
      <c r="BS37" s="49" t="s">
        <v>373</v>
      </c>
      <c r="BT37" s="49" t="s">
        <v>373</v>
      </c>
      <c r="BU37" s="49">
        <v>73</v>
      </c>
      <c r="BV37" s="52">
        <v>35</v>
      </c>
      <c r="BW37" s="52">
        <v>26500</v>
      </c>
      <c r="BX37" s="52">
        <v>44500</v>
      </c>
      <c r="BY37" s="52">
        <v>53500</v>
      </c>
      <c r="BZ37" s="52">
        <v>110</v>
      </c>
      <c r="CA37" s="49">
        <v>0</v>
      </c>
      <c r="CB37" s="52">
        <v>110</v>
      </c>
      <c r="CC37" s="49">
        <v>7</v>
      </c>
      <c r="CD37" s="49">
        <v>13.9</v>
      </c>
      <c r="CE37" s="49">
        <v>53.5</v>
      </c>
      <c r="CF37" s="49">
        <v>62</v>
      </c>
      <c r="CG37" s="49">
        <v>79.099999999999994</v>
      </c>
      <c r="CH37" s="52">
        <v>55</v>
      </c>
      <c r="CI37" s="52">
        <v>7000</v>
      </c>
      <c r="CJ37" s="52">
        <v>15500</v>
      </c>
      <c r="CK37" s="52">
        <v>22500</v>
      </c>
      <c r="CL37" s="52">
        <v>110</v>
      </c>
      <c r="CM37" s="49">
        <v>2.7</v>
      </c>
      <c r="CN37" s="52">
        <v>110</v>
      </c>
      <c r="CO37" s="49">
        <v>11.8</v>
      </c>
      <c r="CP37" s="49">
        <v>5.6</v>
      </c>
      <c r="CQ37" s="49" t="s">
        <v>373</v>
      </c>
      <c r="CR37" s="49" t="s">
        <v>373</v>
      </c>
      <c r="CS37" s="49">
        <v>82.6</v>
      </c>
      <c r="CT37" s="52">
        <v>80</v>
      </c>
      <c r="CU37" s="52">
        <v>21000</v>
      </c>
      <c r="CV37" s="52">
        <v>28500</v>
      </c>
      <c r="CW37" s="52">
        <v>37500</v>
      </c>
      <c r="CX37" s="52">
        <v>110</v>
      </c>
      <c r="CY37" s="49">
        <v>2.7</v>
      </c>
      <c r="CZ37" s="52">
        <v>110</v>
      </c>
      <c r="DA37" s="49">
        <v>14.6</v>
      </c>
      <c r="DB37" s="49">
        <v>4.0999999999999996</v>
      </c>
      <c r="DC37" s="49">
        <v>73.5</v>
      </c>
      <c r="DD37" s="49">
        <v>78.5</v>
      </c>
      <c r="DE37" s="49">
        <v>81.3</v>
      </c>
      <c r="DF37" s="52">
        <v>75</v>
      </c>
      <c r="DG37" s="52">
        <v>25000</v>
      </c>
      <c r="DH37" s="52">
        <v>40500</v>
      </c>
      <c r="DI37" s="52">
        <v>55000</v>
      </c>
    </row>
    <row r="38" spans="1:113" x14ac:dyDescent="0.3">
      <c r="A38" s="49" t="s">
        <v>281</v>
      </c>
      <c r="B38" s="49">
        <v>117</v>
      </c>
      <c r="C38" s="49">
        <v>10007789</v>
      </c>
      <c r="D38" s="49" t="s">
        <v>8</v>
      </c>
      <c r="E38" s="49" t="s">
        <v>90</v>
      </c>
      <c r="F38" s="52">
        <v>80</v>
      </c>
      <c r="G38" s="49">
        <v>2.5</v>
      </c>
      <c r="H38" s="52">
        <v>75</v>
      </c>
      <c r="I38" s="49">
        <v>5.2</v>
      </c>
      <c r="J38" s="49">
        <v>9.1</v>
      </c>
      <c r="K38" s="49">
        <v>45.5</v>
      </c>
      <c r="L38" s="49">
        <v>71.400000000000006</v>
      </c>
      <c r="M38" s="49">
        <v>85.7</v>
      </c>
      <c r="N38" s="52">
        <v>35</v>
      </c>
      <c r="O38" s="52">
        <v>7000</v>
      </c>
      <c r="P38" s="52">
        <v>13000</v>
      </c>
      <c r="Q38" s="52">
        <v>17500</v>
      </c>
      <c r="R38" s="52">
        <v>80</v>
      </c>
      <c r="S38" s="49">
        <v>2.5</v>
      </c>
      <c r="T38" s="52">
        <v>75</v>
      </c>
      <c r="U38" s="49">
        <v>6.5</v>
      </c>
      <c r="V38" s="49">
        <v>6.5</v>
      </c>
      <c r="W38" s="49" t="s">
        <v>373</v>
      </c>
      <c r="X38" s="49" t="s">
        <v>373</v>
      </c>
      <c r="Y38" s="49">
        <v>87</v>
      </c>
      <c r="Z38" s="52">
        <v>55</v>
      </c>
      <c r="AA38" s="52">
        <v>17000</v>
      </c>
      <c r="AB38" s="52">
        <v>20500</v>
      </c>
      <c r="AC38" s="52">
        <v>28000</v>
      </c>
      <c r="AD38" s="52">
        <v>80</v>
      </c>
      <c r="AE38" s="49">
        <v>2.5</v>
      </c>
      <c r="AF38" s="52">
        <v>75</v>
      </c>
      <c r="AG38" s="49">
        <v>11.7</v>
      </c>
      <c r="AH38" s="49">
        <v>5.2</v>
      </c>
      <c r="AI38" s="49" t="s">
        <v>373</v>
      </c>
      <c r="AJ38" s="49" t="s">
        <v>373</v>
      </c>
      <c r="AK38" s="49">
        <v>83.1</v>
      </c>
      <c r="AL38" s="52">
        <v>55</v>
      </c>
      <c r="AM38" s="52">
        <v>21500</v>
      </c>
      <c r="AN38" s="52">
        <v>29500</v>
      </c>
      <c r="AO38" s="52">
        <v>37000</v>
      </c>
      <c r="AP38" s="52">
        <v>65</v>
      </c>
      <c r="AQ38" s="49">
        <v>3.2</v>
      </c>
      <c r="AR38" s="52">
        <v>60</v>
      </c>
      <c r="AS38" s="49">
        <v>6</v>
      </c>
      <c r="AT38" s="49">
        <v>22.8</v>
      </c>
      <c r="AU38" s="49">
        <v>42.9</v>
      </c>
      <c r="AV38" s="49">
        <v>57.6</v>
      </c>
      <c r="AW38" s="49">
        <v>71.2</v>
      </c>
      <c r="AX38" s="52">
        <v>25</v>
      </c>
      <c r="AY38" s="52">
        <v>10000</v>
      </c>
      <c r="AZ38" s="52">
        <v>15500</v>
      </c>
      <c r="BA38" s="52">
        <v>18500</v>
      </c>
      <c r="BB38" s="52">
        <v>65</v>
      </c>
      <c r="BC38" s="49">
        <v>3.2</v>
      </c>
      <c r="BD38" s="52">
        <v>60</v>
      </c>
      <c r="BE38" s="49">
        <v>5.4</v>
      </c>
      <c r="BF38" s="49">
        <v>14.1</v>
      </c>
      <c r="BG38" s="49" t="s">
        <v>373</v>
      </c>
      <c r="BH38" s="49" t="s">
        <v>373</v>
      </c>
      <c r="BI38" s="49">
        <v>80.400000000000006</v>
      </c>
      <c r="BJ38" s="52">
        <v>45</v>
      </c>
      <c r="BK38" s="52">
        <v>19000</v>
      </c>
      <c r="BL38" s="52">
        <v>24500</v>
      </c>
      <c r="BM38" s="52">
        <v>35000</v>
      </c>
      <c r="BN38" s="52">
        <v>65</v>
      </c>
      <c r="BO38" s="49">
        <v>3.2</v>
      </c>
      <c r="BP38" s="52">
        <v>60</v>
      </c>
      <c r="BQ38" s="49">
        <v>16.8</v>
      </c>
      <c r="BR38" s="49">
        <v>12.5</v>
      </c>
      <c r="BS38" s="49" t="s">
        <v>373</v>
      </c>
      <c r="BT38" s="49" t="s">
        <v>373</v>
      </c>
      <c r="BU38" s="49">
        <v>70.7</v>
      </c>
      <c r="BV38" s="52">
        <v>40</v>
      </c>
      <c r="BW38" s="52">
        <v>26500</v>
      </c>
      <c r="BX38" s="52">
        <v>32000</v>
      </c>
      <c r="BY38" s="52">
        <v>41500</v>
      </c>
      <c r="BZ38" s="52">
        <v>140</v>
      </c>
      <c r="CA38" s="49">
        <v>2.8</v>
      </c>
      <c r="CB38" s="52">
        <v>140</v>
      </c>
      <c r="CC38" s="49">
        <v>5.5</v>
      </c>
      <c r="CD38" s="49">
        <v>15.2</v>
      </c>
      <c r="CE38" s="49">
        <v>44.3</v>
      </c>
      <c r="CF38" s="49">
        <v>65.3</v>
      </c>
      <c r="CG38" s="49">
        <v>79.3</v>
      </c>
      <c r="CH38" s="52">
        <v>60</v>
      </c>
      <c r="CI38" s="52">
        <v>7500</v>
      </c>
      <c r="CJ38" s="52">
        <v>13500</v>
      </c>
      <c r="CK38" s="52">
        <v>18000</v>
      </c>
      <c r="CL38" s="52">
        <v>140</v>
      </c>
      <c r="CM38" s="49">
        <v>2.8</v>
      </c>
      <c r="CN38" s="52">
        <v>140</v>
      </c>
      <c r="CO38" s="49">
        <v>6</v>
      </c>
      <c r="CP38" s="49">
        <v>9.9</v>
      </c>
      <c r="CQ38" s="49" t="s">
        <v>373</v>
      </c>
      <c r="CR38" s="49" t="s">
        <v>373</v>
      </c>
      <c r="CS38" s="49">
        <v>84.1</v>
      </c>
      <c r="CT38" s="52">
        <v>100</v>
      </c>
      <c r="CU38" s="52">
        <v>17500</v>
      </c>
      <c r="CV38" s="52">
        <v>21500</v>
      </c>
      <c r="CW38" s="52">
        <v>29500</v>
      </c>
      <c r="CX38" s="52">
        <v>140</v>
      </c>
      <c r="CY38" s="49">
        <v>2.8</v>
      </c>
      <c r="CZ38" s="52">
        <v>140</v>
      </c>
      <c r="DA38" s="49">
        <v>14</v>
      </c>
      <c r="DB38" s="49">
        <v>8.4</v>
      </c>
      <c r="DC38" s="49" t="s">
        <v>373</v>
      </c>
      <c r="DD38" s="49" t="s">
        <v>373</v>
      </c>
      <c r="DE38" s="49">
        <v>77.599999999999994</v>
      </c>
      <c r="DF38" s="52">
        <v>95</v>
      </c>
      <c r="DG38" s="52">
        <v>24000</v>
      </c>
      <c r="DH38" s="52">
        <v>30000</v>
      </c>
      <c r="DI38" s="52">
        <v>39500</v>
      </c>
    </row>
    <row r="39" spans="1:113" x14ac:dyDescent="0.3">
      <c r="A39" s="49" t="s">
        <v>281</v>
      </c>
      <c r="B39" s="49">
        <v>58</v>
      </c>
      <c r="C39" s="49">
        <v>10007144</v>
      </c>
      <c r="D39" s="49" t="s">
        <v>24</v>
      </c>
      <c r="E39" s="49" t="s">
        <v>92</v>
      </c>
      <c r="F39" s="52">
        <v>85</v>
      </c>
      <c r="G39" s="49">
        <v>5.5</v>
      </c>
      <c r="H39" s="52">
        <v>80</v>
      </c>
      <c r="I39" s="49">
        <v>10.3</v>
      </c>
      <c r="J39" s="49">
        <v>23.6</v>
      </c>
      <c r="K39" s="49">
        <v>45.9</v>
      </c>
      <c r="L39" s="49">
        <v>55.4</v>
      </c>
      <c r="M39" s="49">
        <v>66.099999999999994</v>
      </c>
      <c r="N39" s="52">
        <v>35</v>
      </c>
      <c r="O39" s="52">
        <v>7000</v>
      </c>
      <c r="P39" s="52">
        <v>12500</v>
      </c>
      <c r="Q39" s="52">
        <v>20000</v>
      </c>
      <c r="R39" s="52">
        <v>85</v>
      </c>
      <c r="S39" s="49">
        <v>5.5</v>
      </c>
      <c r="T39" s="52">
        <v>80</v>
      </c>
      <c r="U39" s="49">
        <v>12.8</v>
      </c>
      <c r="V39" s="49">
        <v>20.7</v>
      </c>
      <c r="W39" s="49">
        <v>52.9</v>
      </c>
      <c r="X39" s="49">
        <v>59.1</v>
      </c>
      <c r="Y39" s="49">
        <v>66.5</v>
      </c>
      <c r="Z39" s="52">
        <v>35</v>
      </c>
      <c r="AA39" s="52">
        <v>13000</v>
      </c>
      <c r="AB39" s="52">
        <v>21500</v>
      </c>
      <c r="AC39" s="52">
        <v>25000</v>
      </c>
      <c r="AD39" s="52">
        <v>85</v>
      </c>
      <c r="AE39" s="49">
        <v>5.0999999999999996</v>
      </c>
      <c r="AF39" s="52">
        <v>80</v>
      </c>
      <c r="AG39" s="49">
        <v>18.100000000000001</v>
      </c>
      <c r="AH39" s="49">
        <v>22.6</v>
      </c>
      <c r="AI39" s="49" t="s">
        <v>373</v>
      </c>
      <c r="AJ39" s="49" t="s">
        <v>373</v>
      </c>
      <c r="AK39" s="49">
        <v>59.3</v>
      </c>
      <c r="AL39" s="52">
        <v>40</v>
      </c>
      <c r="AM39" s="52">
        <v>9500</v>
      </c>
      <c r="AN39" s="52">
        <v>21000</v>
      </c>
      <c r="AO39" s="52">
        <v>29000</v>
      </c>
      <c r="AP39" s="52">
        <v>60</v>
      </c>
      <c r="AQ39" s="49">
        <v>5.2</v>
      </c>
      <c r="AR39" s="52">
        <v>55</v>
      </c>
      <c r="AS39" s="49">
        <v>12.8</v>
      </c>
      <c r="AT39" s="49">
        <v>14.3</v>
      </c>
      <c r="AU39" s="49">
        <v>36.299999999999997</v>
      </c>
      <c r="AV39" s="49">
        <v>54.6</v>
      </c>
      <c r="AW39" s="49">
        <v>72.900000000000006</v>
      </c>
      <c r="AX39" s="52" t="s">
        <v>373</v>
      </c>
      <c r="AY39" s="52" t="s">
        <v>373</v>
      </c>
      <c r="AZ39" s="52" t="s">
        <v>373</v>
      </c>
      <c r="BA39" s="52" t="s">
        <v>373</v>
      </c>
      <c r="BB39" s="52">
        <v>60</v>
      </c>
      <c r="BC39" s="49">
        <v>5.2</v>
      </c>
      <c r="BD39" s="52">
        <v>55</v>
      </c>
      <c r="BE39" s="49">
        <v>26.8</v>
      </c>
      <c r="BF39" s="49">
        <v>13.1</v>
      </c>
      <c r="BG39" s="49">
        <v>43</v>
      </c>
      <c r="BH39" s="49">
        <v>52.8</v>
      </c>
      <c r="BI39" s="49">
        <v>60.1</v>
      </c>
      <c r="BJ39" s="52">
        <v>25</v>
      </c>
      <c r="BK39" s="52">
        <v>10000</v>
      </c>
      <c r="BL39" s="52">
        <v>16000</v>
      </c>
      <c r="BM39" s="52">
        <v>24000</v>
      </c>
      <c r="BN39" s="52">
        <v>60</v>
      </c>
      <c r="BO39" s="49">
        <v>5.2</v>
      </c>
      <c r="BP39" s="52">
        <v>55</v>
      </c>
      <c r="BQ39" s="49">
        <v>13.4</v>
      </c>
      <c r="BR39" s="49">
        <v>22.9</v>
      </c>
      <c r="BS39" s="49" t="s">
        <v>373</v>
      </c>
      <c r="BT39" s="49" t="s">
        <v>373</v>
      </c>
      <c r="BU39" s="49">
        <v>63.7</v>
      </c>
      <c r="BV39" s="52">
        <v>25</v>
      </c>
      <c r="BW39" s="52">
        <v>9000</v>
      </c>
      <c r="BX39" s="52">
        <v>23500</v>
      </c>
      <c r="BY39" s="52">
        <v>30500</v>
      </c>
      <c r="BZ39" s="52">
        <v>145</v>
      </c>
      <c r="CA39" s="49">
        <v>5.4</v>
      </c>
      <c r="CB39" s="52">
        <v>135</v>
      </c>
      <c r="CC39" s="49">
        <v>11.3</v>
      </c>
      <c r="CD39" s="49">
        <v>19.8</v>
      </c>
      <c r="CE39" s="49">
        <v>42</v>
      </c>
      <c r="CF39" s="49">
        <v>55.1</v>
      </c>
      <c r="CG39" s="49">
        <v>68.900000000000006</v>
      </c>
      <c r="CH39" s="52">
        <v>55</v>
      </c>
      <c r="CI39" s="52">
        <v>6500</v>
      </c>
      <c r="CJ39" s="52">
        <v>15000</v>
      </c>
      <c r="CK39" s="52">
        <v>22000</v>
      </c>
      <c r="CL39" s="52">
        <v>145</v>
      </c>
      <c r="CM39" s="49">
        <v>5.4</v>
      </c>
      <c r="CN39" s="52">
        <v>135</v>
      </c>
      <c r="CO39" s="49">
        <v>18.5</v>
      </c>
      <c r="CP39" s="49">
        <v>17.600000000000001</v>
      </c>
      <c r="CQ39" s="49">
        <v>48.9</v>
      </c>
      <c r="CR39" s="49">
        <v>56.5</v>
      </c>
      <c r="CS39" s="49">
        <v>63.9</v>
      </c>
      <c r="CT39" s="52">
        <v>60</v>
      </c>
      <c r="CU39" s="52">
        <v>10500</v>
      </c>
      <c r="CV39" s="52">
        <v>19000</v>
      </c>
      <c r="CW39" s="52">
        <v>25000</v>
      </c>
      <c r="CX39" s="52">
        <v>145</v>
      </c>
      <c r="CY39" s="49">
        <v>5.0999999999999996</v>
      </c>
      <c r="CZ39" s="52">
        <v>135</v>
      </c>
      <c r="DA39" s="49">
        <v>16.2</v>
      </c>
      <c r="DB39" s="49">
        <v>22.7</v>
      </c>
      <c r="DC39" s="49">
        <v>51</v>
      </c>
      <c r="DD39" s="49">
        <v>55.4</v>
      </c>
      <c r="DE39" s="49">
        <v>61.1</v>
      </c>
      <c r="DF39" s="52">
        <v>65</v>
      </c>
      <c r="DG39" s="52">
        <v>9500</v>
      </c>
      <c r="DH39" s="52">
        <v>21000</v>
      </c>
      <c r="DI39" s="52">
        <v>29000</v>
      </c>
    </row>
    <row r="40" spans="1:113" x14ac:dyDescent="0.3">
      <c r="A40" s="49" t="s">
        <v>281</v>
      </c>
      <c r="B40" s="49">
        <v>16</v>
      </c>
      <c r="C40" s="49">
        <v>10007823</v>
      </c>
      <c r="D40" s="49" t="s">
        <v>36</v>
      </c>
      <c r="E40" s="49" t="s">
        <v>94</v>
      </c>
      <c r="F40" s="52">
        <v>45</v>
      </c>
      <c r="G40" s="49" t="s">
        <v>373</v>
      </c>
      <c r="H40" s="52" t="s">
        <v>373</v>
      </c>
      <c r="I40" s="49" t="s">
        <v>373</v>
      </c>
      <c r="J40" s="49" t="s">
        <v>373</v>
      </c>
      <c r="K40" s="49" t="s">
        <v>373</v>
      </c>
      <c r="L40" s="49" t="s">
        <v>373</v>
      </c>
      <c r="M40" s="49" t="s">
        <v>373</v>
      </c>
      <c r="N40" s="52">
        <v>30</v>
      </c>
      <c r="O40" s="52">
        <v>8500</v>
      </c>
      <c r="P40" s="52">
        <v>13000</v>
      </c>
      <c r="Q40" s="52">
        <v>15000</v>
      </c>
      <c r="R40" s="52">
        <v>45</v>
      </c>
      <c r="S40" s="49" t="s">
        <v>373</v>
      </c>
      <c r="T40" s="52" t="s">
        <v>373</v>
      </c>
      <c r="U40" s="49" t="s">
        <v>373</v>
      </c>
      <c r="V40" s="49" t="s">
        <v>373</v>
      </c>
      <c r="W40" s="49" t="s">
        <v>373</v>
      </c>
      <c r="X40" s="49" t="s">
        <v>373</v>
      </c>
      <c r="Y40" s="49" t="s">
        <v>373</v>
      </c>
      <c r="Z40" s="52">
        <v>30</v>
      </c>
      <c r="AA40" s="52">
        <v>13000</v>
      </c>
      <c r="AB40" s="52">
        <v>17000</v>
      </c>
      <c r="AC40" s="52">
        <v>21000</v>
      </c>
      <c r="AD40" s="52">
        <v>45</v>
      </c>
      <c r="AE40" s="49" t="s">
        <v>373</v>
      </c>
      <c r="AF40" s="52" t="s">
        <v>373</v>
      </c>
      <c r="AG40" s="49" t="s">
        <v>373</v>
      </c>
      <c r="AH40" s="49" t="s">
        <v>373</v>
      </c>
      <c r="AI40" s="49" t="s">
        <v>373</v>
      </c>
      <c r="AJ40" s="49" t="s">
        <v>373</v>
      </c>
      <c r="AK40" s="49" t="s">
        <v>373</v>
      </c>
      <c r="AL40" s="52">
        <v>35</v>
      </c>
      <c r="AM40" s="52">
        <v>17500</v>
      </c>
      <c r="AN40" s="52">
        <v>19500</v>
      </c>
      <c r="AO40" s="52">
        <v>24500</v>
      </c>
      <c r="AP40" s="52">
        <v>20</v>
      </c>
      <c r="AQ40" s="49" t="s">
        <v>373</v>
      </c>
      <c r="AR40" s="52" t="s">
        <v>373</v>
      </c>
      <c r="AS40" s="49" t="s">
        <v>373</v>
      </c>
      <c r="AT40" s="49" t="s">
        <v>373</v>
      </c>
      <c r="AU40" s="49" t="s">
        <v>373</v>
      </c>
      <c r="AV40" s="49" t="s">
        <v>373</v>
      </c>
      <c r="AW40" s="49" t="s">
        <v>373</v>
      </c>
      <c r="AX40" s="52" t="s">
        <v>373</v>
      </c>
      <c r="AY40" s="52" t="s">
        <v>373</v>
      </c>
      <c r="AZ40" s="52" t="s">
        <v>373</v>
      </c>
      <c r="BA40" s="52" t="s">
        <v>373</v>
      </c>
      <c r="BB40" s="52">
        <v>20</v>
      </c>
      <c r="BC40" s="49" t="s">
        <v>373</v>
      </c>
      <c r="BD40" s="52" t="s">
        <v>373</v>
      </c>
      <c r="BE40" s="49" t="s">
        <v>373</v>
      </c>
      <c r="BF40" s="49" t="s">
        <v>373</v>
      </c>
      <c r="BG40" s="49" t="s">
        <v>373</v>
      </c>
      <c r="BH40" s="49" t="s">
        <v>373</v>
      </c>
      <c r="BI40" s="49" t="s">
        <v>373</v>
      </c>
      <c r="BJ40" s="52" t="s">
        <v>373</v>
      </c>
      <c r="BK40" s="52" t="s">
        <v>373</v>
      </c>
      <c r="BL40" s="52" t="s">
        <v>373</v>
      </c>
      <c r="BM40" s="52" t="s">
        <v>373</v>
      </c>
      <c r="BN40" s="52">
        <v>20</v>
      </c>
      <c r="BO40" s="49" t="s">
        <v>373</v>
      </c>
      <c r="BP40" s="52" t="s">
        <v>373</v>
      </c>
      <c r="BQ40" s="49" t="s">
        <v>373</v>
      </c>
      <c r="BR40" s="49" t="s">
        <v>373</v>
      </c>
      <c r="BS40" s="49" t="s">
        <v>373</v>
      </c>
      <c r="BT40" s="49" t="s">
        <v>373</v>
      </c>
      <c r="BU40" s="49" t="s">
        <v>373</v>
      </c>
      <c r="BV40" s="52" t="s">
        <v>373</v>
      </c>
      <c r="BW40" s="52" t="s">
        <v>373</v>
      </c>
      <c r="BX40" s="52" t="s">
        <v>373</v>
      </c>
      <c r="BY40" s="52" t="s">
        <v>373</v>
      </c>
      <c r="BZ40" s="52">
        <v>65</v>
      </c>
      <c r="CA40" s="49">
        <v>1.5</v>
      </c>
      <c r="CB40" s="52">
        <v>65</v>
      </c>
      <c r="CC40" s="49">
        <v>7.6</v>
      </c>
      <c r="CD40" s="49">
        <v>12.2</v>
      </c>
      <c r="CE40" s="49" t="s">
        <v>373</v>
      </c>
      <c r="CF40" s="49" t="s">
        <v>373</v>
      </c>
      <c r="CG40" s="49">
        <v>80.2</v>
      </c>
      <c r="CH40" s="52">
        <v>40</v>
      </c>
      <c r="CI40" s="52">
        <v>10500</v>
      </c>
      <c r="CJ40" s="52">
        <v>13000</v>
      </c>
      <c r="CK40" s="52">
        <v>15500</v>
      </c>
      <c r="CL40" s="52">
        <v>65</v>
      </c>
      <c r="CM40" s="49">
        <v>1.5</v>
      </c>
      <c r="CN40" s="52">
        <v>65</v>
      </c>
      <c r="CO40" s="49">
        <v>6.1</v>
      </c>
      <c r="CP40" s="49">
        <v>9.1999999999999993</v>
      </c>
      <c r="CQ40" s="49">
        <v>67.2</v>
      </c>
      <c r="CR40" s="49">
        <v>78.599999999999994</v>
      </c>
      <c r="CS40" s="49">
        <v>84.7</v>
      </c>
      <c r="CT40" s="52">
        <v>45</v>
      </c>
      <c r="CU40" s="52">
        <v>14500</v>
      </c>
      <c r="CV40" s="52">
        <v>17500</v>
      </c>
      <c r="CW40" s="52">
        <v>20000</v>
      </c>
      <c r="CX40" s="52">
        <v>65</v>
      </c>
      <c r="CY40" s="49">
        <v>1.5</v>
      </c>
      <c r="CZ40" s="52">
        <v>65</v>
      </c>
      <c r="DA40" s="49">
        <v>9.9</v>
      </c>
      <c r="DB40" s="49">
        <v>10.7</v>
      </c>
      <c r="DC40" s="49" t="s">
        <v>373</v>
      </c>
      <c r="DD40" s="49" t="s">
        <v>373</v>
      </c>
      <c r="DE40" s="49">
        <v>79.400000000000006</v>
      </c>
      <c r="DF40" s="52">
        <v>45</v>
      </c>
      <c r="DG40" s="52">
        <v>17500</v>
      </c>
      <c r="DH40" s="52">
        <v>19500</v>
      </c>
      <c r="DI40" s="52">
        <v>24500</v>
      </c>
    </row>
    <row r="41" spans="1:113" x14ac:dyDescent="0.3">
      <c r="A41" s="49" t="s">
        <v>281</v>
      </c>
      <c r="B41" s="49">
        <v>118</v>
      </c>
      <c r="C41" s="49">
        <v>10007791</v>
      </c>
      <c r="D41" s="49" t="s">
        <v>8</v>
      </c>
      <c r="E41" s="49" t="s">
        <v>96</v>
      </c>
      <c r="F41" s="52">
        <v>80</v>
      </c>
      <c r="G41" s="49">
        <v>0.6</v>
      </c>
      <c r="H41" s="52">
        <v>80</v>
      </c>
      <c r="I41" s="49">
        <v>4.2</v>
      </c>
      <c r="J41" s="49">
        <v>21.7</v>
      </c>
      <c r="K41" s="49">
        <v>50.1</v>
      </c>
      <c r="L41" s="49">
        <v>66.5</v>
      </c>
      <c r="M41" s="49">
        <v>74.099999999999994</v>
      </c>
      <c r="N41" s="52">
        <v>40</v>
      </c>
      <c r="O41" s="52">
        <v>9500</v>
      </c>
      <c r="P41" s="52">
        <v>14500</v>
      </c>
      <c r="Q41" s="52">
        <v>17500</v>
      </c>
      <c r="R41" s="52">
        <v>80</v>
      </c>
      <c r="S41" s="49">
        <v>0.6</v>
      </c>
      <c r="T41" s="52">
        <v>80</v>
      </c>
      <c r="U41" s="49">
        <v>8.6</v>
      </c>
      <c r="V41" s="49">
        <v>8.8000000000000007</v>
      </c>
      <c r="W41" s="49" t="s">
        <v>373</v>
      </c>
      <c r="X41" s="49" t="s">
        <v>373</v>
      </c>
      <c r="Y41" s="49">
        <v>82.5</v>
      </c>
      <c r="Z41" s="52">
        <v>55</v>
      </c>
      <c r="AA41" s="52">
        <v>18000</v>
      </c>
      <c r="AB41" s="52">
        <v>22000</v>
      </c>
      <c r="AC41" s="52">
        <v>24500</v>
      </c>
      <c r="AD41" s="52">
        <v>80</v>
      </c>
      <c r="AE41" s="49">
        <v>0.6</v>
      </c>
      <c r="AF41" s="52">
        <v>80</v>
      </c>
      <c r="AG41" s="49">
        <v>10.5</v>
      </c>
      <c r="AH41" s="49">
        <v>5.0999999999999996</v>
      </c>
      <c r="AI41" s="49" t="s">
        <v>373</v>
      </c>
      <c r="AJ41" s="49" t="s">
        <v>373</v>
      </c>
      <c r="AK41" s="49">
        <v>84.4</v>
      </c>
      <c r="AL41" s="52">
        <v>60</v>
      </c>
      <c r="AM41" s="52">
        <v>19000</v>
      </c>
      <c r="AN41" s="52">
        <v>27500</v>
      </c>
      <c r="AO41" s="52">
        <v>31500</v>
      </c>
      <c r="AP41" s="52">
        <v>50</v>
      </c>
      <c r="AQ41" s="49">
        <v>0</v>
      </c>
      <c r="AR41" s="52">
        <v>50</v>
      </c>
      <c r="AS41" s="49">
        <v>7.3</v>
      </c>
      <c r="AT41" s="49">
        <v>12.5</v>
      </c>
      <c r="AU41" s="49">
        <v>47.2</v>
      </c>
      <c r="AV41" s="49">
        <v>64.599999999999994</v>
      </c>
      <c r="AW41" s="49">
        <v>80.2</v>
      </c>
      <c r="AX41" s="52">
        <v>25</v>
      </c>
      <c r="AY41" s="52">
        <v>6000</v>
      </c>
      <c r="AZ41" s="52">
        <v>11000</v>
      </c>
      <c r="BA41" s="52">
        <v>17500</v>
      </c>
      <c r="BB41" s="52">
        <v>50</v>
      </c>
      <c r="BC41" s="49">
        <v>0</v>
      </c>
      <c r="BD41" s="52">
        <v>50</v>
      </c>
      <c r="BE41" s="49">
        <v>6.3</v>
      </c>
      <c r="BF41" s="49">
        <v>16.3</v>
      </c>
      <c r="BG41" s="49" t="s">
        <v>373</v>
      </c>
      <c r="BH41" s="49" t="s">
        <v>373</v>
      </c>
      <c r="BI41" s="49">
        <v>77.400000000000006</v>
      </c>
      <c r="BJ41" s="52">
        <v>30</v>
      </c>
      <c r="BK41" s="52">
        <v>19000</v>
      </c>
      <c r="BL41" s="52">
        <v>21000</v>
      </c>
      <c r="BM41" s="52">
        <v>24500</v>
      </c>
      <c r="BN41" s="52">
        <v>50</v>
      </c>
      <c r="BO41" s="49">
        <v>0</v>
      </c>
      <c r="BP41" s="52">
        <v>50</v>
      </c>
      <c r="BQ41" s="49">
        <v>15.6</v>
      </c>
      <c r="BR41" s="49">
        <v>11.5</v>
      </c>
      <c r="BS41" s="49" t="s">
        <v>373</v>
      </c>
      <c r="BT41" s="49" t="s">
        <v>373</v>
      </c>
      <c r="BU41" s="49">
        <v>72.900000000000006</v>
      </c>
      <c r="BV41" s="52">
        <v>30</v>
      </c>
      <c r="BW41" s="52">
        <v>21500</v>
      </c>
      <c r="BX41" s="52">
        <v>25000</v>
      </c>
      <c r="BY41" s="52">
        <v>31000</v>
      </c>
      <c r="BZ41" s="52">
        <v>130</v>
      </c>
      <c r="CA41" s="49">
        <v>0.4</v>
      </c>
      <c r="CB41" s="52">
        <v>125</v>
      </c>
      <c r="CC41" s="49">
        <v>5.4</v>
      </c>
      <c r="CD41" s="49">
        <v>18.2</v>
      </c>
      <c r="CE41" s="49">
        <v>49</v>
      </c>
      <c r="CF41" s="49">
        <v>65.8</v>
      </c>
      <c r="CG41" s="49">
        <v>76.400000000000006</v>
      </c>
      <c r="CH41" s="52">
        <v>60</v>
      </c>
      <c r="CI41" s="52">
        <v>9000</v>
      </c>
      <c r="CJ41" s="52">
        <v>14000</v>
      </c>
      <c r="CK41" s="52">
        <v>17500</v>
      </c>
      <c r="CL41" s="52">
        <v>130</v>
      </c>
      <c r="CM41" s="49">
        <v>0.4</v>
      </c>
      <c r="CN41" s="52">
        <v>125</v>
      </c>
      <c r="CO41" s="49">
        <v>7.7</v>
      </c>
      <c r="CP41" s="49">
        <v>11.7</v>
      </c>
      <c r="CQ41" s="49">
        <v>67.8</v>
      </c>
      <c r="CR41" s="49">
        <v>76.7</v>
      </c>
      <c r="CS41" s="49">
        <v>80.599999999999994</v>
      </c>
      <c r="CT41" s="52">
        <v>85</v>
      </c>
      <c r="CU41" s="52">
        <v>18000</v>
      </c>
      <c r="CV41" s="52">
        <v>21500</v>
      </c>
      <c r="CW41" s="52">
        <v>24500</v>
      </c>
      <c r="CX41" s="52">
        <v>130</v>
      </c>
      <c r="CY41" s="49">
        <v>0.4</v>
      </c>
      <c r="CZ41" s="52">
        <v>125</v>
      </c>
      <c r="DA41" s="49">
        <v>12.5</v>
      </c>
      <c r="DB41" s="49">
        <v>7.5</v>
      </c>
      <c r="DC41" s="49" t="s">
        <v>373</v>
      </c>
      <c r="DD41" s="49" t="s">
        <v>373</v>
      </c>
      <c r="DE41" s="49">
        <v>80.099999999999994</v>
      </c>
      <c r="DF41" s="52">
        <v>90</v>
      </c>
      <c r="DG41" s="52">
        <v>19500</v>
      </c>
      <c r="DH41" s="52">
        <v>26000</v>
      </c>
      <c r="DI41" s="52">
        <v>31000</v>
      </c>
    </row>
    <row r="42" spans="1:113" x14ac:dyDescent="0.3">
      <c r="A42" s="49" t="s">
        <v>281</v>
      </c>
      <c r="B42" s="49">
        <v>119</v>
      </c>
      <c r="C42" s="49">
        <v>10007792</v>
      </c>
      <c r="D42" s="49" t="s">
        <v>16</v>
      </c>
      <c r="E42" s="49" t="s">
        <v>98</v>
      </c>
      <c r="F42" s="52">
        <v>90</v>
      </c>
      <c r="G42" s="49">
        <v>3.4</v>
      </c>
      <c r="H42" s="52">
        <v>85</v>
      </c>
      <c r="I42" s="49" t="s">
        <v>373</v>
      </c>
      <c r="J42" s="49" t="s">
        <v>373</v>
      </c>
      <c r="K42" s="49" t="s">
        <v>373</v>
      </c>
      <c r="L42" s="49" t="s">
        <v>373</v>
      </c>
      <c r="M42" s="49">
        <v>81.5</v>
      </c>
      <c r="N42" s="52">
        <v>40</v>
      </c>
      <c r="O42" s="52">
        <v>6000</v>
      </c>
      <c r="P42" s="52">
        <v>15000</v>
      </c>
      <c r="Q42" s="52">
        <v>21000</v>
      </c>
      <c r="R42" s="52">
        <v>90</v>
      </c>
      <c r="S42" s="49">
        <v>3.4</v>
      </c>
      <c r="T42" s="52">
        <v>85</v>
      </c>
      <c r="U42" s="49">
        <v>10.4</v>
      </c>
      <c r="V42" s="49">
        <v>4.5999999999999996</v>
      </c>
      <c r="W42" s="49" t="s">
        <v>373</v>
      </c>
      <c r="X42" s="49" t="s">
        <v>373</v>
      </c>
      <c r="Y42" s="49">
        <v>85</v>
      </c>
      <c r="Z42" s="52">
        <v>60</v>
      </c>
      <c r="AA42" s="52">
        <v>17000</v>
      </c>
      <c r="AB42" s="52">
        <v>24000</v>
      </c>
      <c r="AC42" s="52">
        <v>29000</v>
      </c>
      <c r="AD42" s="52">
        <v>90</v>
      </c>
      <c r="AE42" s="49">
        <v>4.5</v>
      </c>
      <c r="AF42" s="52">
        <v>85</v>
      </c>
      <c r="AG42" s="49" t="s">
        <v>373</v>
      </c>
      <c r="AH42" s="49" t="s">
        <v>373</v>
      </c>
      <c r="AI42" s="49" t="s">
        <v>373</v>
      </c>
      <c r="AJ42" s="49" t="s">
        <v>373</v>
      </c>
      <c r="AK42" s="49">
        <v>83.6</v>
      </c>
      <c r="AL42" s="52">
        <v>65</v>
      </c>
      <c r="AM42" s="52">
        <v>22500</v>
      </c>
      <c r="AN42" s="52">
        <v>32000</v>
      </c>
      <c r="AO42" s="52">
        <v>40500</v>
      </c>
      <c r="AP42" s="52">
        <v>30</v>
      </c>
      <c r="AQ42" s="49">
        <v>0</v>
      </c>
      <c r="AR42" s="52">
        <v>30</v>
      </c>
      <c r="AS42" s="49" t="s">
        <v>373</v>
      </c>
      <c r="AT42" s="49" t="s">
        <v>373</v>
      </c>
      <c r="AU42" s="49" t="s">
        <v>373</v>
      </c>
      <c r="AV42" s="49" t="s">
        <v>373</v>
      </c>
      <c r="AW42" s="49">
        <v>78.099999999999994</v>
      </c>
      <c r="AX42" s="52" t="s">
        <v>373</v>
      </c>
      <c r="AY42" s="52" t="s">
        <v>373</v>
      </c>
      <c r="AZ42" s="52" t="s">
        <v>373</v>
      </c>
      <c r="BA42" s="52" t="s">
        <v>373</v>
      </c>
      <c r="BB42" s="52">
        <v>30</v>
      </c>
      <c r="BC42" s="49">
        <v>0</v>
      </c>
      <c r="BD42" s="52">
        <v>30</v>
      </c>
      <c r="BE42" s="49">
        <v>9.4</v>
      </c>
      <c r="BF42" s="49">
        <v>9.4</v>
      </c>
      <c r="BG42" s="49" t="s">
        <v>373</v>
      </c>
      <c r="BH42" s="49" t="s">
        <v>373</v>
      </c>
      <c r="BI42" s="49">
        <v>81.3</v>
      </c>
      <c r="BJ42" s="52" t="s">
        <v>373</v>
      </c>
      <c r="BK42" s="52" t="s">
        <v>373</v>
      </c>
      <c r="BL42" s="52" t="s">
        <v>373</v>
      </c>
      <c r="BM42" s="52" t="s">
        <v>373</v>
      </c>
      <c r="BN42" s="52">
        <v>30</v>
      </c>
      <c r="BO42" s="49">
        <v>0</v>
      </c>
      <c r="BP42" s="52">
        <v>30</v>
      </c>
      <c r="BQ42" s="49" t="s">
        <v>373</v>
      </c>
      <c r="BR42" s="49" t="s">
        <v>373</v>
      </c>
      <c r="BS42" s="49" t="s">
        <v>373</v>
      </c>
      <c r="BT42" s="49" t="s">
        <v>373</v>
      </c>
      <c r="BU42" s="49">
        <v>81.3</v>
      </c>
      <c r="BV42" s="52">
        <v>25</v>
      </c>
      <c r="BW42" s="52">
        <v>31500</v>
      </c>
      <c r="BX42" s="52">
        <v>38500</v>
      </c>
      <c r="BY42" s="52">
        <v>67000</v>
      </c>
      <c r="BZ42" s="52">
        <v>120</v>
      </c>
      <c r="CA42" s="49">
        <v>2.5</v>
      </c>
      <c r="CB42" s="52">
        <v>120</v>
      </c>
      <c r="CC42" s="49">
        <v>10.1</v>
      </c>
      <c r="CD42" s="49">
        <v>9.3000000000000007</v>
      </c>
      <c r="CE42" s="49">
        <v>43.9</v>
      </c>
      <c r="CF42" s="49">
        <v>72.2</v>
      </c>
      <c r="CG42" s="49">
        <v>80.599999999999994</v>
      </c>
      <c r="CH42" s="52">
        <v>50</v>
      </c>
      <c r="CI42" s="52">
        <v>7000</v>
      </c>
      <c r="CJ42" s="52">
        <v>15500</v>
      </c>
      <c r="CK42" s="52">
        <v>22500</v>
      </c>
      <c r="CL42" s="52">
        <v>120</v>
      </c>
      <c r="CM42" s="49">
        <v>2.5</v>
      </c>
      <c r="CN42" s="52">
        <v>120</v>
      </c>
      <c r="CO42" s="49">
        <v>10.1</v>
      </c>
      <c r="CP42" s="49">
        <v>5.9</v>
      </c>
      <c r="CQ42" s="49">
        <v>72.599999999999994</v>
      </c>
      <c r="CR42" s="49">
        <v>81.400000000000006</v>
      </c>
      <c r="CS42" s="49">
        <v>84</v>
      </c>
      <c r="CT42" s="52">
        <v>85</v>
      </c>
      <c r="CU42" s="52">
        <v>17500</v>
      </c>
      <c r="CV42" s="52">
        <v>24000</v>
      </c>
      <c r="CW42" s="52">
        <v>30500</v>
      </c>
      <c r="CX42" s="52">
        <v>120</v>
      </c>
      <c r="CY42" s="49">
        <v>3.3</v>
      </c>
      <c r="CZ42" s="52">
        <v>120</v>
      </c>
      <c r="DA42" s="49">
        <v>14.5</v>
      </c>
      <c r="DB42" s="49">
        <v>2.6</v>
      </c>
      <c r="DC42" s="49" t="s">
        <v>373</v>
      </c>
      <c r="DD42" s="49" t="s">
        <v>373</v>
      </c>
      <c r="DE42" s="49">
        <v>83</v>
      </c>
      <c r="DF42" s="52">
        <v>85</v>
      </c>
      <c r="DG42" s="52">
        <v>23000</v>
      </c>
      <c r="DH42" s="52">
        <v>34500</v>
      </c>
      <c r="DI42" s="52">
        <v>44500</v>
      </c>
    </row>
    <row r="43" spans="1:113" x14ac:dyDescent="0.3">
      <c r="A43" s="49" t="s">
        <v>281</v>
      </c>
      <c r="B43" s="49">
        <v>17</v>
      </c>
      <c r="C43" s="49">
        <v>10008640</v>
      </c>
      <c r="D43" s="49" t="s">
        <v>16</v>
      </c>
      <c r="E43" s="49" t="s">
        <v>100</v>
      </c>
      <c r="F43" s="52" t="s">
        <v>10</v>
      </c>
      <c r="G43" s="49" t="s">
        <v>10</v>
      </c>
      <c r="H43" s="52" t="s">
        <v>10</v>
      </c>
      <c r="I43" s="49" t="s">
        <v>10</v>
      </c>
      <c r="J43" s="49" t="s">
        <v>10</v>
      </c>
      <c r="K43" s="49" t="s">
        <v>10</v>
      </c>
      <c r="L43" s="49" t="s">
        <v>10</v>
      </c>
      <c r="M43" s="49" t="s">
        <v>10</v>
      </c>
      <c r="N43" s="52" t="s">
        <v>10</v>
      </c>
      <c r="O43" s="52" t="s">
        <v>10</v>
      </c>
      <c r="P43" s="52" t="s">
        <v>10</v>
      </c>
      <c r="Q43" s="52" t="s">
        <v>10</v>
      </c>
      <c r="R43" s="52" t="s">
        <v>10</v>
      </c>
      <c r="S43" s="49" t="s">
        <v>10</v>
      </c>
      <c r="T43" s="52" t="s">
        <v>10</v>
      </c>
      <c r="U43" s="49" t="s">
        <v>10</v>
      </c>
      <c r="V43" s="49" t="s">
        <v>10</v>
      </c>
      <c r="W43" s="49" t="s">
        <v>10</v>
      </c>
      <c r="X43" s="49" t="s">
        <v>10</v>
      </c>
      <c r="Y43" s="49" t="s">
        <v>10</v>
      </c>
      <c r="Z43" s="52" t="s">
        <v>10</v>
      </c>
      <c r="AA43" s="52" t="s">
        <v>10</v>
      </c>
      <c r="AB43" s="52" t="s">
        <v>10</v>
      </c>
      <c r="AC43" s="52" t="s">
        <v>10</v>
      </c>
      <c r="AD43" s="52" t="s">
        <v>10</v>
      </c>
      <c r="AE43" s="49" t="s">
        <v>10</v>
      </c>
      <c r="AF43" s="52" t="s">
        <v>10</v>
      </c>
      <c r="AG43" s="49" t="s">
        <v>10</v>
      </c>
      <c r="AH43" s="49" t="s">
        <v>10</v>
      </c>
      <c r="AI43" s="49" t="s">
        <v>10</v>
      </c>
      <c r="AJ43" s="49" t="s">
        <v>10</v>
      </c>
      <c r="AK43" s="49" t="s">
        <v>10</v>
      </c>
      <c r="AL43" s="52" t="s">
        <v>10</v>
      </c>
      <c r="AM43" s="52" t="s">
        <v>10</v>
      </c>
      <c r="AN43" s="52" t="s">
        <v>10</v>
      </c>
      <c r="AO43" s="52" t="s">
        <v>10</v>
      </c>
      <c r="AP43" s="52" t="s">
        <v>10</v>
      </c>
      <c r="AQ43" s="49" t="s">
        <v>10</v>
      </c>
      <c r="AR43" s="52" t="s">
        <v>10</v>
      </c>
      <c r="AS43" s="49" t="s">
        <v>10</v>
      </c>
      <c r="AT43" s="49" t="s">
        <v>10</v>
      </c>
      <c r="AU43" s="49" t="s">
        <v>10</v>
      </c>
      <c r="AV43" s="49" t="s">
        <v>10</v>
      </c>
      <c r="AW43" s="49" t="s">
        <v>10</v>
      </c>
      <c r="AX43" s="52" t="s">
        <v>10</v>
      </c>
      <c r="AY43" s="52" t="s">
        <v>10</v>
      </c>
      <c r="AZ43" s="52" t="s">
        <v>10</v>
      </c>
      <c r="BA43" s="52" t="s">
        <v>10</v>
      </c>
      <c r="BB43" s="52" t="s">
        <v>10</v>
      </c>
      <c r="BC43" s="49" t="s">
        <v>10</v>
      </c>
      <c r="BD43" s="52" t="s">
        <v>10</v>
      </c>
      <c r="BE43" s="49" t="s">
        <v>10</v>
      </c>
      <c r="BF43" s="49" t="s">
        <v>10</v>
      </c>
      <c r="BG43" s="49" t="s">
        <v>10</v>
      </c>
      <c r="BH43" s="49" t="s">
        <v>10</v>
      </c>
      <c r="BI43" s="49" t="s">
        <v>10</v>
      </c>
      <c r="BJ43" s="52" t="s">
        <v>10</v>
      </c>
      <c r="BK43" s="52" t="s">
        <v>10</v>
      </c>
      <c r="BL43" s="52" t="s">
        <v>10</v>
      </c>
      <c r="BM43" s="52" t="s">
        <v>10</v>
      </c>
      <c r="BN43" s="52" t="s">
        <v>10</v>
      </c>
      <c r="BO43" s="49" t="s">
        <v>10</v>
      </c>
      <c r="BP43" s="52" t="s">
        <v>10</v>
      </c>
      <c r="BQ43" s="49" t="s">
        <v>10</v>
      </c>
      <c r="BR43" s="49" t="s">
        <v>10</v>
      </c>
      <c r="BS43" s="49" t="s">
        <v>10</v>
      </c>
      <c r="BT43" s="49" t="s">
        <v>10</v>
      </c>
      <c r="BU43" s="49" t="s">
        <v>10</v>
      </c>
      <c r="BV43" s="52" t="s">
        <v>10</v>
      </c>
      <c r="BW43" s="52" t="s">
        <v>10</v>
      </c>
      <c r="BX43" s="52" t="s">
        <v>10</v>
      </c>
      <c r="BY43" s="52" t="s">
        <v>10</v>
      </c>
      <c r="BZ43" s="52" t="s">
        <v>10</v>
      </c>
      <c r="CA43" s="49" t="s">
        <v>10</v>
      </c>
      <c r="CB43" s="52" t="s">
        <v>10</v>
      </c>
      <c r="CC43" s="49" t="s">
        <v>10</v>
      </c>
      <c r="CD43" s="49" t="s">
        <v>10</v>
      </c>
      <c r="CE43" s="49" t="s">
        <v>10</v>
      </c>
      <c r="CF43" s="49" t="s">
        <v>10</v>
      </c>
      <c r="CG43" s="49" t="s">
        <v>10</v>
      </c>
      <c r="CH43" s="52" t="s">
        <v>10</v>
      </c>
      <c r="CI43" s="52" t="s">
        <v>10</v>
      </c>
      <c r="CJ43" s="52" t="s">
        <v>10</v>
      </c>
      <c r="CK43" s="52" t="s">
        <v>10</v>
      </c>
      <c r="CL43" s="52" t="s">
        <v>10</v>
      </c>
      <c r="CM43" s="49" t="s">
        <v>10</v>
      </c>
      <c r="CN43" s="52" t="s">
        <v>10</v>
      </c>
      <c r="CO43" s="49" t="s">
        <v>10</v>
      </c>
      <c r="CP43" s="49" t="s">
        <v>10</v>
      </c>
      <c r="CQ43" s="49" t="s">
        <v>10</v>
      </c>
      <c r="CR43" s="49" t="s">
        <v>10</v>
      </c>
      <c r="CS43" s="49" t="s">
        <v>10</v>
      </c>
      <c r="CT43" s="52" t="s">
        <v>10</v>
      </c>
      <c r="CU43" s="52" t="s">
        <v>10</v>
      </c>
      <c r="CV43" s="52" t="s">
        <v>10</v>
      </c>
      <c r="CW43" s="52" t="s">
        <v>10</v>
      </c>
      <c r="CX43" s="52" t="s">
        <v>10</v>
      </c>
      <c r="CY43" s="49" t="s">
        <v>10</v>
      </c>
      <c r="CZ43" s="52" t="s">
        <v>10</v>
      </c>
      <c r="DA43" s="49" t="s">
        <v>10</v>
      </c>
      <c r="DB43" s="49" t="s">
        <v>10</v>
      </c>
      <c r="DC43" s="49" t="s">
        <v>10</v>
      </c>
      <c r="DD43" s="49" t="s">
        <v>10</v>
      </c>
      <c r="DE43" s="49" t="s">
        <v>10</v>
      </c>
      <c r="DF43" s="52" t="s">
        <v>10</v>
      </c>
      <c r="DG43" s="52" t="s">
        <v>10</v>
      </c>
      <c r="DH43" s="52" t="s">
        <v>10</v>
      </c>
      <c r="DI43" s="52" t="s">
        <v>10</v>
      </c>
    </row>
    <row r="44" spans="1:113" x14ac:dyDescent="0.3">
      <c r="A44" s="49" t="s">
        <v>281</v>
      </c>
      <c r="B44" s="49">
        <v>229</v>
      </c>
      <c r="C44" s="49">
        <v>10004511</v>
      </c>
      <c r="D44" s="49" t="s">
        <v>46</v>
      </c>
      <c r="E44" s="49" t="s">
        <v>102</v>
      </c>
      <c r="F44" s="52" t="s">
        <v>10</v>
      </c>
      <c r="G44" s="49" t="s">
        <v>10</v>
      </c>
      <c r="H44" s="52" t="s">
        <v>10</v>
      </c>
      <c r="I44" s="49" t="s">
        <v>10</v>
      </c>
      <c r="J44" s="49" t="s">
        <v>10</v>
      </c>
      <c r="K44" s="49" t="s">
        <v>10</v>
      </c>
      <c r="L44" s="49" t="s">
        <v>10</v>
      </c>
      <c r="M44" s="49" t="s">
        <v>10</v>
      </c>
      <c r="N44" s="52" t="s">
        <v>10</v>
      </c>
      <c r="O44" s="52" t="s">
        <v>10</v>
      </c>
      <c r="P44" s="52" t="s">
        <v>10</v>
      </c>
      <c r="Q44" s="52" t="s">
        <v>10</v>
      </c>
      <c r="R44" s="52" t="s">
        <v>10</v>
      </c>
      <c r="S44" s="49" t="s">
        <v>10</v>
      </c>
      <c r="T44" s="52" t="s">
        <v>10</v>
      </c>
      <c r="U44" s="49" t="s">
        <v>10</v>
      </c>
      <c r="V44" s="49" t="s">
        <v>10</v>
      </c>
      <c r="W44" s="49" t="s">
        <v>10</v>
      </c>
      <c r="X44" s="49" t="s">
        <v>10</v>
      </c>
      <c r="Y44" s="49" t="s">
        <v>10</v>
      </c>
      <c r="Z44" s="52" t="s">
        <v>10</v>
      </c>
      <c r="AA44" s="52" t="s">
        <v>10</v>
      </c>
      <c r="AB44" s="52" t="s">
        <v>10</v>
      </c>
      <c r="AC44" s="52" t="s">
        <v>10</v>
      </c>
      <c r="AD44" s="52" t="s">
        <v>10</v>
      </c>
      <c r="AE44" s="49" t="s">
        <v>10</v>
      </c>
      <c r="AF44" s="52" t="s">
        <v>10</v>
      </c>
      <c r="AG44" s="49" t="s">
        <v>10</v>
      </c>
      <c r="AH44" s="49" t="s">
        <v>10</v>
      </c>
      <c r="AI44" s="49" t="s">
        <v>10</v>
      </c>
      <c r="AJ44" s="49" t="s">
        <v>10</v>
      </c>
      <c r="AK44" s="49" t="s">
        <v>10</v>
      </c>
      <c r="AL44" s="52" t="s">
        <v>10</v>
      </c>
      <c r="AM44" s="52" t="s">
        <v>10</v>
      </c>
      <c r="AN44" s="52" t="s">
        <v>10</v>
      </c>
      <c r="AO44" s="52" t="s">
        <v>10</v>
      </c>
      <c r="AP44" s="52" t="s">
        <v>10</v>
      </c>
      <c r="AQ44" s="49" t="s">
        <v>10</v>
      </c>
      <c r="AR44" s="52" t="s">
        <v>10</v>
      </c>
      <c r="AS44" s="49" t="s">
        <v>10</v>
      </c>
      <c r="AT44" s="49" t="s">
        <v>10</v>
      </c>
      <c r="AU44" s="49" t="s">
        <v>10</v>
      </c>
      <c r="AV44" s="49" t="s">
        <v>10</v>
      </c>
      <c r="AW44" s="49" t="s">
        <v>10</v>
      </c>
      <c r="AX44" s="52" t="s">
        <v>10</v>
      </c>
      <c r="AY44" s="52" t="s">
        <v>10</v>
      </c>
      <c r="AZ44" s="52" t="s">
        <v>10</v>
      </c>
      <c r="BA44" s="52" t="s">
        <v>10</v>
      </c>
      <c r="BB44" s="52" t="s">
        <v>10</v>
      </c>
      <c r="BC44" s="49" t="s">
        <v>10</v>
      </c>
      <c r="BD44" s="52" t="s">
        <v>10</v>
      </c>
      <c r="BE44" s="49" t="s">
        <v>10</v>
      </c>
      <c r="BF44" s="49" t="s">
        <v>10</v>
      </c>
      <c r="BG44" s="49" t="s">
        <v>10</v>
      </c>
      <c r="BH44" s="49" t="s">
        <v>10</v>
      </c>
      <c r="BI44" s="49" t="s">
        <v>10</v>
      </c>
      <c r="BJ44" s="52" t="s">
        <v>10</v>
      </c>
      <c r="BK44" s="52" t="s">
        <v>10</v>
      </c>
      <c r="BL44" s="52" t="s">
        <v>10</v>
      </c>
      <c r="BM44" s="52" t="s">
        <v>10</v>
      </c>
      <c r="BN44" s="52" t="s">
        <v>10</v>
      </c>
      <c r="BO44" s="49" t="s">
        <v>10</v>
      </c>
      <c r="BP44" s="52" t="s">
        <v>10</v>
      </c>
      <c r="BQ44" s="49" t="s">
        <v>10</v>
      </c>
      <c r="BR44" s="49" t="s">
        <v>10</v>
      </c>
      <c r="BS44" s="49" t="s">
        <v>10</v>
      </c>
      <c r="BT44" s="49" t="s">
        <v>10</v>
      </c>
      <c r="BU44" s="49" t="s">
        <v>10</v>
      </c>
      <c r="BV44" s="52" t="s">
        <v>10</v>
      </c>
      <c r="BW44" s="52" t="s">
        <v>10</v>
      </c>
      <c r="BX44" s="52" t="s">
        <v>10</v>
      </c>
      <c r="BY44" s="52" t="s">
        <v>10</v>
      </c>
      <c r="BZ44" s="52" t="s">
        <v>10</v>
      </c>
      <c r="CA44" s="49" t="s">
        <v>10</v>
      </c>
      <c r="CB44" s="52" t="s">
        <v>10</v>
      </c>
      <c r="CC44" s="49" t="s">
        <v>10</v>
      </c>
      <c r="CD44" s="49" t="s">
        <v>10</v>
      </c>
      <c r="CE44" s="49" t="s">
        <v>10</v>
      </c>
      <c r="CF44" s="49" t="s">
        <v>10</v>
      </c>
      <c r="CG44" s="49" t="s">
        <v>10</v>
      </c>
      <c r="CH44" s="52" t="s">
        <v>10</v>
      </c>
      <c r="CI44" s="52" t="s">
        <v>10</v>
      </c>
      <c r="CJ44" s="52" t="s">
        <v>10</v>
      </c>
      <c r="CK44" s="52" t="s">
        <v>10</v>
      </c>
      <c r="CL44" s="52" t="s">
        <v>10</v>
      </c>
      <c r="CM44" s="49" t="s">
        <v>10</v>
      </c>
      <c r="CN44" s="52" t="s">
        <v>10</v>
      </c>
      <c r="CO44" s="49" t="s">
        <v>10</v>
      </c>
      <c r="CP44" s="49" t="s">
        <v>10</v>
      </c>
      <c r="CQ44" s="49" t="s">
        <v>10</v>
      </c>
      <c r="CR44" s="49" t="s">
        <v>10</v>
      </c>
      <c r="CS44" s="49" t="s">
        <v>10</v>
      </c>
      <c r="CT44" s="52" t="s">
        <v>10</v>
      </c>
      <c r="CU44" s="52" t="s">
        <v>10</v>
      </c>
      <c r="CV44" s="52" t="s">
        <v>10</v>
      </c>
      <c r="CW44" s="52" t="s">
        <v>10</v>
      </c>
      <c r="CX44" s="52" t="s">
        <v>10</v>
      </c>
      <c r="CY44" s="49" t="s">
        <v>10</v>
      </c>
      <c r="CZ44" s="52" t="s">
        <v>10</v>
      </c>
      <c r="DA44" s="49" t="s">
        <v>10</v>
      </c>
      <c r="DB44" s="49" t="s">
        <v>10</v>
      </c>
      <c r="DC44" s="49" t="s">
        <v>10</v>
      </c>
      <c r="DD44" s="49" t="s">
        <v>10</v>
      </c>
      <c r="DE44" s="49" t="s">
        <v>10</v>
      </c>
      <c r="DF44" s="52" t="s">
        <v>10</v>
      </c>
      <c r="DG44" s="52" t="s">
        <v>10</v>
      </c>
      <c r="DH44" s="52" t="s">
        <v>10</v>
      </c>
      <c r="DI44" s="52" t="s">
        <v>10</v>
      </c>
    </row>
    <row r="45" spans="1:113" x14ac:dyDescent="0.3">
      <c r="A45" s="49" t="s">
        <v>281</v>
      </c>
      <c r="B45" s="49">
        <v>54</v>
      </c>
      <c r="C45" s="49">
        <v>10007145</v>
      </c>
      <c r="D45" s="49" t="s">
        <v>16</v>
      </c>
      <c r="E45" s="49" t="s">
        <v>104</v>
      </c>
      <c r="F45" s="52">
        <v>30</v>
      </c>
      <c r="G45" s="49" t="s">
        <v>373</v>
      </c>
      <c r="H45" s="52" t="s">
        <v>373</v>
      </c>
      <c r="I45" s="49" t="s">
        <v>373</v>
      </c>
      <c r="J45" s="49" t="s">
        <v>373</v>
      </c>
      <c r="K45" s="49" t="s">
        <v>373</v>
      </c>
      <c r="L45" s="49" t="s">
        <v>373</v>
      </c>
      <c r="M45" s="49" t="s">
        <v>373</v>
      </c>
      <c r="N45" s="52" t="s">
        <v>373</v>
      </c>
      <c r="O45" s="52" t="s">
        <v>373</v>
      </c>
      <c r="P45" s="52" t="s">
        <v>373</v>
      </c>
      <c r="Q45" s="52" t="s">
        <v>373</v>
      </c>
      <c r="R45" s="52">
        <v>30</v>
      </c>
      <c r="S45" s="49" t="s">
        <v>373</v>
      </c>
      <c r="T45" s="52" t="s">
        <v>373</v>
      </c>
      <c r="U45" s="49" t="s">
        <v>373</v>
      </c>
      <c r="V45" s="49" t="s">
        <v>373</v>
      </c>
      <c r="W45" s="49" t="s">
        <v>373</v>
      </c>
      <c r="X45" s="49" t="s">
        <v>373</v>
      </c>
      <c r="Y45" s="49" t="s">
        <v>373</v>
      </c>
      <c r="Z45" s="52" t="s">
        <v>373</v>
      </c>
      <c r="AA45" s="52" t="s">
        <v>373</v>
      </c>
      <c r="AB45" s="52" t="s">
        <v>373</v>
      </c>
      <c r="AC45" s="52" t="s">
        <v>373</v>
      </c>
      <c r="AD45" s="52">
        <v>30</v>
      </c>
      <c r="AE45" s="49" t="s">
        <v>373</v>
      </c>
      <c r="AF45" s="52" t="s">
        <v>373</v>
      </c>
      <c r="AG45" s="49" t="s">
        <v>373</v>
      </c>
      <c r="AH45" s="49" t="s">
        <v>373</v>
      </c>
      <c r="AI45" s="49" t="s">
        <v>373</v>
      </c>
      <c r="AJ45" s="49" t="s">
        <v>373</v>
      </c>
      <c r="AK45" s="49" t="s">
        <v>373</v>
      </c>
      <c r="AL45" s="52" t="s">
        <v>373</v>
      </c>
      <c r="AM45" s="52" t="s">
        <v>373</v>
      </c>
      <c r="AN45" s="52" t="s">
        <v>373</v>
      </c>
      <c r="AO45" s="52" t="s">
        <v>373</v>
      </c>
      <c r="AP45" s="52">
        <v>20</v>
      </c>
      <c r="AQ45" s="49" t="s">
        <v>373</v>
      </c>
      <c r="AR45" s="52" t="s">
        <v>373</v>
      </c>
      <c r="AS45" s="49" t="s">
        <v>373</v>
      </c>
      <c r="AT45" s="49" t="s">
        <v>373</v>
      </c>
      <c r="AU45" s="49" t="s">
        <v>373</v>
      </c>
      <c r="AV45" s="49" t="s">
        <v>373</v>
      </c>
      <c r="AW45" s="49" t="s">
        <v>373</v>
      </c>
      <c r="AX45" s="52" t="s">
        <v>373</v>
      </c>
      <c r="AY45" s="52" t="s">
        <v>373</v>
      </c>
      <c r="AZ45" s="52" t="s">
        <v>373</v>
      </c>
      <c r="BA45" s="52" t="s">
        <v>373</v>
      </c>
      <c r="BB45" s="52">
        <v>20</v>
      </c>
      <c r="BC45" s="49" t="s">
        <v>373</v>
      </c>
      <c r="BD45" s="52" t="s">
        <v>373</v>
      </c>
      <c r="BE45" s="49" t="s">
        <v>373</v>
      </c>
      <c r="BF45" s="49" t="s">
        <v>373</v>
      </c>
      <c r="BG45" s="49" t="s">
        <v>373</v>
      </c>
      <c r="BH45" s="49" t="s">
        <v>373</v>
      </c>
      <c r="BI45" s="49" t="s">
        <v>373</v>
      </c>
      <c r="BJ45" s="52" t="s">
        <v>373</v>
      </c>
      <c r="BK45" s="52" t="s">
        <v>373</v>
      </c>
      <c r="BL45" s="52" t="s">
        <v>373</v>
      </c>
      <c r="BM45" s="52" t="s">
        <v>373</v>
      </c>
      <c r="BN45" s="52">
        <v>20</v>
      </c>
      <c r="BO45" s="49" t="s">
        <v>373</v>
      </c>
      <c r="BP45" s="52" t="s">
        <v>373</v>
      </c>
      <c r="BQ45" s="49" t="s">
        <v>373</v>
      </c>
      <c r="BR45" s="49" t="s">
        <v>373</v>
      </c>
      <c r="BS45" s="49" t="s">
        <v>373</v>
      </c>
      <c r="BT45" s="49" t="s">
        <v>373</v>
      </c>
      <c r="BU45" s="49" t="s">
        <v>373</v>
      </c>
      <c r="BV45" s="52" t="s">
        <v>373</v>
      </c>
      <c r="BW45" s="52" t="s">
        <v>373</v>
      </c>
      <c r="BX45" s="52" t="s">
        <v>373</v>
      </c>
      <c r="BY45" s="52" t="s">
        <v>373</v>
      </c>
      <c r="BZ45" s="52">
        <v>50</v>
      </c>
      <c r="CA45" s="49">
        <v>0</v>
      </c>
      <c r="CB45" s="52">
        <v>50</v>
      </c>
      <c r="CC45" s="49" t="s">
        <v>373</v>
      </c>
      <c r="CD45" s="49" t="s">
        <v>373</v>
      </c>
      <c r="CE45" s="49">
        <v>48.5</v>
      </c>
      <c r="CF45" s="49">
        <v>64.900000000000006</v>
      </c>
      <c r="CG45" s="49">
        <v>81.400000000000006</v>
      </c>
      <c r="CH45" s="52" t="s">
        <v>373</v>
      </c>
      <c r="CI45" s="52" t="s">
        <v>373</v>
      </c>
      <c r="CJ45" s="52" t="s">
        <v>373</v>
      </c>
      <c r="CK45" s="52" t="s">
        <v>373</v>
      </c>
      <c r="CL45" s="52">
        <v>50</v>
      </c>
      <c r="CM45" s="49">
        <v>4.0999999999999996</v>
      </c>
      <c r="CN45" s="52">
        <v>45</v>
      </c>
      <c r="CO45" s="49">
        <v>17.2</v>
      </c>
      <c r="CP45" s="49">
        <v>6.5</v>
      </c>
      <c r="CQ45" s="49">
        <v>61.3</v>
      </c>
      <c r="CR45" s="49">
        <v>67.7</v>
      </c>
      <c r="CS45" s="49">
        <v>76.3</v>
      </c>
      <c r="CT45" s="52">
        <v>30</v>
      </c>
      <c r="CU45" s="52">
        <v>15000</v>
      </c>
      <c r="CV45" s="52">
        <v>19000</v>
      </c>
      <c r="CW45" s="52">
        <v>22500</v>
      </c>
      <c r="CX45" s="52">
        <v>50</v>
      </c>
      <c r="CY45" s="49">
        <v>4.0999999999999996</v>
      </c>
      <c r="CZ45" s="52">
        <v>45</v>
      </c>
      <c r="DA45" s="49">
        <v>22.6</v>
      </c>
      <c r="DB45" s="49">
        <v>6.5</v>
      </c>
      <c r="DC45" s="49" t="s">
        <v>373</v>
      </c>
      <c r="DD45" s="49" t="s">
        <v>373</v>
      </c>
      <c r="DE45" s="49">
        <v>71</v>
      </c>
      <c r="DF45" s="52">
        <v>30</v>
      </c>
      <c r="DG45" s="52">
        <v>18500</v>
      </c>
      <c r="DH45" s="52">
        <v>25500</v>
      </c>
      <c r="DI45" s="52">
        <v>33000</v>
      </c>
    </row>
    <row r="46" spans="1:113" x14ac:dyDescent="0.3">
      <c r="A46" s="49" t="s">
        <v>281</v>
      </c>
      <c r="B46" s="49">
        <v>131</v>
      </c>
      <c r="C46" s="49">
        <v>10002718</v>
      </c>
      <c r="D46" s="49" t="s">
        <v>24</v>
      </c>
      <c r="E46" s="49" t="s">
        <v>106</v>
      </c>
      <c r="F46" s="52" t="s">
        <v>10</v>
      </c>
      <c r="G46" s="49" t="s">
        <v>10</v>
      </c>
      <c r="H46" s="52" t="s">
        <v>10</v>
      </c>
      <c r="I46" s="49" t="s">
        <v>10</v>
      </c>
      <c r="J46" s="49" t="s">
        <v>10</v>
      </c>
      <c r="K46" s="49" t="s">
        <v>10</v>
      </c>
      <c r="L46" s="49" t="s">
        <v>10</v>
      </c>
      <c r="M46" s="49" t="s">
        <v>10</v>
      </c>
      <c r="N46" s="52" t="s">
        <v>10</v>
      </c>
      <c r="O46" s="52" t="s">
        <v>10</v>
      </c>
      <c r="P46" s="52" t="s">
        <v>10</v>
      </c>
      <c r="Q46" s="52" t="s">
        <v>10</v>
      </c>
      <c r="R46" s="52" t="s">
        <v>10</v>
      </c>
      <c r="S46" s="49" t="s">
        <v>10</v>
      </c>
      <c r="T46" s="52" t="s">
        <v>10</v>
      </c>
      <c r="U46" s="49" t="s">
        <v>10</v>
      </c>
      <c r="V46" s="49" t="s">
        <v>10</v>
      </c>
      <c r="W46" s="49" t="s">
        <v>10</v>
      </c>
      <c r="X46" s="49" t="s">
        <v>10</v>
      </c>
      <c r="Y46" s="49" t="s">
        <v>10</v>
      </c>
      <c r="Z46" s="52" t="s">
        <v>10</v>
      </c>
      <c r="AA46" s="52" t="s">
        <v>10</v>
      </c>
      <c r="AB46" s="52" t="s">
        <v>10</v>
      </c>
      <c r="AC46" s="52" t="s">
        <v>10</v>
      </c>
      <c r="AD46" s="52" t="s">
        <v>10</v>
      </c>
      <c r="AE46" s="49" t="s">
        <v>10</v>
      </c>
      <c r="AF46" s="52" t="s">
        <v>10</v>
      </c>
      <c r="AG46" s="49" t="s">
        <v>10</v>
      </c>
      <c r="AH46" s="49" t="s">
        <v>10</v>
      </c>
      <c r="AI46" s="49" t="s">
        <v>10</v>
      </c>
      <c r="AJ46" s="49" t="s">
        <v>10</v>
      </c>
      <c r="AK46" s="49" t="s">
        <v>10</v>
      </c>
      <c r="AL46" s="52" t="s">
        <v>10</v>
      </c>
      <c r="AM46" s="52" t="s">
        <v>10</v>
      </c>
      <c r="AN46" s="52" t="s">
        <v>10</v>
      </c>
      <c r="AO46" s="52" t="s">
        <v>10</v>
      </c>
      <c r="AP46" s="52" t="s">
        <v>10</v>
      </c>
      <c r="AQ46" s="49" t="s">
        <v>10</v>
      </c>
      <c r="AR46" s="52" t="s">
        <v>10</v>
      </c>
      <c r="AS46" s="49" t="s">
        <v>10</v>
      </c>
      <c r="AT46" s="49" t="s">
        <v>10</v>
      </c>
      <c r="AU46" s="49" t="s">
        <v>10</v>
      </c>
      <c r="AV46" s="49" t="s">
        <v>10</v>
      </c>
      <c r="AW46" s="49" t="s">
        <v>10</v>
      </c>
      <c r="AX46" s="52" t="s">
        <v>10</v>
      </c>
      <c r="AY46" s="52" t="s">
        <v>10</v>
      </c>
      <c r="AZ46" s="52" t="s">
        <v>10</v>
      </c>
      <c r="BA46" s="52" t="s">
        <v>10</v>
      </c>
      <c r="BB46" s="52" t="s">
        <v>10</v>
      </c>
      <c r="BC46" s="49" t="s">
        <v>10</v>
      </c>
      <c r="BD46" s="52" t="s">
        <v>10</v>
      </c>
      <c r="BE46" s="49" t="s">
        <v>10</v>
      </c>
      <c r="BF46" s="49" t="s">
        <v>10</v>
      </c>
      <c r="BG46" s="49" t="s">
        <v>10</v>
      </c>
      <c r="BH46" s="49" t="s">
        <v>10</v>
      </c>
      <c r="BI46" s="49" t="s">
        <v>10</v>
      </c>
      <c r="BJ46" s="52" t="s">
        <v>10</v>
      </c>
      <c r="BK46" s="52" t="s">
        <v>10</v>
      </c>
      <c r="BL46" s="52" t="s">
        <v>10</v>
      </c>
      <c r="BM46" s="52" t="s">
        <v>10</v>
      </c>
      <c r="BN46" s="52" t="s">
        <v>10</v>
      </c>
      <c r="BO46" s="49" t="s">
        <v>10</v>
      </c>
      <c r="BP46" s="52" t="s">
        <v>10</v>
      </c>
      <c r="BQ46" s="49" t="s">
        <v>10</v>
      </c>
      <c r="BR46" s="49" t="s">
        <v>10</v>
      </c>
      <c r="BS46" s="49" t="s">
        <v>10</v>
      </c>
      <c r="BT46" s="49" t="s">
        <v>10</v>
      </c>
      <c r="BU46" s="49" t="s">
        <v>10</v>
      </c>
      <c r="BV46" s="52" t="s">
        <v>10</v>
      </c>
      <c r="BW46" s="52" t="s">
        <v>10</v>
      </c>
      <c r="BX46" s="52" t="s">
        <v>10</v>
      </c>
      <c r="BY46" s="52" t="s">
        <v>10</v>
      </c>
      <c r="BZ46" s="52" t="s">
        <v>10</v>
      </c>
      <c r="CA46" s="49" t="s">
        <v>10</v>
      </c>
      <c r="CB46" s="52" t="s">
        <v>10</v>
      </c>
      <c r="CC46" s="49" t="s">
        <v>10</v>
      </c>
      <c r="CD46" s="49" t="s">
        <v>10</v>
      </c>
      <c r="CE46" s="49" t="s">
        <v>10</v>
      </c>
      <c r="CF46" s="49" t="s">
        <v>10</v>
      </c>
      <c r="CG46" s="49" t="s">
        <v>10</v>
      </c>
      <c r="CH46" s="52" t="s">
        <v>10</v>
      </c>
      <c r="CI46" s="52" t="s">
        <v>10</v>
      </c>
      <c r="CJ46" s="52" t="s">
        <v>10</v>
      </c>
      <c r="CK46" s="52" t="s">
        <v>10</v>
      </c>
      <c r="CL46" s="52" t="s">
        <v>10</v>
      </c>
      <c r="CM46" s="49" t="s">
        <v>10</v>
      </c>
      <c r="CN46" s="52" t="s">
        <v>10</v>
      </c>
      <c r="CO46" s="49" t="s">
        <v>10</v>
      </c>
      <c r="CP46" s="49" t="s">
        <v>10</v>
      </c>
      <c r="CQ46" s="49" t="s">
        <v>10</v>
      </c>
      <c r="CR46" s="49" t="s">
        <v>10</v>
      </c>
      <c r="CS46" s="49" t="s">
        <v>10</v>
      </c>
      <c r="CT46" s="52" t="s">
        <v>10</v>
      </c>
      <c r="CU46" s="52" t="s">
        <v>10</v>
      </c>
      <c r="CV46" s="52" t="s">
        <v>10</v>
      </c>
      <c r="CW46" s="52" t="s">
        <v>10</v>
      </c>
      <c r="CX46" s="52" t="s">
        <v>10</v>
      </c>
      <c r="CY46" s="49" t="s">
        <v>10</v>
      </c>
      <c r="CZ46" s="52" t="s">
        <v>10</v>
      </c>
      <c r="DA46" s="49" t="s">
        <v>10</v>
      </c>
      <c r="DB46" s="49" t="s">
        <v>10</v>
      </c>
      <c r="DC46" s="49" t="s">
        <v>10</v>
      </c>
      <c r="DD46" s="49" t="s">
        <v>10</v>
      </c>
      <c r="DE46" s="49" t="s">
        <v>10</v>
      </c>
      <c r="DF46" s="52" t="s">
        <v>10</v>
      </c>
      <c r="DG46" s="52" t="s">
        <v>10</v>
      </c>
      <c r="DH46" s="52" t="s">
        <v>10</v>
      </c>
      <c r="DI46" s="52" t="s">
        <v>10</v>
      </c>
    </row>
    <row r="47" spans="1:113" x14ac:dyDescent="0.3">
      <c r="A47" s="49" t="s">
        <v>281</v>
      </c>
      <c r="B47" s="49">
        <v>59</v>
      </c>
      <c r="C47" s="49">
        <v>10007146</v>
      </c>
      <c r="D47" s="49" t="s">
        <v>24</v>
      </c>
      <c r="E47" s="49" t="s">
        <v>108</v>
      </c>
      <c r="F47" s="52">
        <v>40</v>
      </c>
      <c r="G47" s="49">
        <v>7.1</v>
      </c>
      <c r="H47" s="52">
        <v>40</v>
      </c>
      <c r="I47" s="49" t="s">
        <v>373</v>
      </c>
      <c r="J47" s="49" t="s">
        <v>373</v>
      </c>
      <c r="K47" s="49" t="s">
        <v>373</v>
      </c>
      <c r="L47" s="49" t="s">
        <v>373</v>
      </c>
      <c r="M47" s="49" t="s">
        <v>373</v>
      </c>
      <c r="N47" s="52" t="s">
        <v>373</v>
      </c>
      <c r="O47" s="52" t="s">
        <v>373</v>
      </c>
      <c r="P47" s="52" t="s">
        <v>373</v>
      </c>
      <c r="Q47" s="52" t="s">
        <v>373</v>
      </c>
      <c r="R47" s="52">
        <v>40</v>
      </c>
      <c r="S47" s="49">
        <v>9.5</v>
      </c>
      <c r="T47" s="52">
        <v>40</v>
      </c>
      <c r="U47" s="49" t="s">
        <v>373</v>
      </c>
      <c r="V47" s="49" t="s">
        <v>373</v>
      </c>
      <c r="W47" s="49" t="s">
        <v>373</v>
      </c>
      <c r="X47" s="49" t="s">
        <v>373</v>
      </c>
      <c r="Y47" s="49" t="s">
        <v>373</v>
      </c>
      <c r="Z47" s="52">
        <v>25</v>
      </c>
      <c r="AA47" s="52">
        <v>13000</v>
      </c>
      <c r="AB47" s="52">
        <v>18000</v>
      </c>
      <c r="AC47" s="52">
        <v>24000</v>
      </c>
      <c r="AD47" s="52">
        <v>40</v>
      </c>
      <c r="AE47" s="49">
        <v>10.7</v>
      </c>
      <c r="AF47" s="52">
        <v>40</v>
      </c>
      <c r="AG47" s="49" t="s">
        <v>373</v>
      </c>
      <c r="AH47" s="49" t="s">
        <v>373</v>
      </c>
      <c r="AI47" s="49" t="s">
        <v>373</v>
      </c>
      <c r="AJ47" s="49" t="s">
        <v>373</v>
      </c>
      <c r="AK47" s="49" t="s">
        <v>373</v>
      </c>
      <c r="AL47" s="52" t="s">
        <v>373</v>
      </c>
      <c r="AM47" s="52" t="s">
        <v>373</v>
      </c>
      <c r="AN47" s="52" t="s">
        <v>373</v>
      </c>
      <c r="AO47" s="52" t="s">
        <v>373</v>
      </c>
      <c r="AP47" s="52">
        <v>25</v>
      </c>
      <c r="AQ47" s="49">
        <v>5.4</v>
      </c>
      <c r="AR47" s="52">
        <v>20</v>
      </c>
      <c r="AS47" s="49" t="s">
        <v>373</v>
      </c>
      <c r="AT47" s="49" t="s">
        <v>373</v>
      </c>
      <c r="AU47" s="49" t="s">
        <v>373</v>
      </c>
      <c r="AV47" s="49" t="s">
        <v>373</v>
      </c>
      <c r="AW47" s="49" t="s">
        <v>373</v>
      </c>
      <c r="AX47" s="52" t="s">
        <v>373</v>
      </c>
      <c r="AY47" s="52" t="s">
        <v>373</v>
      </c>
      <c r="AZ47" s="52" t="s">
        <v>373</v>
      </c>
      <c r="BA47" s="52" t="s">
        <v>373</v>
      </c>
      <c r="BB47" s="52">
        <v>25</v>
      </c>
      <c r="BC47" s="49">
        <v>5.4</v>
      </c>
      <c r="BD47" s="52">
        <v>20</v>
      </c>
      <c r="BE47" s="49" t="s">
        <v>373</v>
      </c>
      <c r="BF47" s="49" t="s">
        <v>373</v>
      </c>
      <c r="BG47" s="49" t="s">
        <v>373</v>
      </c>
      <c r="BH47" s="49" t="s">
        <v>373</v>
      </c>
      <c r="BI47" s="49" t="s">
        <v>373</v>
      </c>
      <c r="BJ47" s="52" t="s">
        <v>373</v>
      </c>
      <c r="BK47" s="52" t="s">
        <v>373</v>
      </c>
      <c r="BL47" s="52" t="s">
        <v>373</v>
      </c>
      <c r="BM47" s="52" t="s">
        <v>373</v>
      </c>
      <c r="BN47" s="52">
        <v>25</v>
      </c>
      <c r="BO47" s="49">
        <v>5.4</v>
      </c>
      <c r="BP47" s="52">
        <v>20</v>
      </c>
      <c r="BQ47" s="49" t="s">
        <v>373</v>
      </c>
      <c r="BR47" s="49" t="s">
        <v>373</v>
      </c>
      <c r="BS47" s="49" t="s">
        <v>373</v>
      </c>
      <c r="BT47" s="49" t="s">
        <v>373</v>
      </c>
      <c r="BU47" s="49" t="s">
        <v>373</v>
      </c>
      <c r="BV47" s="52" t="s">
        <v>373</v>
      </c>
      <c r="BW47" s="52" t="s">
        <v>373</v>
      </c>
      <c r="BX47" s="52" t="s">
        <v>373</v>
      </c>
      <c r="BY47" s="52" t="s">
        <v>373</v>
      </c>
      <c r="BZ47" s="52">
        <v>65</v>
      </c>
      <c r="CA47" s="49">
        <v>6.5</v>
      </c>
      <c r="CB47" s="52">
        <v>60</v>
      </c>
      <c r="CC47" s="49">
        <v>16</v>
      </c>
      <c r="CD47" s="49">
        <v>18.100000000000001</v>
      </c>
      <c r="CE47" s="49">
        <v>55.1</v>
      </c>
      <c r="CF47" s="49">
        <v>60.1</v>
      </c>
      <c r="CG47" s="49">
        <v>65.8</v>
      </c>
      <c r="CH47" s="52">
        <v>30</v>
      </c>
      <c r="CI47" s="52">
        <v>11500</v>
      </c>
      <c r="CJ47" s="52">
        <v>14000</v>
      </c>
      <c r="CK47" s="52">
        <v>19000</v>
      </c>
      <c r="CL47" s="52">
        <v>65</v>
      </c>
      <c r="CM47" s="49">
        <v>8.1</v>
      </c>
      <c r="CN47" s="52">
        <v>60</v>
      </c>
      <c r="CO47" s="49">
        <v>6.7</v>
      </c>
      <c r="CP47" s="49">
        <v>17.2</v>
      </c>
      <c r="CQ47" s="49" t="s">
        <v>373</v>
      </c>
      <c r="CR47" s="49" t="s">
        <v>373</v>
      </c>
      <c r="CS47" s="49">
        <v>76.2</v>
      </c>
      <c r="CT47" s="52">
        <v>40</v>
      </c>
      <c r="CU47" s="52">
        <v>14500</v>
      </c>
      <c r="CV47" s="52">
        <v>19500</v>
      </c>
      <c r="CW47" s="52">
        <v>27000</v>
      </c>
      <c r="CX47" s="52">
        <v>65</v>
      </c>
      <c r="CY47" s="49">
        <v>8.8000000000000007</v>
      </c>
      <c r="CZ47" s="52">
        <v>60</v>
      </c>
      <c r="DA47" s="49">
        <v>15.6</v>
      </c>
      <c r="DB47" s="49">
        <v>18.100000000000001</v>
      </c>
      <c r="DC47" s="49" t="s">
        <v>373</v>
      </c>
      <c r="DD47" s="49" t="s">
        <v>373</v>
      </c>
      <c r="DE47" s="49">
        <v>66.2</v>
      </c>
      <c r="DF47" s="52">
        <v>35</v>
      </c>
      <c r="DG47" s="52">
        <v>16000</v>
      </c>
      <c r="DH47" s="52">
        <v>24000</v>
      </c>
      <c r="DI47" s="52">
        <v>30000</v>
      </c>
    </row>
    <row r="48" spans="1:113" x14ac:dyDescent="0.3">
      <c r="A48" s="49" t="s">
        <v>281</v>
      </c>
      <c r="B48" s="49">
        <v>208</v>
      </c>
      <c r="C48" s="49">
        <v>10007825</v>
      </c>
      <c r="D48" s="49" t="s">
        <v>24</v>
      </c>
      <c r="E48" s="49" t="s">
        <v>110</v>
      </c>
      <c r="F48" s="52" t="s">
        <v>10</v>
      </c>
      <c r="G48" s="49" t="s">
        <v>10</v>
      </c>
      <c r="H48" s="52" t="s">
        <v>10</v>
      </c>
      <c r="I48" s="49" t="s">
        <v>10</v>
      </c>
      <c r="J48" s="49" t="s">
        <v>10</v>
      </c>
      <c r="K48" s="49" t="s">
        <v>10</v>
      </c>
      <c r="L48" s="49" t="s">
        <v>10</v>
      </c>
      <c r="M48" s="49" t="s">
        <v>10</v>
      </c>
      <c r="N48" s="52" t="s">
        <v>10</v>
      </c>
      <c r="O48" s="52" t="s">
        <v>10</v>
      </c>
      <c r="P48" s="52" t="s">
        <v>10</v>
      </c>
      <c r="Q48" s="52" t="s">
        <v>10</v>
      </c>
      <c r="R48" s="52" t="s">
        <v>10</v>
      </c>
      <c r="S48" s="49" t="s">
        <v>10</v>
      </c>
      <c r="T48" s="52" t="s">
        <v>10</v>
      </c>
      <c r="U48" s="49" t="s">
        <v>10</v>
      </c>
      <c r="V48" s="49" t="s">
        <v>10</v>
      </c>
      <c r="W48" s="49" t="s">
        <v>10</v>
      </c>
      <c r="X48" s="49" t="s">
        <v>10</v>
      </c>
      <c r="Y48" s="49" t="s">
        <v>10</v>
      </c>
      <c r="Z48" s="52" t="s">
        <v>10</v>
      </c>
      <c r="AA48" s="52" t="s">
        <v>10</v>
      </c>
      <c r="AB48" s="52" t="s">
        <v>10</v>
      </c>
      <c r="AC48" s="52" t="s">
        <v>10</v>
      </c>
      <c r="AD48" s="52" t="s">
        <v>10</v>
      </c>
      <c r="AE48" s="49" t="s">
        <v>10</v>
      </c>
      <c r="AF48" s="52" t="s">
        <v>10</v>
      </c>
      <c r="AG48" s="49" t="s">
        <v>10</v>
      </c>
      <c r="AH48" s="49" t="s">
        <v>10</v>
      </c>
      <c r="AI48" s="49" t="s">
        <v>10</v>
      </c>
      <c r="AJ48" s="49" t="s">
        <v>10</v>
      </c>
      <c r="AK48" s="49" t="s">
        <v>10</v>
      </c>
      <c r="AL48" s="52" t="s">
        <v>10</v>
      </c>
      <c r="AM48" s="52" t="s">
        <v>10</v>
      </c>
      <c r="AN48" s="52" t="s">
        <v>10</v>
      </c>
      <c r="AO48" s="52" t="s">
        <v>10</v>
      </c>
      <c r="AP48" s="52" t="s">
        <v>10</v>
      </c>
      <c r="AQ48" s="49" t="s">
        <v>10</v>
      </c>
      <c r="AR48" s="52" t="s">
        <v>10</v>
      </c>
      <c r="AS48" s="49" t="s">
        <v>10</v>
      </c>
      <c r="AT48" s="49" t="s">
        <v>10</v>
      </c>
      <c r="AU48" s="49" t="s">
        <v>10</v>
      </c>
      <c r="AV48" s="49" t="s">
        <v>10</v>
      </c>
      <c r="AW48" s="49" t="s">
        <v>10</v>
      </c>
      <c r="AX48" s="52" t="s">
        <v>10</v>
      </c>
      <c r="AY48" s="52" t="s">
        <v>10</v>
      </c>
      <c r="AZ48" s="52" t="s">
        <v>10</v>
      </c>
      <c r="BA48" s="52" t="s">
        <v>10</v>
      </c>
      <c r="BB48" s="52" t="s">
        <v>10</v>
      </c>
      <c r="BC48" s="49" t="s">
        <v>10</v>
      </c>
      <c r="BD48" s="52" t="s">
        <v>10</v>
      </c>
      <c r="BE48" s="49" t="s">
        <v>10</v>
      </c>
      <c r="BF48" s="49" t="s">
        <v>10</v>
      </c>
      <c r="BG48" s="49" t="s">
        <v>10</v>
      </c>
      <c r="BH48" s="49" t="s">
        <v>10</v>
      </c>
      <c r="BI48" s="49" t="s">
        <v>10</v>
      </c>
      <c r="BJ48" s="52" t="s">
        <v>10</v>
      </c>
      <c r="BK48" s="52" t="s">
        <v>10</v>
      </c>
      <c r="BL48" s="52" t="s">
        <v>10</v>
      </c>
      <c r="BM48" s="52" t="s">
        <v>10</v>
      </c>
      <c r="BN48" s="52" t="s">
        <v>10</v>
      </c>
      <c r="BO48" s="49" t="s">
        <v>10</v>
      </c>
      <c r="BP48" s="52" t="s">
        <v>10</v>
      </c>
      <c r="BQ48" s="49" t="s">
        <v>10</v>
      </c>
      <c r="BR48" s="49" t="s">
        <v>10</v>
      </c>
      <c r="BS48" s="49" t="s">
        <v>10</v>
      </c>
      <c r="BT48" s="49" t="s">
        <v>10</v>
      </c>
      <c r="BU48" s="49" t="s">
        <v>10</v>
      </c>
      <c r="BV48" s="52" t="s">
        <v>10</v>
      </c>
      <c r="BW48" s="52" t="s">
        <v>10</v>
      </c>
      <c r="BX48" s="52" t="s">
        <v>10</v>
      </c>
      <c r="BY48" s="52" t="s">
        <v>10</v>
      </c>
      <c r="BZ48" s="52" t="s">
        <v>10</v>
      </c>
      <c r="CA48" s="49" t="s">
        <v>10</v>
      </c>
      <c r="CB48" s="52" t="s">
        <v>10</v>
      </c>
      <c r="CC48" s="49" t="s">
        <v>10</v>
      </c>
      <c r="CD48" s="49" t="s">
        <v>10</v>
      </c>
      <c r="CE48" s="49" t="s">
        <v>10</v>
      </c>
      <c r="CF48" s="49" t="s">
        <v>10</v>
      </c>
      <c r="CG48" s="49" t="s">
        <v>10</v>
      </c>
      <c r="CH48" s="52" t="s">
        <v>10</v>
      </c>
      <c r="CI48" s="52" t="s">
        <v>10</v>
      </c>
      <c r="CJ48" s="52" t="s">
        <v>10</v>
      </c>
      <c r="CK48" s="52" t="s">
        <v>10</v>
      </c>
      <c r="CL48" s="52" t="s">
        <v>10</v>
      </c>
      <c r="CM48" s="49" t="s">
        <v>10</v>
      </c>
      <c r="CN48" s="52" t="s">
        <v>10</v>
      </c>
      <c r="CO48" s="49" t="s">
        <v>10</v>
      </c>
      <c r="CP48" s="49" t="s">
        <v>10</v>
      </c>
      <c r="CQ48" s="49" t="s">
        <v>10</v>
      </c>
      <c r="CR48" s="49" t="s">
        <v>10</v>
      </c>
      <c r="CS48" s="49" t="s">
        <v>10</v>
      </c>
      <c r="CT48" s="52" t="s">
        <v>10</v>
      </c>
      <c r="CU48" s="52" t="s">
        <v>10</v>
      </c>
      <c r="CV48" s="52" t="s">
        <v>10</v>
      </c>
      <c r="CW48" s="52" t="s">
        <v>10</v>
      </c>
      <c r="CX48" s="52" t="s">
        <v>10</v>
      </c>
      <c r="CY48" s="49" t="s">
        <v>10</v>
      </c>
      <c r="CZ48" s="52" t="s">
        <v>10</v>
      </c>
      <c r="DA48" s="49" t="s">
        <v>10</v>
      </c>
      <c r="DB48" s="49" t="s">
        <v>10</v>
      </c>
      <c r="DC48" s="49" t="s">
        <v>10</v>
      </c>
      <c r="DD48" s="49" t="s">
        <v>10</v>
      </c>
      <c r="DE48" s="49" t="s">
        <v>10</v>
      </c>
      <c r="DF48" s="52" t="s">
        <v>10</v>
      </c>
      <c r="DG48" s="52" t="s">
        <v>10</v>
      </c>
      <c r="DH48" s="52" t="s">
        <v>10</v>
      </c>
      <c r="DI48" s="52" t="s">
        <v>10</v>
      </c>
    </row>
    <row r="49" spans="1:113" x14ac:dyDescent="0.3">
      <c r="A49" s="49" t="s">
        <v>281</v>
      </c>
      <c r="B49" s="49">
        <v>18</v>
      </c>
      <c r="C49" s="49">
        <v>10040812</v>
      </c>
      <c r="D49" s="49" t="s">
        <v>13</v>
      </c>
      <c r="E49" s="49" t="s">
        <v>112</v>
      </c>
      <c r="F49" s="52" t="s">
        <v>10</v>
      </c>
      <c r="G49" s="49" t="s">
        <v>10</v>
      </c>
      <c r="H49" s="52" t="s">
        <v>10</v>
      </c>
      <c r="I49" s="49" t="s">
        <v>10</v>
      </c>
      <c r="J49" s="49" t="s">
        <v>10</v>
      </c>
      <c r="K49" s="49" t="s">
        <v>10</v>
      </c>
      <c r="L49" s="49" t="s">
        <v>10</v>
      </c>
      <c r="M49" s="49" t="s">
        <v>10</v>
      </c>
      <c r="N49" s="52" t="s">
        <v>10</v>
      </c>
      <c r="O49" s="52" t="s">
        <v>10</v>
      </c>
      <c r="P49" s="52" t="s">
        <v>10</v>
      </c>
      <c r="Q49" s="52" t="s">
        <v>10</v>
      </c>
      <c r="R49" s="52" t="s">
        <v>10</v>
      </c>
      <c r="S49" s="49" t="s">
        <v>10</v>
      </c>
      <c r="T49" s="52" t="s">
        <v>10</v>
      </c>
      <c r="U49" s="49" t="s">
        <v>10</v>
      </c>
      <c r="V49" s="49" t="s">
        <v>10</v>
      </c>
      <c r="W49" s="49" t="s">
        <v>10</v>
      </c>
      <c r="X49" s="49" t="s">
        <v>10</v>
      </c>
      <c r="Y49" s="49" t="s">
        <v>10</v>
      </c>
      <c r="Z49" s="52" t="s">
        <v>10</v>
      </c>
      <c r="AA49" s="52" t="s">
        <v>10</v>
      </c>
      <c r="AB49" s="52" t="s">
        <v>10</v>
      </c>
      <c r="AC49" s="52" t="s">
        <v>10</v>
      </c>
      <c r="AD49" s="52" t="s">
        <v>10</v>
      </c>
      <c r="AE49" s="49" t="s">
        <v>10</v>
      </c>
      <c r="AF49" s="52" t="s">
        <v>10</v>
      </c>
      <c r="AG49" s="49" t="s">
        <v>10</v>
      </c>
      <c r="AH49" s="49" t="s">
        <v>10</v>
      </c>
      <c r="AI49" s="49" t="s">
        <v>10</v>
      </c>
      <c r="AJ49" s="49" t="s">
        <v>10</v>
      </c>
      <c r="AK49" s="49" t="s">
        <v>10</v>
      </c>
      <c r="AL49" s="52" t="s">
        <v>10</v>
      </c>
      <c r="AM49" s="52" t="s">
        <v>10</v>
      </c>
      <c r="AN49" s="52" t="s">
        <v>10</v>
      </c>
      <c r="AO49" s="52" t="s">
        <v>10</v>
      </c>
      <c r="AP49" s="52" t="s">
        <v>10</v>
      </c>
      <c r="AQ49" s="49" t="s">
        <v>10</v>
      </c>
      <c r="AR49" s="52" t="s">
        <v>10</v>
      </c>
      <c r="AS49" s="49" t="s">
        <v>10</v>
      </c>
      <c r="AT49" s="49" t="s">
        <v>10</v>
      </c>
      <c r="AU49" s="49" t="s">
        <v>10</v>
      </c>
      <c r="AV49" s="49" t="s">
        <v>10</v>
      </c>
      <c r="AW49" s="49" t="s">
        <v>10</v>
      </c>
      <c r="AX49" s="52" t="s">
        <v>10</v>
      </c>
      <c r="AY49" s="52" t="s">
        <v>10</v>
      </c>
      <c r="AZ49" s="52" t="s">
        <v>10</v>
      </c>
      <c r="BA49" s="52" t="s">
        <v>10</v>
      </c>
      <c r="BB49" s="52" t="s">
        <v>10</v>
      </c>
      <c r="BC49" s="49" t="s">
        <v>10</v>
      </c>
      <c r="BD49" s="52" t="s">
        <v>10</v>
      </c>
      <c r="BE49" s="49" t="s">
        <v>10</v>
      </c>
      <c r="BF49" s="49" t="s">
        <v>10</v>
      </c>
      <c r="BG49" s="49" t="s">
        <v>10</v>
      </c>
      <c r="BH49" s="49" t="s">
        <v>10</v>
      </c>
      <c r="BI49" s="49" t="s">
        <v>10</v>
      </c>
      <c r="BJ49" s="52" t="s">
        <v>10</v>
      </c>
      <c r="BK49" s="52" t="s">
        <v>10</v>
      </c>
      <c r="BL49" s="52" t="s">
        <v>10</v>
      </c>
      <c r="BM49" s="52" t="s">
        <v>10</v>
      </c>
      <c r="BN49" s="52" t="s">
        <v>10</v>
      </c>
      <c r="BO49" s="49" t="s">
        <v>10</v>
      </c>
      <c r="BP49" s="52" t="s">
        <v>10</v>
      </c>
      <c r="BQ49" s="49" t="s">
        <v>10</v>
      </c>
      <c r="BR49" s="49" t="s">
        <v>10</v>
      </c>
      <c r="BS49" s="49" t="s">
        <v>10</v>
      </c>
      <c r="BT49" s="49" t="s">
        <v>10</v>
      </c>
      <c r="BU49" s="49" t="s">
        <v>10</v>
      </c>
      <c r="BV49" s="52" t="s">
        <v>10</v>
      </c>
      <c r="BW49" s="52" t="s">
        <v>10</v>
      </c>
      <c r="BX49" s="52" t="s">
        <v>10</v>
      </c>
      <c r="BY49" s="52" t="s">
        <v>10</v>
      </c>
      <c r="BZ49" s="52" t="s">
        <v>10</v>
      </c>
      <c r="CA49" s="49" t="s">
        <v>10</v>
      </c>
      <c r="CB49" s="52" t="s">
        <v>10</v>
      </c>
      <c r="CC49" s="49" t="s">
        <v>10</v>
      </c>
      <c r="CD49" s="49" t="s">
        <v>10</v>
      </c>
      <c r="CE49" s="49" t="s">
        <v>10</v>
      </c>
      <c r="CF49" s="49" t="s">
        <v>10</v>
      </c>
      <c r="CG49" s="49" t="s">
        <v>10</v>
      </c>
      <c r="CH49" s="52" t="s">
        <v>10</v>
      </c>
      <c r="CI49" s="52" t="s">
        <v>10</v>
      </c>
      <c r="CJ49" s="52" t="s">
        <v>10</v>
      </c>
      <c r="CK49" s="52" t="s">
        <v>10</v>
      </c>
      <c r="CL49" s="52" t="s">
        <v>10</v>
      </c>
      <c r="CM49" s="49" t="s">
        <v>10</v>
      </c>
      <c r="CN49" s="52" t="s">
        <v>10</v>
      </c>
      <c r="CO49" s="49" t="s">
        <v>10</v>
      </c>
      <c r="CP49" s="49" t="s">
        <v>10</v>
      </c>
      <c r="CQ49" s="49" t="s">
        <v>10</v>
      </c>
      <c r="CR49" s="49" t="s">
        <v>10</v>
      </c>
      <c r="CS49" s="49" t="s">
        <v>10</v>
      </c>
      <c r="CT49" s="52" t="s">
        <v>10</v>
      </c>
      <c r="CU49" s="52" t="s">
        <v>10</v>
      </c>
      <c r="CV49" s="52" t="s">
        <v>10</v>
      </c>
      <c r="CW49" s="52" t="s">
        <v>10</v>
      </c>
      <c r="CX49" s="52" t="s">
        <v>10</v>
      </c>
      <c r="CY49" s="49" t="s">
        <v>10</v>
      </c>
      <c r="CZ49" s="52" t="s">
        <v>10</v>
      </c>
      <c r="DA49" s="49" t="s">
        <v>10</v>
      </c>
      <c r="DB49" s="49" t="s">
        <v>10</v>
      </c>
      <c r="DC49" s="49" t="s">
        <v>10</v>
      </c>
      <c r="DD49" s="49" t="s">
        <v>10</v>
      </c>
      <c r="DE49" s="49" t="s">
        <v>10</v>
      </c>
      <c r="DF49" s="52" t="s">
        <v>10</v>
      </c>
      <c r="DG49" s="52" t="s">
        <v>10</v>
      </c>
      <c r="DH49" s="52" t="s">
        <v>10</v>
      </c>
      <c r="DI49" s="52" t="s">
        <v>10</v>
      </c>
    </row>
    <row r="50" spans="1:113" x14ac:dyDescent="0.3">
      <c r="A50" s="49" t="s">
        <v>281</v>
      </c>
      <c r="B50" s="49">
        <v>60</v>
      </c>
      <c r="C50" s="49">
        <v>10007147</v>
      </c>
      <c r="D50" s="49" t="s">
        <v>8</v>
      </c>
      <c r="E50" s="49" t="s">
        <v>114</v>
      </c>
      <c r="F50" s="52">
        <v>145</v>
      </c>
      <c r="G50" s="49">
        <v>2.1</v>
      </c>
      <c r="H50" s="52">
        <v>140</v>
      </c>
      <c r="I50" s="49">
        <v>5.3</v>
      </c>
      <c r="J50" s="49">
        <v>17.8</v>
      </c>
      <c r="K50" s="49">
        <v>56.3</v>
      </c>
      <c r="L50" s="49">
        <v>66.900000000000006</v>
      </c>
      <c r="M50" s="49">
        <v>76.900000000000006</v>
      </c>
      <c r="N50" s="52">
        <v>75</v>
      </c>
      <c r="O50" s="52">
        <v>8000</v>
      </c>
      <c r="P50" s="52">
        <v>12000</v>
      </c>
      <c r="Q50" s="52">
        <v>16500</v>
      </c>
      <c r="R50" s="52">
        <v>145</v>
      </c>
      <c r="S50" s="49">
        <v>2.8</v>
      </c>
      <c r="T50" s="52">
        <v>140</v>
      </c>
      <c r="U50" s="49">
        <v>6.6</v>
      </c>
      <c r="V50" s="49">
        <v>19.600000000000001</v>
      </c>
      <c r="W50" s="49">
        <v>64.8</v>
      </c>
      <c r="X50" s="49">
        <v>69.599999999999994</v>
      </c>
      <c r="Y50" s="49">
        <v>73.900000000000006</v>
      </c>
      <c r="Z50" s="52">
        <v>90</v>
      </c>
      <c r="AA50" s="52">
        <v>15500</v>
      </c>
      <c r="AB50" s="52">
        <v>19000</v>
      </c>
      <c r="AC50" s="52">
        <v>24000</v>
      </c>
      <c r="AD50" s="52">
        <v>145</v>
      </c>
      <c r="AE50" s="49">
        <v>3.5</v>
      </c>
      <c r="AF50" s="52">
        <v>140</v>
      </c>
      <c r="AG50" s="49">
        <v>11.3</v>
      </c>
      <c r="AH50" s="49">
        <v>13.5</v>
      </c>
      <c r="AI50" s="49" t="s">
        <v>373</v>
      </c>
      <c r="AJ50" s="49" t="s">
        <v>373</v>
      </c>
      <c r="AK50" s="49">
        <v>75.2</v>
      </c>
      <c r="AL50" s="52">
        <v>100</v>
      </c>
      <c r="AM50" s="52">
        <v>16000</v>
      </c>
      <c r="AN50" s="52">
        <v>21000</v>
      </c>
      <c r="AO50" s="52">
        <v>29000</v>
      </c>
      <c r="AP50" s="52">
        <v>70</v>
      </c>
      <c r="AQ50" s="49">
        <v>1.4</v>
      </c>
      <c r="AR50" s="52">
        <v>70</v>
      </c>
      <c r="AS50" s="49">
        <v>4.4000000000000004</v>
      </c>
      <c r="AT50" s="49">
        <v>16.7</v>
      </c>
      <c r="AU50" s="49">
        <v>41.6</v>
      </c>
      <c r="AV50" s="49">
        <v>58.6</v>
      </c>
      <c r="AW50" s="49">
        <v>78.900000000000006</v>
      </c>
      <c r="AX50" s="52">
        <v>30</v>
      </c>
      <c r="AY50" s="52">
        <v>5500</v>
      </c>
      <c r="AZ50" s="52">
        <v>10000</v>
      </c>
      <c r="BA50" s="52">
        <v>16000</v>
      </c>
      <c r="BB50" s="52">
        <v>70</v>
      </c>
      <c r="BC50" s="49">
        <v>1.4</v>
      </c>
      <c r="BD50" s="52">
        <v>70</v>
      </c>
      <c r="BE50" s="49">
        <v>10.199999999999999</v>
      </c>
      <c r="BF50" s="49">
        <v>15.3</v>
      </c>
      <c r="BG50" s="49">
        <v>58.6</v>
      </c>
      <c r="BH50" s="49">
        <v>68.8</v>
      </c>
      <c r="BI50" s="49">
        <v>74.599999999999994</v>
      </c>
      <c r="BJ50" s="52">
        <v>40</v>
      </c>
      <c r="BK50" s="52">
        <v>16000</v>
      </c>
      <c r="BL50" s="52">
        <v>19500</v>
      </c>
      <c r="BM50" s="52">
        <v>27500</v>
      </c>
      <c r="BN50" s="52">
        <v>70</v>
      </c>
      <c r="BO50" s="49">
        <v>1.4</v>
      </c>
      <c r="BP50" s="52">
        <v>70</v>
      </c>
      <c r="BQ50" s="49">
        <v>5.8</v>
      </c>
      <c r="BR50" s="49">
        <v>16.7</v>
      </c>
      <c r="BS50" s="49" t="s">
        <v>373</v>
      </c>
      <c r="BT50" s="49" t="s">
        <v>373</v>
      </c>
      <c r="BU50" s="49">
        <v>77.5</v>
      </c>
      <c r="BV50" s="52">
        <v>45</v>
      </c>
      <c r="BW50" s="52">
        <v>19000</v>
      </c>
      <c r="BX50" s="52">
        <v>26500</v>
      </c>
      <c r="BY50" s="52">
        <v>33500</v>
      </c>
      <c r="BZ50" s="52">
        <v>215</v>
      </c>
      <c r="CA50" s="49">
        <v>1.9</v>
      </c>
      <c r="CB50" s="52">
        <v>210</v>
      </c>
      <c r="CC50" s="49">
        <v>5</v>
      </c>
      <c r="CD50" s="49">
        <v>17.399999999999999</v>
      </c>
      <c r="CE50" s="49">
        <v>51.5</v>
      </c>
      <c r="CF50" s="49">
        <v>64.2</v>
      </c>
      <c r="CG50" s="49">
        <v>77.599999999999994</v>
      </c>
      <c r="CH50" s="52">
        <v>105</v>
      </c>
      <c r="CI50" s="52">
        <v>7500</v>
      </c>
      <c r="CJ50" s="52">
        <v>11500</v>
      </c>
      <c r="CK50" s="52">
        <v>16500</v>
      </c>
      <c r="CL50" s="52">
        <v>215</v>
      </c>
      <c r="CM50" s="49">
        <v>2.2999999999999998</v>
      </c>
      <c r="CN50" s="52">
        <v>210</v>
      </c>
      <c r="CO50" s="49">
        <v>7.8</v>
      </c>
      <c r="CP50" s="49">
        <v>18.100000000000001</v>
      </c>
      <c r="CQ50" s="49">
        <v>62.7</v>
      </c>
      <c r="CR50" s="49">
        <v>69.3</v>
      </c>
      <c r="CS50" s="49">
        <v>74.099999999999994</v>
      </c>
      <c r="CT50" s="52">
        <v>130</v>
      </c>
      <c r="CU50" s="52">
        <v>15500</v>
      </c>
      <c r="CV50" s="52">
        <v>19000</v>
      </c>
      <c r="CW50" s="52">
        <v>25000</v>
      </c>
      <c r="CX50" s="52">
        <v>215</v>
      </c>
      <c r="CY50" s="49">
        <v>2.8</v>
      </c>
      <c r="CZ50" s="52">
        <v>210</v>
      </c>
      <c r="DA50" s="49">
        <v>9.5</v>
      </c>
      <c r="DB50" s="49">
        <v>14.5</v>
      </c>
      <c r="DC50" s="49" t="s">
        <v>373</v>
      </c>
      <c r="DD50" s="49" t="s">
        <v>373</v>
      </c>
      <c r="DE50" s="49">
        <v>76</v>
      </c>
      <c r="DF50" s="52">
        <v>145</v>
      </c>
      <c r="DG50" s="52">
        <v>17500</v>
      </c>
      <c r="DH50" s="52">
        <v>22000</v>
      </c>
      <c r="DI50" s="52">
        <v>31000</v>
      </c>
    </row>
    <row r="51" spans="1:113" x14ac:dyDescent="0.3">
      <c r="A51" s="49" t="s">
        <v>281</v>
      </c>
      <c r="B51" s="49">
        <v>205</v>
      </c>
      <c r="C51" s="49">
        <v>10007765</v>
      </c>
      <c r="D51" s="49" t="s">
        <v>24</v>
      </c>
      <c r="E51" s="49" t="s">
        <v>116</v>
      </c>
      <c r="F51" s="52" t="s">
        <v>10</v>
      </c>
      <c r="G51" s="49" t="s">
        <v>10</v>
      </c>
      <c r="H51" s="52" t="s">
        <v>10</v>
      </c>
      <c r="I51" s="49" t="s">
        <v>10</v>
      </c>
      <c r="J51" s="49" t="s">
        <v>10</v>
      </c>
      <c r="K51" s="49" t="s">
        <v>10</v>
      </c>
      <c r="L51" s="49" t="s">
        <v>10</v>
      </c>
      <c r="M51" s="49" t="s">
        <v>10</v>
      </c>
      <c r="N51" s="52" t="s">
        <v>10</v>
      </c>
      <c r="O51" s="52" t="s">
        <v>10</v>
      </c>
      <c r="P51" s="52" t="s">
        <v>10</v>
      </c>
      <c r="Q51" s="52" t="s">
        <v>10</v>
      </c>
      <c r="R51" s="52" t="s">
        <v>10</v>
      </c>
      <c r="S51" s="49" t="s">
        <v>10</v>
      </c>
      <c r="T51" s="52" t="s">
        <v>10</v>
      </c>
      <c r="U51" s="49" t="s">
        <v>10</v>
      </c>
      <c r="V51" s="49" t="s">
        <v>10</v>
      </c>
      <c r="W51" s="49" t="s">
        <v>10</v>
      </c>
      <c r="X51" s="49" t="s">
        <v>10</v>
      </c>
      <c r="Y51" s="49" t="s">
        <v>10</v>
      </c>
      <c r="Z51" s="52" t="s">
        <v>10</v>
      </c>
      <c r="AA51" s="52" t="s">
        <v>10</v>
      </c>
      <c r="AB51" s="52" t="s">
        <v>10</v>
      </c>
      <c r="AC51" s="52" t="s">
        <v>10</v>
      </c>
      <c r="AD51" s="52" t="s">
        <v>10</v>
      </c>
      <c r="AE51" s="49" t="s">
        <v>10</v>
      </c>
      <c r="AF51" s="52" t="s">
        <v>10</v>
      </c>
      <c r="AG51" s="49" t="s">
        <v>10</v>
      </c>
      <c r="AH51" s="49" t="s">
        <v>10</v>
      </c>
      <c r="AI51" s="49" t="s">
        <v>10</v>
      </c>
      <c r="AJ51" s="49" t="s">
        <v>10</v>
      </c>
      <c r="AK51" s="49" t="s">
        <v>10</v>
      </c>
      <c r="AL51" s="52" t="s">
        <v>10</v>
      </c>
      <c r="AM51" s="52" t="s">
        <v>10</v>
      </c>
      <c r="AN51" s="52" t="s">
        <v>10</v>
      </c>
      <c r="AO51" s="52" t="s">
        <v>10</v>
      </c>
      <c r="AP51" s="52" t="s">
        <v>10</v>
      </c>
      <c r="AQ51" s="49" t="s">
        <v>10</v>
      </c>
      <c r="AR51" s="52" t="s">
        <v>10</v>
      </c>
      <c r="AS51" s="49" t="s">
        <v>10</v>
      </c>
      <c r="AT51" s="49" t="s">
        <v>10</v>
      </c>
      <c r="AU51" s="49" t="s">
        <v>10</v>
      </c>
      <c r="AV51" s="49" t="s">
        <v>10</v>
      </c>
      <c r="AW51" s="49" t="s">
        <v>10</v>
      </c>
      <c r="AX51" s="52" t="s">
        <v>10</v>
      </c>
      <c r="AY51" s="52" t="s">
        <v>10</v>
      </c>
      <c r="AZ51" s="52" t="s">
        <v>10</v>
      </c>
      <c r="BA51" s="52" t="s">
        <v>10</v>
      </c>
      <c r="BB51" s="52" t="s">
        <v>10</v>
      </c>
      <c r="BC51" s="49" t="s">
        <v>10</v>
      </c>
      <c r="BD51" s="52" t="s">
        <v>10</v>
      </c>
      <c r="BE51" s="49" t="s">
        <v>10</v>
      </c>
      <c r="BF51" s="49" t="s">
        <v>10</v>
      </c>
      <c r="BG51" s="49" t="s">
        <v>10</v>
      </c>
      <c r="BH51" s="49" t="s">
        <v>10</v>
      </c>
      <c r="BI51" s="49" t="s">
        <v>10</v>
      </c>
      <c r="BJ51" s="52" t="s">
        <v>10</v>
      </c>
      <c r="BK51" s="52" t="s">
        <v>10</v>
      </c>
      <c r="BL51" s="52" t="s">
        <v>10</v>
      </c>
      <c r="BM51" s="52" t="s">
        <v>10</v>
      </c>
      <c r="BN51" s="52" t="s">
        <v>10</v>
      </c>
      <c r="BO51" s="49" t="s">
        <v>10</v>
      </c>
      <c r="BP51" s="52" t="s">
        <v>10</v>
      </c>
      <c r="BQ51" s="49" t="s">
        <v>10</v>
      </c>
      <c r="BR51" s="49" t="s">
        <v>10</v>
      </c>
      <c r="BS51" s="49" t="s">
        <v>10</v>
      </c>
      <c r="BT51" s="49" t="s">
        <v>10</v>
      </c>
      <c r="BU51" s="49" t="s">
        <v>10</v>
      </c>
      <c r="BV51" s="52" t="s">
        <v>10</v>
      </c>
      <c r="BW51" s="52" t="s">
        <v>10</v>
      </c>
      <c r="BX51" s="52" t="s">
        <v>10</v>
      </c>
      <c r="BY51" s="52" t="s">
        <v>10</v>
      </c>
      <c r="BZ51" s="52" t="s">
        <v>10</v>
      </c>
      <c r="CA51" s="49" t="s">
        <v>10</v>
      </c>
      <c r="CB51" s="52" t="s">
        <v>10</v>
      </c>
      <c r="CC51" s="49" t="s">
        <v>10</v>
      </c>
      <c r="CD51" s="49" t="s">
        <v>10</v>
      </c>
      <c r="CE51" s="49" t="s">
        <v>10</v>
      </c>
      <c r="CF51" s="49" t="s">
        <v>10</v>
      </c>
      <c r="CG51" s="49" t="s">
        <v>10</v>
      </c>
      <c r="CH51" s="52" t="s">
        <v>10</v>
      </c>
      <c r="CI51" s="52" t="s">
        <v>10</v>
      </c>
      <c r="CJ51" s="52" t="s">
        <v>10</v>
      </c>
      <c r="CK51" s="52" t="s">
        <v>10</v>
      </c>
      <c r="CL51" s="52" t="s">
        <v>10</v>
      </c>
      <c r="CM51" s="49" t="s">
        <v>10</v>
      </c>
      <c r="CN51" s="52" t="s">
        <v>10</v>
      </c>
      <c r="CO51" s="49" t="s">
        <v>10</v>
      </c>
      <c r="CP51" s="49" t="s">
        <v>10</v>
      </c>
      <c r="CQ51" s="49" t="s">
        <v>10</v>
      </c>
      <c r="CR51" s="49" t="s">
        <v>10</v>
      </c>
      <c r="CS51" s="49" t="s">
        <v>10</v>
      </c>
      <c r="CT51" s="52" t="s">
        <v>10</v>
      </c>
      <c r="CU51" s="52" t="s">
        <v>10</v>
      </c>
      <c r="CV51" s="52" t="s">
        <v>10</v>
      </c>
      <c r="CW51" s="52" t="s">
        <v>10</v>
      </c>
      <c r="CX51" s="52" t="s">
        <v>10</v>
      </c>
      <c r="CY51" s="49" t="s">
        <v>10</v>
      </c>
      <c r="CZ51" s="52" t="s">
        <v>10</v>
      </c>
      <c r="DA51" s="49" t="s">
        <v>10</v>
      </c>
      <c r="DB51" s="49" t="s">
        <v>10</v>
      </c>
      <c r="DC51" s="49" t="s">
        <v>10</v>
      </c>
      <c r="DD51" s="49" t="s">
        <v>10</v>
      </c>
      <c r="DE51" s="49" t="s">
        <v>10</v>
      </c>
      <c r="DF51" s="52" t="s">
        <v>10</v>
      </c>
      <c r="DG51" s="52" t="s">
        <v>10</v>
      </c>
      <c r="DH51" s="52" t="s">
        <v>10</v>
      </c>
      <c r="DI51" s="52" t="s">
        <v>10</v>
      </c>
    </row>
    <row r="52" spans="1:113" x14ac:dyDescent="0.3">
      <c r="A52" s="49" t="s">
        <v>281</v>
      </c>
      <c r="B52" s="49">
        <v>61</v>
      </c>
      <c r="C52" s="49">
        <v>10007148</v>
      </c>
      <c r="D52" s="49" t="s">
        <v>43</v>
      </c>
      <c r="E52" s="49" t="s">
        <v>118</v>
      </c>
      <c r="F52" s="52">
        <v>65</v>
      </c>
      <c r="G52" s="49" t="s">
        <v>373</v>
      </c>
      <c r="H52" s="52" t="s">
        <v>373</v>
      </c>
      <c r="I52" s="49" t="s">
        <v>373</v>
      </c>
      <c r="J52" s="49" t="s">
        <v>373</v>
      </c>
      <c r="K52" s="49" t="s">
        <v>373</v>
      </c>
      <c r="L52" s="49" t="s">
        <v>373</v>
      </c>
      <c r="M52" s="49" t="s">
        <v>373</v>
      </c>
      <c r="N52" s="52">
        <v>35</v>
      </c>
      <c r="O52" s="52">
        <v>10000</v>
      </c>
      <c r="P52" s="52">
        <v>14000</v>
      </c>
      <c r="Q52" s="52">
        <v>17000</v>
      </c>
      <c r="R52" s="52">
        <v>65</v>
      </c>
      <c r="S52" s="49" t="s">
        <v>373</v>
      </c>
      <c r="T52" s="52" t="s">
        <v>373</v>
      </c>
      <c r="U52" s="49" t="s">
        <v>373</v>
      </c>
      <c r="V52" s="49" t="s">
        <v>373</v>
      </c>
      <c r="W52" s="49" t="s">
        <v>373</v>
      </c>
      <c r="X52" s="49" t="s">
        <v>373</v>
      </c>
      <c r="Y52" s="49" t="s">
        <v>373</v>
      </c>
      <c r="Z52" s="52">
        <v>45</v>
      </c>
      <c r="AA52" s="52">
        <v>14500</v>
      </c>
      <c r="AB52" s="52">
        <v>17000</v>
      </c>
      <c r="AC52" s="52">
        <v>20500</v>
      </c>
      <c r="AD52" s="52">
        <v>65</v>
      </c>
      <c r="AE52" s="49" t="s">
        <v>373</v>
      </c>
      <c r="AF52" s="52" t="s">
        <v>373</v>
      </c>
      <c r="AG52" s="49" t="s">
        <v>373</v>
      </c>
      <c r="AH52" s="49" t="s">
        <v>373</v>
      </c>
      <c r="AI52" s="49" t="s">
        <v>373</v>
      </c>
      <c r="AJ52" s="49" t="s">
        <v>373</v>
      </c>
      <c r="AK52" s="49" t="s">
        <v>373</v>
      </c>
      <c r="AL52" s="52">
        <v>45</v>
      </c>
      <c r="AM52" s="52">
        <v>14500</v>
      </c>
      <c r="AN52" s="52">
        <v>19500</v>
      </c>
      <c r="AO52" s="52">
        <v>24000</v>
      </c>
      <c r="AP52" s="52">
        <v>20</v>
      </c>
      <c r="AQ52" s="49" t="s">
        <v>373</v>
      </c>
      <c r="AR52" s="52" t="s">
        <v>373</v>
      </c>
      <c r="AS52" s="49" t="s">
        <v>373</v>
      </c>
      <c r="AT52" s="49" t="s">
        <v>373</v>
      </c>
      <c r="AU52" s="49" t="s">
        <v>373</v>
      </c>
      <c r="AV52" s="49" t="s">
        <v>373</v>
      </c>
      <c r="AW52" s="49" t="s">
        <v>373</v>
      </c>
      <c r="AX52" s="52" t="s">
        <v>373</v>
      </c>
      <c r="AY52" s="52" t="s">
        <v>373</v>
      </c>
      <c r="AZ52" s="52" t="s">
        <v>373</v>
      </c>
      <c r="BA52" s="52" t="s">
        <v>373</v>
      </c>
      <c r="BB52" s="52">
        <v>20</v>
      </c>
      <c r="BC52" s="49" t="s">
        <v>373</v>
      </c>
      <c r="BD52" s="52" t="s">
        <v>373</v>
      </c>
      <c r="BE52" s="49" t="s">
        <v>373</v>
      </c>
      <c r="BF52" s="49" t="s">
        <v>373</v>
      </c>
      <c r="BG52" s="49" t="s">
        <v>373</v>
      </c>
      <c r="BH52" s="49" t="s">
        <v>373</v>
      </c>
      <c r="BI52" s="49" t="s">
        <v>373</v>
      </c>
      <c r="BJ52" s="52" t="s">
        <v>373</v>
      </c>
      <c r="BK52" s="52" t="s">
        <v>373</v>
      </c>
      <c r="BL52" s="52" t="s">
        <v>373</v>
      </c>
      <c r="BM52" s="52" t="s">
        <v>373</v>
      </c>
      <c r="BN52" s="52">
        <v>20</v>
      </c>
      <c r="BO52" s="49" t="s">
        <v>373</v>
      </c>
      <c r="BP52" s="52" t="s">
        <v>373</v>
      </c>
      <c r="BQ52" s="49" t="s">
        <v>373</v>
      </c>
      <c r="BR52" s="49" t="s">
        <v>373</v>
      </c>
      <c r="BS52" s="49" t="s">
        <v>373</v>
      </c>
      <c r="BT52" s="49" t="s">
        <v>373</v>
      </c>
      <c r="BU52" s="49" t="s">
        <v>373</v>
      </c>
      <c r="BV52" s="52" t="s">
        <v>373</v>
      </c>
      <c r="BW52" s="52" t="s">
        <v>373</v>
      </c>
      <c r="BX52" s="52" t="s">
        <v>373</v>
      </c>
      <c r="BY52" s="52" t="s">
        <v>373</v>
      </c>
      <c r="BZ52" s="52">
        <v>85</v>
      </c>
      <c r="CA52" s="49">
        <v>0.6</v>
      </c>
      <c r="CB52" s="52">
        <v>85</v>
      </c>
      <c r="CC52" s="49">
        <v>5.8</v>
      </c>
      <c r="CD52" s="49">
        <v>6.4</v>
      </c>
      <c r="CE52" s="49">
        <v>50</v>
      </c>
      <c r="CF52" s="49">
        <v>73.8</v>
      </c>
      <c r="CG52" s="49">
        <v>87.8</v>
      </c>
      <c r="CH52" s="52">
        <v>40</v>
      </c>
      <c r="CI52" s="52">
        <v>10000</v>
      </c>
      <c r="CJ52" s="52">
        <v>13500</v>
      </c>
      <c r="CK52" s="52">
        <v>16500</v>
      </c>
      <c r="CL52" s="52">
        <v>85</v>
      </c>
      <c r="CM52" s="49">
        <v>1.2</v>
      </c>
      <c r="CN52" s="52">
        <v>85</v>
      </c>
      <c r="CO52" s="49">
        <v>7</v>
      </c>
      <c r="CP52" s="49">
        <v>7</v>
      </c>
      <c r="CQ52" s="49">
        <v>73.099999999999994</v>
      </c>
      <c r="CR52" s="49">
        <v>82.5</v>
      </c>
      <c r="CS52" s="49">
        <v>86</v>
      </c>
      <c r="CT52" s="52">
        <v>60</v>
      </c>
      <c r="CU52" s="52">
        <v>14000</v>
      </c>
      <c r="CV52" s="52">
        <v>16500</v>
      </c>
      <c r="CW52" s="52">
        <v>20500</v>
      </c>
      <c r="CX52" s="52">
        <v>85</v>
      </c>
      <c r="CY52" s="49">
        <v>1.2</v>
      </c>
      <c r="CZ52" s="52">
        <v>85</v>
      </c>
      <c r="DA52" s="49">
        <v>13.5</v>
      </c>
      <c r="DB52" s="49">
        <v>9.4</v>
      </c>
      <c r="DC52" s="49" t="s">
        <v>373</v>
      </c>
      <c r="DD52" s="49" t="s">
        <v>373</v>
      </c>
      <c r="DE52" s="49">
        <v>77.2</v>
      </c>
      <c r="DF52" s="52">
        <v>60</v>
      </c>
      <c r="DG52" s="52">
        <v>15500</v>
      </c>
      <c r="DH52" s="52">
        <v>20000</v>
      </c>
      <c r="DI52" s="52">
        <v>25500</v>
      </c>
    </row>
    <row r="53" spans="1:113" x14ac:dyDescent="0.3">
      <c r="A53" s="49" t="s">
        <v>281</v>
      </c>
      <c r="B53" s="49">
        <v>120</v>
      </c>
      <c r="C53" s="49">
        <v>10007149</v>
      </c>
      <c r="D53" s="49" t="s">
        <v>43</v>
      </c>
      <c r="E53" s="49" t="s">
        <v>120</v>
      </c>
      <c r="F53" s="52">
        <v>90</v>
      </c>
      <c r="G53" s="49">
        <v>0</v>
      </c>
      <c r="H53" s="52">
        <v>90</v>
      </c>
      <c r="I53" s="49">
        <v>3.3</v>
      </c>
      <c r="J53" s="49">
        <v>13.1</v>
      </c>
      <c r="K53" s="49">
        <v>62.4</v>
      </c>
      <c r="L53" s="49">
        <v>79.3</v>
      </c>
      <c r="M53" s="49">
        <v>83.6</v>
      </c>
      <c r="N53" s="52">
        <v>55</v>
      </c>
      <c r="O53" s="52">
        <v>8000</v>
      </c>
      <c r="P53" s="52">
        <v>12000</v>
      </c>
      <c r="Q53" s="52">
        <v>16000</v>
      </c>
      <c r="R53" s="52">
        <v>90</v>
      </c>
      <c r="S53" s="49">
        <v>0</v>
      </c>
      <c r="T53" s="52">
        <v>90</v>
      </c>
      <c r="U53" s="49">
        <v>9.8000000000000007</v>
      </c>
      <c r="V53" s="49">
        <v>6.1</v>
      </c>
      <c r="W53" s="49" t="s">
        <v>373</v>
      </c>
      <c r="X53" s="49" t="s">
        <v>373</v>
      </c>
      <c r="Y53" s="49">
        <v>84.1</v>
      </c>
      <c r="Z53" s="52">
        <v>70</v>
      </c>
      <c r="AA53" s="52">
        <v>15000</v>
      </c>
      <c r="AB53" s="52">
        <v>18500</v>
      </c>
      <c r="AC53" s="52">
        <v>21500</v>
      </c>
      <c r="AD53" s="52">
        <v>90</v>
      </c>
      <c r="AE53" s="49">
        <v>0</v>
      </c>
      <c r="AF53" s="52">
        <v>90</v>
      </c>
      <c r="AG53" s="49">
        <v>10.5</v>
      </c>
      <c r="AH53" s="49">
        <v>5.5</v>
      </c>
      <c r="AI53" s="49" t="s">
        <v>373</v>
      </c>
      <c r="AJ53" s="49" t="s">
        <v>373</v>
      </c>
      <c r="AK53" s="49">
        <v>84.1</v>
      </c>
      <c r="AL53" s="52">
        <v>70</v>
      </c>
      <c r="AM53" s="52">
        <v>17500</v>
      </c>
      <c r="AN53" s="52">
        <v>23000</v>
      </c>
      <c r="AO53" s="52">
        <v>28000</v>
      </c>
      <c r="AP53" s="52">
        <v>65</v>
      </c>
      <c r="AQ53" s="49">
        <v>0</v>
      </c>
      <c r="AR53" s="52">
        <v>65</v>
      </c>
      <c r="AS53" s="49">
        <v>9.5</v>
      </c>
      <c r="AT53" s="49">
        <v>15.1</v>
      </c>
      <c r="AU53" s="49">
        <v>51.7</v>
      </c>
      <c r="AV53" s="49">
        <v>64.400000000000006</v>
      </c>
      <c r="AW53" s="49">
        <v>75.400000000000006</v>
      </c>
      <c r="AX53" s="52">
        <v>35</v>
      </c>
      <c r="AY53" s="52">
        <v>9500</v>
      </c>
      <c r="AZ53" s="52">
        <v>13000</v>
      </c>
      <c r="BA53" s="52">
        <v>19500</v>
      </c>
      <c r="BB53" s="52">
        <v>65</v>
      </c>
      <c r="BC53" s="49">
        <v>1.6</v>
      </c>
      <c r="BD53" s="52">
        <v>60</v>
      </c>
      <c r="BE53" s="49">
        <v>4.8</v>
      </c>
      <c r="BF53" s="49">
        <v>7.4</v>
      </c>
      <c r="BG53" s="49" t="s">
        <v>373</v>
      </c>
      <c r="BH53" s="49" t="s">
        <v>373</v>
      </c>
      <c r="BI53" s="49">
        <v>87.8</v>
      </c>
      <c r="BJ53" s="52">
        <v>45</v>
      </c>
      <c r="BK53" s="52">
        <v>16000</v>
      </c>
      <c r="BL53" s="52">
        <v>20000</v>
      </c>
      <c r="BM53" s="52">
        <v>27000</v>
      </c>
      <c r="BN53" s="52">
        <v>65</v>
      </c>
      <c r="BO53" s="49">
        <v>1.6</v>
      </c>
      <c r="BP53" s="52">
        <v>60</v>
      </c>
      <c r="BQ53" s="49">
        <v>6.4</v>
      </c>
      <c r="BR53" s="49">
        <v>6.7</v>
      </c>
      <c r="BS53" s="49" t="s">
        <v>373</v>
      </c>
      <c r="BT53" s="49" t="s">
        <v>373</v>
      </c>
      <c r="BU53" s="49">
        <v>86.9</v>
      </c>
      <c r="BV53" s="52">
        <v>50</v>
      </c>
      <c r="BW53" s="52">
        <v>19500</v>
      </c>
      <c r="BX53" s="52">
        <v>26000</v>
      </c>
      <c r="BY53" s="52">
        <v>33500</v>
      </c>
      <c r="BZ53" s="52">
        <v>155</v>
      </c>
      <c r="CA53" s="49">
        <v>0</v>
      </c>
      <c r="CB53" s="52">
        <v>155</v>
      </c>
      <c r="CC53" s="49">
        <v>5.8</v>
      </c>
      <c r="CD53" s="49">
        <v>13.9</v>
      </c>
      <c r="CE53" s="49">
        <v>58.1</v>
      </c>
      <c r="CF53" s="49">
        <v>73.2</v>
      </c>
      <c r="CG53" s="49">
        <v>80.3</v>
      </c>
      <c r="CH53" s="52">
        <v>90</v>
      </c>
      <c r="CI53" s="52">
        <v>8000</v>
      </c>
      <c r="CJ53" s="52">
        <v>12500</v>
      </c>
      <c r="CK53" s="52">
        <v>16000</v>
      </c>
      <c r="CL53" s="52">
        <v>155</v>
      </c>
      <c r="CM53" s="49">
        <v>0.6</v>
      </c>
      <c r="CN53" s="52">
        <v>155</v>
      </c>
      <c r="CO53" s="49">
        <v>7.8</v>
      </c>
      <c r="CP53" s="49">
        <v>6.6</v>
      </c>
      <c r="CQ53" s="49">
        <v>73.5</v>
      </c>
      <c r="CR53" s="49">
        <v>81.7</v>
      </c>
      <c r="CS53" s="49">
        <v>85.6</v>
      </c>
      <c r="CT53" s="52">
        <v>110</v>
      </c>
      <c r="CU53" s="52">
        <v>15000</v>
      </c>
      <c r="CV53" s="52">
        <v>19000</v>
      </c>
      <c r="CW53" s="52">
        <v>22500</v>
      </c>
      <c r="CX53" s="52">
        <v>155</v>
      </c>
      <c r="CY53" s="49">
        <v>0.6</v>
      </c>
      <c r="CZ53" s="52">
        <v>155</v>
      </c>
      <c r="DA53" s="49">
        <v>8.8000000000000007</v>
      </c>
      <c r="DB53" s="49">
        <v>6</v>
      </c>
      <c r="DC53" s="49">
        <v>78.7</v>
      </c>
      <c r="DD53" s="49">
        <v>83.2</v>
      </c>
      <c r="DE53" s="49">
        <v>85.2</v>
      </c>
      <c r="DF53" s="52">
        <v>120</v>
      </c>
      <c r="DG53" s="52">
        <v>18000</v>
      </c>
      <c r="DH53" s="52">
        <v>23000</v>
      </c>
      <c r="DI53" s="52">
        <v>30500</v>
      </c>
    </row>
    <row r="54" spans="1:113" x14ac:dyDescent="0.3">
      <c r="A54" s="49" t="s">
        <v>281</v>
      </c>
      <c r="B54" s="49">
        <v>132</v>
      </c>
      <c r="C54" s="49">
        <v>10003270</v>
      </c>
      <c r="D54" s="49" t="s">
        <v>24</v>
      </c>
      <c r="E54" s="49" t="s">
        <v>122</v>
      </c>
      <c r="F54" s="52" t="s">
        <v>10</v>
      </c>
      <c r="G54" s="49" t="s">
        <v>10</v>
      </c>
      <c r="H54" s="52" t="s">
        <v>10</v>
      </c>
      <c r="I54" s="49" t="s">
        <v>10</v>
      </c>
      <c r="J54" s="49" t="s">
        <v>10</v>
      </c>
      <c r="K54" s="49" t="s">
        <v>10</v>
      </c>
      <c r="L54" s="49" t="s">
        <v>10</v>
      </c>
      <c r="M54" s="49" t="s">
        <v>10</v>
      </c>
      <c r="N54" s="52" t="s">
        <v>10</v>
      </c>
      <c r="O54" s="52" t="s">
        <v>10</v>
      </c>
      <c r="P54" s="52" t="s">
        <v>10</v>
      </c>
      <c r="Q54" s="52" t="s">
        <v>10</v>
      </c>
      <c r="R54" s="52" t="s">
        <v>10</v>
      </c>
      <c r="S54" s="49" t="s">
        <v>10</v>
      </c>
      <c r="T54" s="52" t="s">
        <v>10</v>
      </c>
      <c r="U54" s="49" t="s">
        <v>10</v>
      </c>
      <c r="V54" s="49" t="s">
        <v>10</v>
      </c>
      <c r="W54" s="49" t="s">
        <v>10</v>
      </c>
      <c r="X54" s="49" t="s">
        <v>10</v>
      </c>
      <c r="Y54" s="49" t="s">
        <v>10</v>
      </c>
      <c r="Z54" s="52" t="s">
        <v>10</v>
      </c>
      <c r="AA54" s="52" t="s">
        <v>10</v>
      </c>
      <c r="AB54" s="52" t="s">
        <v>10</v>
      </c>
      <c r="AC54" s="52" t="s">
        <v>10</v>
      </c>
      <c r="AD54" s="52" t="s">
        <v>10</v>
      </c>
      <c r="AE54" s="49" t="s">
        <v>10</v>
      </c>
      <c r="AF54" s="52" t="s">
        <v>10</v>
      </c>
      <c r="AG54" s="49" t="s">
        <v>10</v>
      </c>
      <c r="AH54" s="49" t="s">
        <v>10</v>
      </c>
      <c r="AI54" s="49" t="s">
        <v>10</v>
      </c>
      <c r="AJ54" s="49" t="s">
        <v>10</v>
      </c>
      <c r="AK54" s="49" t="s">
        <v>10</v>
      </c>
      <c r="AL54" s="52" t="s">
        <v>10</v>
      </c>
      <c r="AM54" s="52" t="s">
        <v>10</v>
      </c>
      <c r="AN54" s="52" t="s">
        <v>10</v>
      </c>
      <c r="AO54" s="52" t="s">
        <v>10</v>
      </c>
      <c r="AP54" s="52" t="s">
        <v>10</v>
      </c>
      <c r="AQ54" s="49" t="s">
        <v>10</v>
      </c>
      <c r="AR54" s="52" t="s">
        <v>10</v>
      </c>
      <c r="AS54" s="49" t="s">
        <v>10</v>
      </c>
      <c r="AT54" s="49" t="s">
        <v>10</v>
      </c>
      <c r="AU54" s="49" t="s">
        <v>10</v>
      </c>
      <c r="AV54" s="49" t="s">
        <v>10</v>
      </c>
      <c r="AW54" s="49" t="s">
        <v>10</v>
      </c>
      <c r="AX54" s="52" t="s">
        <v>10</v>
      </c>
      <c r="AY54" s="52" t="s">
        <v>10</v>
      </c>
      <c r="AZ54" s="52" t="s">
        <v>10</v>
      </c>
      <c r="BA54" s="52" t="s">
        <v>10</v>
      </c>
      <c r="BB54" s="52" t="s">
        <v>10</v>
      </c>
      <c r="BC54" s="49" t="s">
        <v>10</v>
      </c>
      <c r="BD54" s="52" t="s">
        <v>10</v>
      </c>
      <c r="BE54" s="49" t="s">
        <v>10</v>
      </c>
      <c r="BF54" s="49" t="s">
        <v>10</v>
      </c>
      <c r="BG54" s="49" t="s">
        <v>10</v>
      </c>
      <c r="BH54" s="49" t="s">
        <v>10</v>
      </c>
      <c r="BI54" s="49" t="s">
        <v>10</v>
      </c>
      <c r="BJ54" s="52" t="s">
        <v>10</v>
      </c>
      <c r="BK54" s="52" t="s">
        <v>10</v>
      </c>
      <c r="BL54" s="52" t="s">
        <v>10</v>
      </c>
      <c r="BM54" s="52" t="s">
        <v>10</v>
      </c>
      <c r="BN54" s="52" t="s">
        <v>10</v>
      </c>
      <c r="BO54" s="49" t="s">
        <v>10</v>
      </c>
      <c r="BP54" s="52" t="s">
        <v>10</v>
      </c>
      <c r="BQ54" s="49" t="s">
        <v>10</v>
      </c>
      <c r="BR54" s="49" t="s">
        <v>10</v>
      </c>
      <c r="BS54" s="49" t="s">
        <v>10</v>
      </c>
      <c r="BT54" s="49" t="s">
        <v>10</v>
      </c>
      <c r="BU54" s="49" t="s">
        <v>10</v>
      </c>
      <c r="BV54" s="52" t="s">
        <v>10</v>
      </c>
      <c r="BW54" s="52" t="s">
        <v>10</v>
      </c>
      <c r="BX54" s="52" t="s">
        <v>10</v>
      </c>
      <c r="BY54" s="52" t="s">
        <v>10</v>
      </c>
      <c r="BZ54" s="52" t="s">
        <v>10</v>
      </c>
      <c r="CA54" s="49" t="s">
        <v>10</v>
      </c>
      <c r="CB54" s="52" t="s">
        <v>10</v>
      </c>
      <c r="CC54" s="49" t="s">
        <v>10</v>
      </c>
      <c r="CD54" s="49" t="s">
        <v>10</v>
      </c>
      <c r="CE54" s="49" t="s">
        <v>10</v>
      </c>
      <c r="CF54" s="49" t="s">
        <v>10</v>
      </c>
      <c r="CG54" s="49" t="s">
        <v>10</v>
      </c>
      <c r="CH54" s="52" t="s">
        <v>10</v>
      </c>
      <c r="CI54" s="52" t="s">
        <v>10</v>
      </c>
      <c r="CJ54" s="52" t="s">
        <v>10</v>
      </c>
      <c r="CK54" s="52" t="s">
        <v>10</v>
      </c>
      <c r="CL54" s="52" t="s">
        <v>10</v>
      </c>
      <c r="CM54" s="49" t="s">
        <v>10</v>
      </c>
      <c r="CN54" s="52" t="s">
        <v>10</v>
      </c>
      <c r="CO54" s="49" t="s">
        <v>10</v>
      </c>
      <c r="CP54" s="49" t="s">
        <v>10</v>
      </c>
      <c r="CQ54" s="49" t="s">
        <v>10</v>
      </c>
      <c r="CR54" s="49" t="s">
        <v>10</v>
      </c>
      <c r="CS54" s="49" t="s">
        <v>10</v>
      </c>
      <c r="CT54" s="52" t="s">
        <v>10</v>
      </c>
      <c r="CU54" s="52" t="s">
        <v>10</v>
      </c>
      <c r="CV54" s="52" t="s">
        <v>10</v>
      </c>
      <c r="CW54" s="52" t="s">
        <v>10</v>
      </c>
      <c r="CX54" s="52" t="s">
        <v>10</v>
      </c>
      <c r="CY54" s="49" t="s">
        <v>10</v>
      </c>
      <c r="CZ54" s="52" t="s">
        <v>10</v>
      </c>
      <c r="DA54" s="49" t="s">
        <v>10</v>
      </c>
      <c r="DB54" s="49" t="s">
        <v>10</v>
      </c>
      <c r="DC54" s="49" t="s">
        <v>10</v>
      </c>
      <c r="DD54" s="49" t="s">
        <v>10</v>
      </c>
      <c r="DE54" s="49" t="s">
        <v>10</v>
      </c>
      <c r="DF54" s="52" t="s">
        <v>10</v>
      </c>
      <c r="DG54" s="52" t="s">
        <v>10</v>
      </c>
      <c r="DH54" s="52" t="s">
        <v>10</v>
      </c>
      <c r="DI54" s="52" t="s">
        <v>10</v>
      </c>
    </row>
    <row r="55" spans="1:113" x14ac:dyDescent="0.3">
      <c r="A55" s="49" t="s">
        <v>281</v>
      </c>
      <c r="B55" s="49">
        <v>121</v>
      </c>
      <c r="C55" s="49">
        <v>10007767</v>
      </c>
      <c r="D55" s="49" t="s">
        <v>13</v>
      </c>
      <c r="E55" s="49" t="s">
        <v>124</v>
      </c>
      <c r="F55" s="52">
        <v>60</v>
      </c>
      <c r="G55" s="49">
        <v>1.9</v>
      </c>
      <c r="H55" s="52">
        <v>60</v>
      </c>
      <c r="I55" s="49" t="s">
        <v>373</v>
      </c>
      <c r="J55" s="49" t="s">
        <v>373</v>
      </c>
      <c r="K55" s="49">
        <v>49.4</v>
      </c>
      <c r="L55" s="49">
        <v>68.2</v>
      </c>
      <c r="M55" s="49">
        <v>77.8</v>
      </c>
      <c r="N55" s="52">
        <v>30</v>
      </c>
      <c r="O55" s="52">
        <v>9000</v>
      </c>
      <c r="P55" s="52">
        <v>12500</v>
      </c>
      <c r="Q55" s="52">
        <v>15000</v>
      </c>
      <c r="R55" s="52">
        <v>60</v>
      </c>
      <c r="S55" s="49">
        <v>1.9</v>
      </c>
      <c r="T55" s="52">
        <v>60</v>
      </c>
      <c r="U55" s="49" t="s">
        <v>373</v>
      </c>
      <c r="V55" s="49" t="s">
        <v>373</v>
      </c>
      <c r="W55" s="49" t="s">
        <v>373</v>
      </c>
      <c r="X55" s="49" t="s">
        <v>373</v>
      </c>
      <c r="Y55" s="49">
        <v>82.4</v>
      </c>
      <c r="Z55" s="52">
        <v>40</v>
      </c>
      <c r="AA55" s="52">
        <v>15000</v>
      </c>
      <c r="AB55" s="52">
        <v>18000</v>
      </c>
      <c r="AC55" s="52">
        <v>21500</v>
      </c>
      <c r="AD55" s="52">
        <v>60</v>
      </c>
      <c r="AE55" s="49">
        <v>2.8</v>
      </c>
      <c r="AF55" s="52">
        <v>60</v>
      </c>
      <c r="AG55" s="49">
        <v>10.3</v>
      </c>
      <c r="AH55" s="49">
        <v>7.4</v>
      </c>
      <c r="AI55" s="49" t="s">
        <v>373</v>
      </c>
      <c r="AJ55" s="49" t="s">
        <v>373</v>
      </c>
      <c r="AK55" s="49">
        <v>82.2</v>
      </c>
      <c r="AL55" s="52">
        <v>40</v>
      </c>
      <c r="AM55" s="52">
        <v>16000</v>
      </c>
      <c r="AN55" s="52">
        <v>23500</v>
      </c>
      <c r="AO55" s="52">
        <v>27500</v>
      </c>
      <c r="AP55" s="52">
        <v>40</v>
      </c>
      <c r="AQ55" s="49">
        <v>0</v>
      </c>
      <c r="AR55" s="52">
        <v>40</v>
      </c>
      <c r="AS55" s="49" t="s">
        <v>373</v>
      </c>
      <c r="AT55" s="49" t="s">
        <v>373</v>
      </c>
      <c r="AU55" s="49">
        <v>55.8</v>
      </c>
      <c r="AV55" s="49">
        <v>72.5</v>
      </c>
      <c r="AW55" s="49">
        <v>82.9</v>
      </c>
      <c r="AX55" s="52" t="s">
        <v>373</v>
      </c>
      <c r="AY55" s="52" t="s">
        <v>373</v>
      </c>
      <c r="AZ55" s="52" t="s">
        <v>373</v>
      </c>
      <c r="BA55" s="52" t="s">
        <v>373</v>
      </c>
      <c r="BB55" s="52">
        <v>40</v>
      </c>
      <c r="BC55" s="49">
        <v>1.6</v>
      </c>
      <c r="BD55" s="52">
        <v>40</v>
      </c>
      <c r="BE55" s="49" t="s">
        <v>373</v>
      </c>
      <c r="BF55" s="49" t="s">
        <v>373</v>
      </c>
      <c r="BG55" s="49" t="s">
        <v>373</v>
      </c>
      <c r="BH55" s="49" t="s">
        <v>373</v>
      </c>
      <c r="BI55" s="49">
        <v>82.6</v>
      </c>
      <c r="BJ55" s="52">
        <v>25</v>
      </c>
      <c r="BK55" s="52">
        <v>15500</v>
      </c>
      <c r="BL55" s="52">
        <v>19000</v>
      </c>
      <c r="BM55" s="52">
        <v>26000</v>
      </c>
      <c r="BN55" s="52">
        <v>40</v>
      </c>
      <c r="BO55" s="49">
        <v>1.6</v>
      </c>
      <c r="BP55" s="52">
        <v>40</v>
      </c>
      <c r="BQ55" s="49">
        <v>13</v>
      </c>
      <c r="BR55" s="49">
        <v>7.7</v>
      </c>
      <c r="BS55" s="49" t="s">
        <v>373</v>
      </c>
      <c r="BT55" s="49" t="s">
        <v>373</v>
      </c>
      <c r="BU55" s="49">
        <v>79.3</v>
      </c>
      <c r="BV55" s="52">
        <v>30</v>
      </c>
      <c r="BW55" s="52">
        <v>18000</v>
      </c>
      <c r="BX55" s="52">
        <v>24500</v>
      </c>
      <c r="BY55" s="52">
        <v>34000</v>
      </c>
      <c r="BZ55" s="52">
        <v>100</v>
      </c>
      <c r="CA55" s="49">
        <v>1.1000000000000001</v>
      </c>
      <c r="CB55" s="52">
        <v>100</v>
      </c>
      <c r="CC55" s="49">
        <v>4</v>
      </c>
      <c r="CD55" s="49">
        <v>16.100000000000001</v>
      </c>
      <c r="CE55" s="49">
        <v>52.1</v>
      </c>
      <c r="CF55" s="49">
        <v>70</v>
      </c>
      <c r="CG55" s="49">
        <v>79.900000000000006</v>
      </c>
      <c r="CH55" s="52">
        <v>50</v>
      </c>
      <c r="CI55" s="52">
        <v>9000</v>
      </c>
      <c r="CJ55" s="52">
        <v>13000</v>
      </c>
      <c r="CK55" s="52">
        <v>16500</v>
      </c>
      <c r="CL55" s="52">
        <v>100</v>
      </c>
      <c r="CM55" s="49">
        <v>1.8</v>
      </c>
      <c r="CN55" s="52">
        <v>100</v>
      </c>
      <c r="CO55" s="49">
        <v>5.2</v>
      </c>
      <c r="CP55" s="49">
        <v>12.4</v>
      </c>
      <c r="CQ55" s="49">
        <v>63.9</v>
      </c>
      <c r="CR55" s="49">
        <v>76.8</v>
      </c>
      <c r="CS55" s="49">
        <v>82.5</v>
      </c>
      <c r="CT55" s="52">
        <v>65</v>
      </c>
      <c r="CU55" s="52">
        <v>15000</v>
      </c>
      <c r="CV55" s="52">
        <v>18500</v>
      </c>
      <c r="CW55" s="52">
        <v>22000</v>
      </c>
      <c r="CX55" s="52">
        <v>100</v>
      </c>
      <c r="CY55" s="49">
        <v>2.2999999999999998</v>
      </c>
      <c r="CZ55" s="52">
        <v>100</v>
      </c>
      <c r="DA55" s="49">
        <v>11.4</v>
      </c>
      <c r="DB55" s="49">
        <v>7.5</v>
      </c>
      <c r="DC55" s="49" t="s">
        <v>373</v>
      </c>
      <c r="DD55" s="49" t="s">
        <v>373</v>
      </c>
      <c r="DE55" s="49">
        <v>81</v>
      </c>
      <c r="DF55" s="52">
        <v>75</v>
      </c>
      <c r="DG55" s="52">
        <v>17500</v>
      </c>
      <c r="DH55" s="52">
        <v>23500</v>
      </c>
      <c r="DI55" s="52">
        <v>31000</v>
      </c>
    </row>
    <row r="56" spans="1:113" x14ac:dyDescent="0.3">
      <c r="A56" s="49" t="s">
        <v>281</v>
      </c>
      <c r="B56" s="49">
        <v>122</v>
      </c>
      <c r="C56" s="49">
        <v>10007150</v>
      </c>
      <c r="D56" s="49" t="s">
        <v>46</v>
      </c>
      <c r="E56" s="49" t="s">
        <v>126</v>
      </c>
      <c r="F56" s="52">
        <v>175</v>
      </c>
      <c r="G56" s="49">
        <v>3.4</v>
      </c>
      <c r="H56" s="52">
        <v>170</v>
      </c>
      <c r="I56" s="49">
        <v>9.4</v>
      </c>
      <c r="J56" s="49">
        <v>10.9</v>
      </c>
      <c r="K56" s="49">
        <v>58.4</v>
      </c>
      <c r="L56" s="49">
        <v>72</v>
      </c>
      <c r="M56" s="49">
        <v>79.599999999999994</v>
      </c>
      <c r="N56" s="52">
        <v>95</v>
      </c>
      <c r="O56" s="52">
        <v>11500</v>
      </c>
      <c r="P56" s="52">
        <v>16000</v>
      </c>
      <c r="Q56" s="52">
        <v>20000</v>
      </c>
      <c r="R56" s="52">
        <v>175</v>
      </c>
      <c r="S56" s="49">
        <v>2.2999999999999998</v>
      </c>
      <c r="T56" s="52">
        <v>170</v>
      </c>
      <c r="U56" s="49">
        <v>11.4</v>
      </c>
      <c r="V56" s="49">
        <v>5.8</v>
      </c>
      <c r="W56" s="49" t="s">
        <v>373</v>
      </c>
      <c r="X56" s="49" t="s">
        <v>373</v>
      </c>
      <c r="Y56" s="49">
        <v>82.8</v>
      </c>
      <c r="Z56" s="52">
        <v>120</v>
      </c>
      <c r="AA56" s="52">
        <v>17500</v>
      </c>
      <c r="AB56" s="52">
        <v>22000</v>
      </c>
      <c r="AC56" s="52">
        <v>27000</v>
      </c>
      <c r="AD56" s="52">
        <v>175</v>
      </c>
      <c r="AE56" s="49">
        <v>2.2999999999999998</v>
      </c>
      <c r="AF56" s="52">
        <v>170</v>
      </c>
      <c r="AG56" s="49">
        <v>12.5</v>
      </c>
      <c r="AH56" s="49">
        <v>8.1999999999999993</v>
      </c>
      <c r="AI56" s="49" t="s">
        <v>373</v>
      </c>
      <c r="AJ56" s="49" t="s">
        <v>373</v>
      </c>
      <c r="AK56" s="49">
        <v>79.3</v>
      </c>
      <c r="AL56" s="52">
        <v>120</v>
      </c>
      <c r="AM56" s="52">
        <v>21000</v>
      </c>
      <c r="AN56" s="52">
        <v>27500</v>
      </c>
      <c r="AO56" s="52">
        <v>36000</v>
      </c>
      <c r="AP56" s="52">
        <v>135</v>
      </c>
      <c r="AQ56" s="49">
        <v>0.7</v>
      </c>
      <c r="AR56" s="52">
        <v>135</v>
      </c>
      <c r="AS56" s="49">
        <v>6.3</v>
      </c>
      <c r="AT56" s="49">
        <v>15.2</v>
      </c>
      <c r="AU56" s="49">
        <v>60.2</v>
      </c>
      <c r="AV56" s="49">
        <v>72.900000000000006</v>
      </c>
      <c r="AW56" s="49">
        <v>78.400000000000006</v>
      </c>
      <c r="AX56" s="52">
        <v>75</v>
      </c>
      <c r="AY56" s="52">
        <v>12500</v>
      </c>
      <c r="AZ56" s="52">
        <v>16000</v>
      </c>
      <c r="BA56" s="52">
        <v>21000</v>
      </c>
      <c r="BB56" s="52">
        <v>135</v>
      </c>
      <c r="BC56" s="49">
        <v>1.5</v>
      </c>
      <c r="BD56" s="52">
        <v>135</v>
      </c>
      <c r="BE56" s="49">
        <v>13.5</v>
      </c>
      <c r="BF56" s="49">
        <v>7.5</v>
      </c>
      <c r="BG56" s="49" t="s">
        <v>373</v>
      </c>
      <c r="BH56" s="49" t="s">
        <v>373</v>
      </c>
      <c r="BI56" s="49">
        <v>79</v>
      </c>
      <c r="BJ56" s="52">
        <v>95</v>
      </c>
      <c r="BK56" s="52">
        <v>17500</v>
      </c>
      <c r="BL56" s="52">
        <v>23000</v>
      </c>
      <c r="BM56" s="52">
        <v>28000</v>
      </c>
      <c r="BN56" s="52">
        <v>135</v>
      </c>
      <c r="BO56" s="49">
        <v>2.2000000000000002</v>
      </c>
      <c r="BP56" s="52">
        <v>135</v>
      </c>
      <c r="BQ56" s="49">
        <v>10.6</v>
      </c>
      <c r="BR56" s="49">
        <v>12.1</v>
      </c>
      <c r="BS56" s="49" t="s">
        <v>373</v>
      </c>
      <c r="BT56" s="49" t="s">
        <v>373</v>
      </c>
      <c r="BU56" s="49">
        <v>77.400000000000006</v>
      </c>
      <c r="BV56" s="52">
        <v>95</v>
      </c>
      <c r="BW56" s="52">
        <v>21000</v>
      </c>
      <c r="BX56" s="52">
        <v>28000</v>
      </c>
      <c r="BY56" s="52">
        <v>35500</v>
      </c>
      <c r="BZ56" s="52">
        <v>310</v>
      </c>
      <c r="CA56" s="49">
        <v>2.2999999999999998</v>
      </c>
      <c r="CB56" s="52">
        <v>305</v>
      </c>
      <c r="CC56" s="49">
        <v>8.1</v>
      </c>
      <c r="CD56" s="49">
        <v>12.8</v>
      </c>
      <c r="CE56" s="49">
        <v>59.2</v>
      </c>
      <c r="CF56" s="49">
        <v>72.400000000000006</v>
      </c>
      <c r="CG56" s="49">
        <v>79.099999999999994</v>
      </c>
      <c r="CH56" s="52">
        <v>170</v>
      </c>
      <c r="CI56" s="52">
        <v>12000</v>
      </c>
      <c r="CJ56" s="52">
        <v>16000</v>
      </c>
      <c r="CK56" s="52">
        <v>20000</v>
      </c>
      <c r="CL56" s="52">
        <v>310</v>
      </c>
      <c r="CM56" s="49">
        <v>1.9</v>
      </c>
      <c r="CN56" s="52">
        <v>305</v>
      </c>
      <c r="CO56" s="49">
        <v>12.3</v>
      </c>
      <c r="CP56" s="49">
        <v>6.6</v>
      </c>
      <c r="CQ56" s="49">
        <v>70.7</v>
      </c>
      <c r="CR56" s="49">
        <v>77.900000000000006</v>
      </c>
      <c r="CS56" s="49">
        <v>81.099999999999994</v>
      </c>
      <c r="CT56" s="52">
        <v>215</v>
      </c>
      <c r="CU56" s="52">
        <v>17500</v>
      </c>
      <c r="CV56" s="52">
        <v>22500</v>
      </c>
      <c r="CW56" s="52">
        <v>27500</v>
      </c>
      <c r="CX56" s="52">
        <v>310</v>
      </c>
      <c r="CY56" s="49">
        <v>2.2999999999999998</v>
      </c>
      <c r="CZ56" s="52">
        <v>305</v>
      </c>
      <c r="DA56" s="49">
        <v>11.7</v>
      </c>
      <c r="DB56" s="49">
        <v>9.9</v>
      </c>
      <c r="DC56" s="49">
        <v>71.400000000000006</v>
      </c>
      <c r="DD56" s="49">
        <v>75</v>
      </c>
      <c r="DE56" s="49">
        <v>78.5</v>
      </c>
      <c r="DF56" s="52">
        <v>215</v>
      </c>
      <c r="DG56" s="52">
        <v>21000</v>
      </c>
      <c r="DH56" s="52">
        <v>27500</v>
      </c>
      <c r="DI56" s="52">
        <v>36000</v>
      </c>
    </row>
    <row r="57" spans="1:113" x14ac:dyDescent="0.3">
      <c r="A57" s="49" t="s">
        <v>281</v>
      </c>
      <c r="B57" s="49">
        <v>134</v>
      </c>
      <c r="C57" s="49">
        <v>10003645</v>
      </c>
      <c r="D57" s="49" t="s">
        <v>24</v>
      </c>
      <c r="E57" s="49" t="s">
        <v>128</v>
      </c>
      <c r="F57" s="52">
        <v>105</v>
      </c>
      <c r="G57" s="49">
        <v>2.9</v>
      </c>
      <c r="H57" s="52">
        <v>100</v>
      </c>
      <c r="I57" s="49">
        <v>9.8000000000000007</v>
      </c>
      <c r="J57" s="49">
        <v>23.5</v>
      </c>
      <c r="K57" s="49">
        <v>44.1</v>
      </c>
      <c r="L57" s="49">
        <v>53.9</v>
      </c>
      <c r="M57" s="49">
        <v>66.7</v>
      </c>
      <c r="N57" s="52">
        <v>45</v>
      </c>
      <c r="O57" s="52">
        <v>6000</v>
      </c>
      <c r="P57" s="52">
        <v>15500</v>
      </c>
      <c r="Q57" s="52">
        <v>21500</v>
      </c>
      <c r="R57" s="52">
        <v>105</v>
      </c>
      <c r="S57" s="49">
        <v>1.9</v>
      </c>
      <c r="T57" s="52">
        <v>105</v>
      </c>
      <c r="U57" s="49">
        <v>11.7</v>
      </c>
      <c r="V57" s="49">
        <v>14.6</v>
      </c>
      <c r="W57" s="49" t="s">
        <v>373</v>
      </c>
      <c r="X57" s="49" t="s">
        <v>373</v>
      </c>
      <c r="Y57" s="49">
        <v>73.8</v>
      </c>
      <c r="Z57" s="52">
        <v>65</v>
      </c>
      <c r="AA57" s="52">
        <v>20000</v>
      </c>
      <c r="AB57" s="52">
        <v>28000</v>
      </c>
      <c r="AC57" s="52">
        <v>39000</v>
      </c>
      <c r="AD57" s="52">
        <v>105</v>
      </c>
      <c r="AE57" s="49">
        <v>3.8</v>
      </c>
      <c r="AF57" s="52">
        <v>100</v>
      </c>
      <c r="AG57" s="49">
        <v>14.9</v>
      </c>
      <c r="AH57" s="49">
        <v>9.9</v>
      </c>
      <c r="AI57" s="49" t="s">
        <v>373</v>
      </c>
      <c r="AJ57" s="49" t="s">
        <v>373</v>
      </c>
      <c r="AK57" s="49">
        <v>75.2</v>
      </c>
      <c r="AL57" s="52">
        <v>70</v>
      </c>
      <c r="AM57" s="52">
        <v>25500</v>
      </c>
      <c r="AN57" s="52">
        <v>35000</v>
      </c>
      <c r="AO57" s="52">
        <v>49500</v>
      </c>
      <c r="AP57" s="52">
        <v>75</v>
      </c>
      <c r="AQ57" s="49">
        <v>3.9</v>
      </c>
      <c r="AR57" s="52">
        <v>75</v>
      </c>
      <c r="AS57" s="49">
        <v>24.3</v>
      </c>
      <c r="AT57" s="49">
        <v>9.5</v>
      </c>
      <c r="AU57" s="49">
        <v>41.9</v>
      </c>
      <c r="AV57" s="49">
        <v>51.4</v>
      </c>
      <c r="AW57" s="49">
        <v>66.2</v>
      </c>
      <c r="AX57" s="52">
        <v>30</v>
      </c>
      <c r="AY57" s="52">
        <v>11500</v>
      </c>
      <c r="AZ57" s="52">
        <v>20500</v>
      </c>
      <c r="BA57" s="52">
        <v>28500</v>
      </c>
      <c r="BB57" s="52">
        <v>75</v>
      </c>
      <c r="BC57" s="49">
        <v>3.9</v>
      </c>
      <c r="BD57" s="52">
        <v>75</v>
      </c>
      <c r="BE57" s="49">
        <v>17.600000000000001</v>
      </c>
      <c r="BF57" s="49">
        <v>6.8</v>
      </c>
      <c r="BG57" s="49" t="s">
        <v>373</v>
      </c>
      <c r="BH57" s="49" t="s">
        <v>373</v>
      </c>
      <c r="BI57" s="49">
        <v>75.7</v>
      </c>
      <c r="BJ57" s="52">
        <v>50</v>
      </c>
      <c r="BK57" s="52">
        <v>21000</v>
      </c>
      <c r="BL57" s="52">
        <v>29500</v>
      </c>
      <c r="BM57" s="52">
        <v>41000</v>
      </c>
      <c r="BN57" s="52">
        <v>75</v>
      </c>
      <c r="BO57" s="49">
        <v>3.9</v>
      </c>
      <c r="BP57" s="52">
        <v>75</v>
      </c>
      <c r="BQ57" s="49">
        <v>16.2</v>
      </c>
      <c r="BR57" s="49">
        <v>6.8</v>
      </c>
      <c r="BS57" s="49" t="s">
        <v>373</v>
      </c>
      <c r="BT57" s="49" t="s">
        <v>373</v>
      </c>
      <c r="BU57" s="49">
        <v>77</v>
      </c>
      <c r="BV57" s="52">
        <v>50</v>
      </c>
      <c r="BW57" s="52">
        <v>27500</v>
      </c>
      <c r="BX57" s="52">
        <v>39000</v>
      </c>
      <c r="BY57" s="52">
        <v>65000</v>
      </c>
      <c r="BZ57" s="52">
        <v>180</v>
      </c>
      <c r="CA57" s="49">
        <v>3.3</v>
      </c>
      <c r="CB57" s="52">
        <v>175</v>
      </c>
      <c r="CC57" s="49">
        <v>15.9</v>
      </c>
      <c r="CD57" s="49">
        <v>17.600000000000001</v>
      </c>
      <c r="CE57" s="49">
        <v>43.2</v>
      </c>
      <c r="CF57" s="49">
        <v>52.8</v>
      </c>
      <c r="CG57" s="49">
        <v>66.5</v>
      </c>
      <c r="CH57" s="52">
        <v>75</v>
      </c>
      <c r="CI57" s="52">
        <v>9000</v>
      </c>
      <c r="CJ57" s="52">
        <v>17000</v>
      </c>
      <c r="CK57" s="52">
        <v>24500</v>
      </c>
      <c r="CL57" s="52">
        <v>180</v>
      </c>
      <c r="CM57" s="49">
        <v>2.7</v>
      </c>
      <c r="CN57" s="52">
        <v>175</v>
      </c>
      <c r="CO57" s="49">
        <v>14.1</v>
      </c>
      <c r="CP57" s="49">
        <v>11.3</v>
      </c>
      <c r="CQ57" s="49">
        <v>66.7</v>
      </c>
      <c r="CR57" s="49">
        <v>71.2</v>
      </c>
      <c r="CS57" s="49">
        <v>74.599999999999994</v>
      </c>
      <c r="CT57" s="52">
        <v>115</v>
      </c>
      <c r="CU57" s="52">
        <v>20000</v>
      </c>
      <c r="CV57" s="52">
        <v>28500</v>
      </c>
      <c r="CW57" s="52">
        <v>39000</v>
      </c>
      <c r="CX57" s="52">
        <v>180</v>
      </c>
      <c r="CY57" s="49">
        <v>3.8</v>
      </c>
      <c r="CZ57" s="52">
        <v>175</v>
      </c>
      <c r="DA57" s="49">
        <v>15.4</v>
      </c>
      <c r="DB57" s="49">
        <v>8.6</v>
      </c>
      <c r="DC57" s="49">
        <v>70.900000000000006</v>
      </c>
      <c r="DD57" s="49">
        <v>73.7</v>
      </c>
      <c r="DE57" s="49">
        <v>76</v>
      </c>
      <c r="DF57" s="52">
        <v>125</v>
      </c>
      <c r="DG57" s="52">
        <v>26000</v>
      </c>
      <c r="DH57" s="52">
        <v>37000</v>
      </c>
      <c r="DI57" s="52">
        <v>55000</v>
      </c>
    </row>
    <row r="58" spans="1:113" x14ac:dyDescent="0.3">
      <c r="A58" s="49" t="s">
        <v>281</v>
      </c>
      <c r="B58" s="49">
        <v>63</v>
      </c>
      <c r="C58" s="49">
        <v>10003678</v>
      </c>
      <c r="D58" s="49" t="s">
        <v>24</v>
      </c>
      <c r="E58" s="49" t="s">
        <v>130</v>
      </c>
      <c r="F58" s="52">
        <v>140</v>
      </c>
      <c r="G58" s="49">
        <v>1.3</v>
      </c>
      <c r="H58" s="52">
        <v>135</v>
      </c>
      <c r="I58" s="49">
        <v>10.199999999999999</v>
      </c>
      <c r="J58" s="49">
        <v>16.600000000000001</v>
      </c>
      <c r="K58" s="49">
        <v>59</v>
      </c>
      <c r="L58" s="49">
        <v>65.400000000000006</v>
      </c>
      <c r="M58" s="49">
        <v>73.2</v>
      </c>
      <c r="N58" s="52">
        <v>75</v>
      </c>
      <c r="O58" s="52">
        <v>7500</v>
      </c>
      <c r="P58" s="52">
        <v>13000</v>
      </c>
      <c r="Q58" s="52">
        <v>16500</v>
      </c>
      <c r="R58" s="52">
        <v>140</v>
      </c>
      <c r="S58" s="49">
        <v>2.8</v>
      </c>
      <c r="T58" s="52">
        <v>135</v>
      </c>
      <c r="U58" s="49">
        <v>9.3000000000000007</v>
      </c>
      <c r="V58" s="49">
        <v>9.6</v>
      </c>
      <c r="W58" s="49" t="s">
        <v>373</v>
      </c>
      <c r="X58" s="49" t="s">
        <v>373</v>
      </c>
      <c r="Y58" s="49">
        <v>81.099999999999994</v>
      </c>
      <c r="Z58" s="52">
        <v>95</v>
      </c>
      <c r="AA58" s="52">
        <v>14500</v>
      </c>
      <c r="AB58" s="52">
        <v>19500</v>
      </c>
      <c r="AC58" s="52">
        <v>24500</v>
      </c>
      <c r="AD58" s="52">
        <v>140</v>
      </c>
      <c r="AE58" s="49">
        <v>2.8</v>
      </c>
      <c r="AF58" s="52">
        <v>135</v>
      </c>
      <c r="AG58" s="49">
        <v>8</v>
      </c>
      <c r="AH58" s="49">
        <v>12.7</v>
      </c>
      <c r="AI58" s="49" t="s">
        <v>373</v>
      </c>
      <c r="AJ58" s="49" t="s">
        <v>373</v>
      </c>
      <c r="AK58" s="49">
        <v>79.3</v>
      </c>
      <c r="AL58" s="52">
        <v>100</v>
      </c>
      <c r="AM58" s="52">
        <v>18000</v>
      </c>
      <c r="AN58" s="52">
        <v>24000</v>
      </c>
      <c r="AO58" s="52">
        <v>29000</v>
      </c>
      <c r="AP58" s="52">
        <v>55</v>
      </c>
      <c r="AQ58" s="49">
        <v>1.9</v>
      </c>
      <c r="AR58" s="52">
        <v>50</v>
      </c>
      <c r="AS58" s="49">
        <v>7</v>
      </c>
      <c r="AT58" s="49">
        <v>19.399999999999999</v>
      </c>
      <c r="AU58" s="49">
        <v>53.3</v>
      </c>
      <c r="AV58" s="49">
        <v>66</v>
      </c>
      <c r="AW58" s="49">
        <v>73.7</v>
      </c>
      <c r="AX58" s="52">
        <v>25</v>
      </c>
      <c r="AY58" s="52">
        <v>9500</v>
      </c>
      <c r="AZ58" s="52">
        <v>15500</v>
      </c>
      <c r="BA58" s="52">
        <v>20500</v>
      </c>
      <c r="BB58" s="52">
        <v>55</v>
      </c>
      <c r="BC58" s="49">
        <v>3.7</v>
      </c>
      <c r="BD58" s="52">
        <v>50</v>
      </c>
      <c r="BE58" s="49">
        <v>7.8</v>
      </c>
      <c r="BF58" s="49">
        <v>14.2</v>
      </c>
      <c r="BG58" s="49" t="s">
        <v>373</v>
      </c>
      <c r="BH58" s="49" t="s">
        <v>373</v>
      </c>
      <c r="BI58" s="49">
        <v>78</v>
      </c>
      <c r="BJ58" s="52">
        <v>35</v>
      </c>
      <c r="BK58" s="52">
        <v>15000</v>
      </c>
      <c r="BL58" s="52">
        <v>20000</v>
      </c>
      <c r="BM58" s="52">
        <v>23000</v>
      </c>
      <c r="BN58" s="52">
        <v>55</v>
      </c>
      <c r="BO58" s="49">
        <v>3.7</v>
      </c>
      <c r="BP58" s="52">
        <v>50</v>
      </c>
      <c r="BQ58" s="49">
        <v>16.5</v>
      </c>
      <c r="BR58" s="49">
        <v>8.4</v>
      </c>
      <c r="BS58" s="49" t="s">
        <v>373</v>
      </c>
      <c r="BT58" s="49" t="s">
        <v>373</v>
      </c>
      <c r="BU58" s="49">
        <v>75.099999999999994</v>
      </c>
      <c r="BV58" s="52">
        <v>30</v>
      </c>
      <c r="BW58" s="52">
        <v>20000</v>
      </c>
      <c r="BX58" s="52">
        <v>24500</v>
      </c>
      <c r="BY58" s="52">
        <v>29500</v>
      </c>
      <c r="BZ58" s="52">
        <v>190</v>
      </c>
      <c r="CA58" s="49">
        <v>1.5</v>
      </c>
      <c r="CB58" s="52">
        <v>190</v>
      </c>
      <c r="CC58" s="49">
        <v>9.3000000000000007</v>
      </c>
      <c r="CD58" s="49">
        <v>17.3</v>
      </c>
      <c r="CE58" s="49">
        <v>57.4</v>
      </c>
      <c r="CF58" s="49">
        <v>65.599999999999994</v>
      </c>
      <c r="CG58" s="49">
        <v>73.400000000000006</v>
      </c>
      <c r="CH58" s="52">
        <v>100</v>
      </c>
      <c r="CI58" s="52">
        <v>8000</v>
      </c>
      <c r="CJ58" s="52">
        <v>13500</v>
      </c>
      <c r="CK58" s="52">
        <v>17500</v>
      </c>
      <c r="CL58" s="52">
        <v>190</v>
      </c>
      <c r="CM58" s="49">
        <v>3</v>
      </c>
      <c r="CN58" s="52">
        <v>185</v>
      </c>
      <c r="CO58" s="49">
        <v>8.8000000000000007</v>
      </c>
      <c r="CP58" s="49">
        <v>10.9</v>
      </c>
      <c r="CQ58" s="49">
        <v>71.099999999999994</v>
      </c>
      <c r="CR58" s="49">
        <v>78.599999999999994</v>
      </c>
      <c r="CS58" s="49">
        <v>80.3</v>
      </c>
      <c r="CT58" s="52">
        <v>125</v>
      </c>
      <c r="CU58" s="52">
        <v>14500</v>
      </c>
      <c r="CV58" s="52">
        <v>20000</v>
      </c>
      <c r="CW58" s="52">
        <v>24000</v>
      </c>
      <c r="CX58" s="52">
        <v>190</v>
      </c>
      <c r="CY58" s="49">
        <v>3</v>
      </c>
      <c r="CZ58" s="52">
        <v>185</v>
      </c>
      <c r="DA58" s="49">
        <v>10.4</v>
      </c>
      <c r="DB58" s="49">
        <v>11.5</v>
      </c>
      <c r="DC58" s="49" t="s">
        <v>373</v>
      </c>
      <c r="DD58" s="49" t="s">
        <v>373</v>
      </c>
      <c r="DE58" s="49">
        <v>78.099999999999994</v>
      </c>
      <c r="DF58" s="52">
        <v>130</v>
      </c>
      <c r="DG58" s="52">
        <v>19000</v>
      </c>
      <c r="DH58" s="52">
        <v>24000</v>
      </c>
      <c r="DI58" s="52">
        <v>29000</v>
      </c>
    </row>
    <row r="59" spans="1:113" x14ac:dyDescent="0.3">
      <c r="A59" s="49" t="s">
        <v>281</v>
      </c>
      <c r="B59" s="49">
        <v>123</v>
      </c>
      <c r="C59" s="49">
        <v>10007768</v>
      </c>
      <c r="D59" s="49" t="s">
        <v>36</v>
      </c>
      <c r="E59" s="49" t="s">
        <v>132</v>
      </c>
      <c r="F59" s="52">
        <v>70</v>
      </c>
      <c r="G59" s="49">
        <v>0</v>
      </c>
      <c r="H59" s="52">
        <v>70</v>
      </c>
      <c r="I59" s="49" t="s">
        <v>373</v>
      </c>
      <c r="J59" s="49" t="s">
        <v>373</v>
      </c>
      <c r="K59" s="49">
        <v>49</v>
      </c>
      <c r="L59" s="49">
        <v>67.099999999999994</v>
      </c>
      <c r="M59" s="49">
        <v>75.5</v>
      </c>
      <c r="N59" s="52">
        <v>35</v>
      </c>
      <c r="O59" s="52">
        <v>10500</v>
      </c>
      <c r="P59" s="52">
        <v>12500</v>
      </c>
      <c r="Q59" s="52">
        <v>16500</v>
      </c>
      <c r="R59" s="52">
        <v>70</v>
      </c>
      <c r="S59" s="49">
        <v>0</v>
      </c>
      <c r="T59" s="52">
        <v>70</v>
      </c>
      <c r="U59" s="49">
        <v>10.5</v>
      </c>
      <c r="V59" s="49">
        <v>5.6</v>
      </c>
      <c r="W59" s="49" t="s">
        <v>373</v>
      </c>
      <c r="X59" s="49" t="s">
        <v>373</v>
      </c>
      <c r="Y59" s="49">
        <v>83.9</v>
      </c>
      <c r="Z59" s="52">
        <v>55</v>
      </c>
      <c r="AA59" s="52">
        <v>15500</v>
      </c>
      <c r="AB59" s="52">
        <v>18000</v>
      </c>
      <c r="AC59" s="52">
        <v>21000</v>
      </c>
      <c r="AD59" s="52">
        <v>70</v>
      </c>
      <c r="AE59" s="49">
        <v>0</v>
      </c>
      <c r="AF59" s="52">
        <v>70</v>
      </c>
      <c r="AG59" s="49" t="s">
        <v>373</v>
      </c>
      <c r="AH59" s="49" t="s">
        <v>373</v>
      </c>
      <c r="AI59" s="49" t="s">
        <v>373</v>
      </c>
      <c r="AJ59" s="49" t="s">
        <v>373</v>
      </c>
      <c r="AK59" s="49">
        <v>83.2</v>
      </c>
      <c r="AL59" s="52">
        <v>55</v>
      </c>
      <c r="AM59" s="52">
        <v>19500</v>
      </c>
      <c r="AN59" s="52">
        <v>23500</v>
      </c>
      <c r="AO59" s="52">
        <v>29500</v>
      </c>
      <c r="AP59" s="52">
        <v>45</v>
      </c>
      <c r="AQ59" s="49">
        <v>2.2000000000000002</v>
      </c>
      <c r="AR59" s="52">
        <v>45</v>
      </c>
      <c r="AS59" s="49" t="s">
        <v>373</v>
      </c>
      <c r="AT59" s="49" t="s">
        <v>373</v>
      </c>
      <c r="AU59" s="49">
        <v>61.4</v>
      </c>
      <c r="AV59" s="49">
        <v>77.3</v>
      </c>
      <c r="AW59" s="49">
        <v>88.6</v>
      </c>
      <c r="AX59" s="52">
        <v>25</v>
      </c>
      <c r="AY59" s="52">
        <v>11500</v>
      </c>
      <c r="AZ59" s="52">
        <v>14000</v>
      </c>
      <c r="BA59" s="52">
        <v>20000</v>
      </c>
      <c r="BB59" s="52">
        <v>45</v>
      </c>
      <c r="BC59" s="49">
        <v>2.2000000000000002</v>
      </c>
      <c r="BD59" s="52">
        <v>45</v>
      </c>
      <c r="BE59" s="49">
        <v>6.8</v>
      </c>
      <c r="BF59" s="49">
        <v>6.8</v>
      </c>
      <c r="BG59" s="49" t="s">
        <v>373</v>
      </c>
      <c r="BH59" s="49" t="s">
        <v>373</v>
      </c>
      <c r="BI59" s="49">
        <v>86.4</v>
      </c>
      <c r="BJ59" s="52">
        <v>35</v>
      </c>
      <c r="BK59" s="52">
        <v>15500</v>
      </c>
      <c r="BL59" s="52">
        <v>19000</v>
      </c>
      <c r="BM59" s="52">
        <v>33500</v>
      </c>
      <c r="BN59" s="52">
        <v>45</v>
      </c>
      <c r="BO59" s="49">
        <v>2.2000000000000002</v>
      </c>
      <c r="BP59" s="52">
        <v>45</v>
      </c>
      <c r="BQ59" s="49" t="s">
        <v>373</v>
      </c>
      <c r="BR59" s="49" t="s">
        <v>373</v>
      </c>
      <c r="BS59" s="49" t="s">
        <v>373</v>
      </c>
      <c r="BT59" s="49" t="s">
        <v>373</v>
      </c>
      <c r="BU59" s="49">
        <v>84.1</v>
      </c>
      <c r="BV59" s="52">
        <v>30</v>
      </c>
      <c r="BW59" s="52">
        <v>18500</v>
      </c>
      <c r="BX59" s="52">
        <v>26000</v>
      </c>
      <c r="BY59" s="52">
        <v>39500</v>
      </c>
      <c r="BZ59" s="52">
        <v>115</v>
      </c>
      <c r="CA59" s="49">
        <v>0.9</v>
      </c>
      <c r="CB59" s="52">
        <v>115</v>
      </c>
      <c r="CC59" s="49">
        <v>7.8</v>
      </c>
      <c r="CD59" s="49">
        <v>11.7</v>
      </c>
      <c r="CE59" s="49">
        <v>53.7</v>
      </c>
      <c r="CF59" s="49">
        <v>71</v>
      </c>
      <c r="CG59" s="49">
        <v>80.5</v>
      </c>
      <c r="CH59" s="52">
        <v>60</v>
      </c>
      <c r="CI59" s="52">
        <v>11000</v>
      </c>
      <c r="CJ59" s="52">
        <v>13500</v>
      </c>
      <c r="CK59" s="52">
        <v>17000</v>
      </c>
      <c r="CL59" s="52">
        <v>115</v>
      </c>
      <c r="CM59" s="49">
        <v>0.9</v>
      </c>
      <c r="CN59" s="52">
        <v>115</v>
      </c>
      <c r="CO59" s="49">
        <v>9.1</v>
      </c>
      <c r="CP59" s="49">
        <v>6.1</v>
      </c>
      <c r="CQ59" s="49">
        <v>77.099999999999994</v>
      </c>
      <c r="CR59" s="49">
        <v>82.3</v>
      </c>
      <c r="CS59" s="49">
        <v>84.8</v>
      </c>
      <c r="CT59" s="52">
        <v>90</v>
      </c>
      <c r="CU59" s="52">
        <v>15500</v>
      </c>
      <c r="CV59" s="52">
        <v>18500</v>
      </c>
      <c r="CW59" s="52">
        <v>22500</v>
      </c>
      <c r="CX59" s="52">
        <v>115</v>
      </c>
      <c r="CY59" s="49">
        <v>0.9</v>
      </c>
      <c r="CZ59" s="52">
        <v>115</v>
      </c>
      <c r="DA59" s="49">
        <v>12.1</v>
      </c>
      <c r="DB59" s="49">
        <v>4.3</v>
      </c>
      <c r="DC59" s="49">
        <v>74</v>
      </c>
      <c r="DD59" s="49">
        <v>81</v>
      </c>
      <c r="DE59" s="49">
        <v>83.5</v>
      </c>
      <c r="DF59" s="52">
        <v>85</v>
      </c>
      <c r="DG59" s="52">
        <v>19500</v>
      </c>
      <c r="DH59" s="52">
        <v>24000</v>
      </c>
      <c r="DI59" s="52">
        <v>30000</v>
      </c>
    </row>
    <row r="60" spans="1:113" x14ac:dyDescent="0.3">
      <c r="A60" s="49" t="s">
        <v>281</v>
      </c>
      <c r="B60" s="49">
        <v>211</v>
      </c>
      <c r="C60" s="49">
        <v>10003854</v>
      </c>
      <c r="D60" s="49" t="s">
        <v>43</v>
      </c>
      <c r="E60" s="49" t="s">
        <v>134</v>
      </c>
      <c r="F60" s="52" t="s">
        <v>10</v>
      </c>
      <c r="G60" s="49" t="s">
        <v>10</v>
      </c>
      <c r="H60" s="52" t="s">
        <v>10</v>
      </c>
      <c r="I60" s="49" t="s">
        <v>10</v>
      </c>
      <c r="J60" s="49" t="s">
        <v>10</v>
      </c>
      <c r="K60" s="49" t="s">
        <v>10</v>
      </c>
      <c r="L60" s="49" t="s">
        <v>10</v>
      </c>
      <c r="M60" s="49" t="s">
        <v>10</v>
      </c>
      <c r="N60" s="52" t="s">
        <v>10</v>
      </c>
      <c r="O60" s="52" t="s">
        <v>10</v>
      </c>
      <c r="P60" s="52" t="s">
        <v>10</v>
      </c>
      <c r="Q60" s="52" t="s">
        <v>10</v>
      </c>
      <c r="R60" s="52" t="s">
        <v>10</v>
      </c>
      <c r="S60" s="49" t="s">
        <v>10</v>
      </c>
      <c r="T60" s="52" t="s">
        <v>10</v>
      </c>
      <c r="U60" s="49" t="s">
        <v>10</v>
      </c>
      <c r="V60" s="49" t="s">
        <v>10</v>
      </c>
      <c r="W60" s="49" t="s">
        <v>10</v>
      </c>
      <c r="X60" s="49" t="s">
        <v>10</v>
      </c>
      <c r="Y60" s="49" t="s">
        <v>10</v>
      </c>
      <c r="Z60" s="52" t="s">
        <v>10</v>
      </c>
      <c r="AA60" s="52" t="s">
        <v>10</v>
      </c>
      <c r="AB60" s="52" t="s">
        <v>10</v>
      </c>
      <c r="AC60" s="52" t="s">
        <v>10</v>
      </c>
      <c r="AD60" s="52" t="s">
        <v>10</v>
      </c>
      <c r="AE60" s="49" t="s">
        <v>10</v>
      </c>
      <c r="AF60" s="52" t="s">
        <v>10</v>
      </c>
      <c r="AG60" s="49" t="s">
        <v>10</v>
      </c>
      <c r="AH60" s="49" t="s">
        <v>10</v>
      </c>
      <c r="AI60" s="49" t="s">
        <v>10</v>
      </c>
      <c r="AJ60" s="49" t="s">
        <v>10</v>
      </c>
      <c r="AK60" s="49" t="s">
        <v>10</v>
      </c>
      <c r="AL60" s="52" t="s">
        <v>10</v>
      </c>
      <c r="AM60" s="52" t="s">
        <v>10</v>
      </c>
      <c r="AN60" s="52" t="s">
        <v>10</v>
      </c>
      <c r="AO60" s="52" t="s">
        <v>10</v>
      </c>
      <c r="AP60" s="52" t="s">
        <v>10</v>
      </c>
      <c r="AQ60" s="49" t="s">
        <v>10</v>
      </c>
      <c r="AR60" s="52" t="s">
        <v>10</v>
      </c>
      <c r="AS60" s="49" t="s">
        <v>10</v>
      </c>
      <c r="AT60" s="49" t="s">
        <v>10</v>
      </c>
      <c r="AU60" s="49" t="s">
        <v>10</v>
      </c>
      <c r="AV60" s="49" t="s">
        <v>10</v>
      </c>
      <c r="AW60" s="49" t="s">
        <v>10</v>
      </c>
      <c r="AX60" s="52" t="s">
        <v>10</v>
      </c>
      <c r="AY60" s="52" t="s">
        <v>10</v>
      </c>
      <c r="AZ60" s="52" t="s">
        <v>10</v>
      </c>
      <c r="BA60" s="52" t="s">
        <v>10</v>
      </c>
      <c r="BB60" s="52" t="s">
        <v>10</v>
      </c>
      <c r="BC60" s="49" t="s">
        <v>10</v>
      </c>
      <c r="BD60" s="52" t="s">
        <v>10</v>
      </c>
      <c r="BE60" s="49" t="s">
        <v>10</v>
      </c>
      <c r="BF60" s="49" t="s">
        <v>10</v>
      </c>
      <c r="BG60" s="49" t="s">
        <v>10</v>
      </c>
      <c r="BH60" s="49" t="s">
        <v>10</v>
      </c>
      <c r="BI60" s="49" t="s">
        <v>10</v>
      </c>
      <c r="BJ60" s="52" t="s">
        <v>10</v>
      </c>
      <c r="BK60" s="52" t="s">
        <v>10</v>
      </c>
      <c r="BL60" s="52" t="s">
        <v>10</v>
      </c>
      <c r="BM60" s="52" t="s">
        <v>10</v>
      </c>
      <c r="BN60" s="52" t="s">
        <v>10</v>
      </c>
      <c r="BO60" s="49" t="s">
        <v>10</v>
      </c>
      <c r="BP60" s="52" t="s">
        <v>10</v>
      </c>
      <c r="BQ60" s="49" t="s">
        <v>10</v>
      </c>
      <c r="BR60" s="49" t="s">
        <v>10</v>
      </c>
      <c r="BS60" s="49" t="s">
        <v>10</v>
      </c>
      <c r="BT60" s="49" t="s">
        <v>10</v>
      </c>
      <c r="BU60" s="49" t="s">
        <v>10</v>
      </c>
      <c r="BV60" s="52" t="s">
        <v>10</v>
      </c>
      <c r="BW60" s="52" t="s">
        <v>10</v>
      </c>
      <c r="BX60" s="52" t="s">
        <v>10</v>
      </c>
      <c r="BY60" s="52" t="s">
        <v>10</v>
      </c>
      <c r="BZ60" s="52" t="s">
        <v>10</v>
      </c>
      <c r="CA60" s="49" t="s">
        <v>10</v>
      </c>
      <c r="CB60" s="52" t="s">
        <v>10</v>
      </c>
      <c r="CC60" s="49" t="s">
        <v>10</v>
      </c>
      <c r="CD60" s="49" t="s">
        <v>10</v>
      </c>
      <c r="CE60" s="49" t="s">
        <v>10</v>
      </c>
      <c r="CF60" s="49" t="s">
        <v>10</v>
      </c>
      <c r="CG60" s="49" t="s">
        <v>10</v>
      </c>
      <c r="CH60" s="52" t="s">
        <v>10</v>
      </c>
      <c r="CI60" s="52" t="s">
        <v>10</v>
      </c>
      <c r="CJ60" s="52" t="s">
        <v>10</v>
      </c>
      <c r="CK60" s="52" t="s">
        <v>10</v>
      </c>
      <c r="CL60" s="52" t="s">
        <v>10</v>
      </c>
      <c r="CM60" s="49" t="s">
        <v>10</v>
      </c>
      <c r="CN60" s="52" t="s">
        <v>10</v>
      </c>
      <c r="CO60" s="49" t="s">
        <v>10</v>
      </c>
      <c r="CP60" s="49" t="s">
        <v>10</v>
      </c>
      <c r="CQ60" s="49" t="s">
        <v>10</v>
      </c>
      <c r="CR60" s="49" t="s">
        <v>10</v>
      </c>
      <c r="CS60" s="49" t="s">
        <v>10</v>
      </c>
      <c r="CT60" s="52" t="s">
        <v>10</v>
      </c>
      <c r="CU60" s="52" t="s">
        <v>10</v>
      </c>
      <c r="CV60" s="52" t="s">
        <v>10</v>
      </c>
      <c r="CW60" s="52" t="s">
        <v>10</v>
      </c>
      <c r="CX60" s="52" t="s">
        <v>10</v>
      </c>
      <c r="CY60" s="49" t="s">
        <v>10</v>
      </c>
      <c r="CZ60" s="52" t="s">
        <v>10</v>
      </c>
      <c r="DA60" s="49" t="s">
        <v>10</v>
      </c>
      <c r="DB60" s="49" t="s">
        <v>10</v>
      </c>
      <c r="DC60" s="49" t="s">
        <v>10</v>
      </c>
      <c r="DD60" s="49" t="s">
        <v>10</v>
      </c>
      <c r="DE60" s="49" t="s">
        <v>10</v>
      </c>
      <c r="DF60" s="52" t="s">
        <v>10</v>
      </c>
      <c r="DG60" s="52" t="s">
        <v>10</v>
      </c>
      <c r="DH60" s="52" t="s">
        <v>10</v>
      </c>
      <c r="DI60" s="52" t="s">
        <v>10</v>
      </c>
    </row>
    <row r="61" spans="1:113" x14ac:dyDescent="0.3">
      <c r="A61" s="49" t="s">
        <v>281</v>
      </c>
      <c r="B61" s="49">
        <v>64</v>
      </c>
      <c r="C61" s="49">
        <v>10003861</v>
      </c>
      <c r="D61" s="49" t="s">
        <v>43</v>
      </c>
      <c r="E61" s="49" t="s">
        <v>136</v>
      </c>
      <c r="F61" s="52">
        <v>125</v>
      </c>
      <c r="G61" s="49">
        <v>2.4</v>
      </c>
      <c r="H61" s="52">
        <v>120</v>
      </c>
      <c r="I61" s="49">
        <v>5</v>
      </c>
      <c r="J61" s="49">
        <v>12.5</v>
      </c>
      <c r="K61" s="49">
        <v>50</v>
      </c>
      <c r="L61" s="49">
        <v>70.8</v>
      </c>
      <c r="M61" s="49">
        <v>82.5</v>
      </c>
      <c r="N61" s="52">
        <v>60</v>
      </c>
      <c r="O61" s="52">
        <v>9000</v>
      </c>
      <c r="P61" s="52">
        <v>13500</v>
      </c>
      <c r="Q61" s="52">
        <v>18000</v>
      </c>
      <c r="R61" s="52">
        <v>125</v>
      </c>
      <c r="S61" s="49">
        <v>4.0999999999999996</v>
      </c>
      <c r="T61" s="52">
        <v>120</v>
      </c>
      <c r="U61" s="49">
        <v>8.5</v>
      </c>
      <c r="V61" s="49">
        <v>14.4</v>
      </c>
      <c r="W61" s="49" t="s">
        <v>373</v>
      </c>
      <c r="X61" s="49" t="s">
        <v>373</v>
      </c>
      <c r="Y61" s="49">
        <v>77.099999999999994</v>
      </c>
      <c r="Z61" s="52">
        <v>80</v>
      </c>
      <c r="AA61" s="52">
        <v>15000</v>
      </c>
      <c r="AB61" s="52">
        <v>17000</v>
      </c>
      <c r="AC61" s="52">
        <v>20000</v>
      </c>
      <c r="AD61" s="52">
        <v>125</v>
      </c>
      <c r="AE61" s="49">
        <v>4.0999999999999996</v>
      </c>
      <c r="AF61" s="52">
        <v>120</v>
      </c>
      <c r="AG61" s="49">
        <v>11</v>
      </c>
      <c r="AH61" s="49">
        <v>11</v>
      </c>
      <c r="AI61" s="49" t="s">
        <v>373</v>
      </c>
      <c r="AJ61" s="49" t="s">
        <v>373</v>
      </c>
      <c r="AK61" s="49">
        <v>78</v>
      </c>
      <c r="AL61" s="52">
        <v>85</v>
      </c>
      <c r="AM61" s="52">
        <v>17500</v>
      </c>
      <c r="AN61" s="52">
        <v>20000</v>
      </c>
      <c r="AO61" s="52">
        <v>24000</v>
      </c>
      <c r="AP61" s="52">
        <v>95</v>
      </c>
      <c r="AQ61" s="49">
        <v>0</v>
      </c>
      <c r="AR61" s="52">
        <v>95</v>
      </c>
      <c r="AS61" s="49">
        <v>9.3000000000000007</v>
      </c>
      <c r="AT61" s="49">
        <v>7.2</v>
      </c>
      <c r="AU61" s="49">
        <v>50.5</v>
      </c>
      <c r="AV61" s="49">
        <v>73.2</v>
      </c>
      <c r="AW61" s="49">
        <v>83.5</v>
      </c>
      <c r="AX61" s="52">
        <v>45</v>
      </c>
      <c r="AY61" s="52">
        <v>12500</v>
      </c>
      <c r="AZ61" s="52">
        <v>15500</v>
      </c>
      <c r="BA61" s="52">
        <v>21000</v>
      </c>
      <c r="BB61" s="52">
        <v>95</v>
      </c>
      <c r="BC61" s="49">
        <v>0</v>
      </c>
      <c r="BD61" s="52">
        <v>95</v>
      </c>
      <c r="BE61" s="49">
        <v>6.2</v>
      </c>
      <c r="BF61" s="49">
        <v>9.3000000000000007</v>
      </c>
      <c r="BG61" s="49" t="s">
        <v>373</v>
      </c>
      <c r="BH61" s="49" t="s">
        <v>373</v>
      </c>
      <c r="BI61" s="49">
        <v>84.5</v>
      </c>
      <c r="BJ61" s="52">
        <v>70</v>
      </c>
      <c r="BK61" s="52">
        <v>15000</v>
      </c>
      <c r="BL61" s="52">
        <v>18500</v>
      </c>
      <c r="BM61" s="52">
        <v>23000</v>
      </c>
      <c r="BN61" s="52">
        <v>95</v>
      </c>
      <c r="BO61" s="49">
        <v>0</v>
      </c>
      <c r="BP61" s="52">
        <v>95</v>
      </c>
      <c r="BQ61" s="49">
        <v>11.3</v>
      </c>
      <c r="BR61" s="49">
        <v>9.3000000000000007</v>
      </c>
      <c r="BS61" s="49" t="s">
        <v>373</v>
      </c>
      <c r="BT61" s="49" t="s">
        <v>373</v>
      </c>
      <c r="BU61" s="49">
        <v>79.400000000000006</v>
      </c>
      <c r="BV61" s="52">
        <v>70</v>
      </c>
      <c r="BW61" s="52">
        <v>16500</v>
      </c>
      <c r="BX61" s="52">
        <v>22000</v>
      </c>
      <c r="BY61" s="52">
        <v>29000</v>
      </c>
      <c r="BZ61" s="52">
        <v>220</v>
      </c>
      <c r="CA61" s="49">
        <v>1.4</v>
      </c>
      <c r="CB61" s="52">
        <v>215</v>
      </c>
      <c r="CC61" s="49">
        <v>6.9</v>
      </c>
      <c r="CD61" s="49">
        <v>10.1</v>
      </c>
      <c r="CE61" s="49">
        <v>50.2</v>
      </c>
      <c r="CF61" s="49">
        <v>71.900000000000006</v>
      </c>
      <c r="CG61" s="49">
        <v>82.9</v>
      </c>
      <c r="CH61" s="52">
        <v>105</v>
      </c>
      <c r="CI61" s="52">
        <v>11500</v>
      </c>
      <c r="CJ61" s="52">
        <v>14500</v>
      </c>
      <c r="CK61" s="52">
        <v>18500</v>
      </c>
      <c r="CL61" s="52">
        <v>220</v>
      </c>
      <c r="CM61" s="49">
        <v>2.2999999999999998</v>
      </c>
      <c r="CN61" s="52">
        <v>215</v>
      </c>
      <c r="CO61" s="49">
        <v>7.4</v>
      </c>
      <c r="CP61" s="49">
        <v>12.1</v>
      </c>
      <c r="CQ61" s="49">
        <v>71.599999999999994</v>
      </c>
      <c r="CR61" s="49">
        <v>77.7</v>
      </c>
      <c r="CS61" s="49">
        <v>80.5</v>
      </c>
      <c r="CT61" s="52">
        <v>150</v>
      </c>
      <c r="CU61" s="52">
        <v>15000</v>
      </c>
      <c r="CV61" s="52">
        <v>18000</v>
      </c>
      <c r="CW61" s="52">
        <v>22000</v>
      </c>
      <c r="CX61" s="52">
        <v>220</v>
      </c>
      <c r="CY61" s="49">
        <v>2.2999999999999998</v>
      </c>
      <c r="CZ61" s="52">
        <v>215</v>
      </c>
      <c r="DA61" s="49">
        <v>11.2</v>
      </c>
      <c r="DB61" s="49">
        <v>10.199999999999999</v>
      </c>
      <c r="DC61" s="49" t="s">
        <v>373</v>
      </c>
      <c r="DD61" s="49" t="s">
        <v>373</v>
      </c>
      <c r="DE61" s="49">
        <v>78.599999999999994</v>
      </c>
      <c r="DF61" s="52">
        <v>155</v>
      </c>
      <c r="DG61" s="52">
        <v>17000</v>
      </c>
      <c r="DH61" s="52">
        <v>21000</v>
      </c>
      <c r="DI61" s="52">
        <v>26500</v>
      </c>
    </row>
    <row r="62" spans="1:113" x14ac:dyDescent="0.3">
      <c r="A62" s="49" t="s">
        <v>281</v>
      </c>
      <c r="B62" s="49">
        <v>124</v>
      </c>
      <c r="C62" s="49">
        <v>10007795</v>
      </c>
      <c r="D62" s="49" t="s">
        <v>43</v>
      </c>
      <c r="E62" s="49" t="s">
        <v>138</v>
      </c>
      <c r="F62" s="52">
        <v>125</v>
      </c>
      <c r="G62" s="49">
        <v>1.6</v>
      </c>
      <c r="H62" s="52">
        <v>125</v>
      </c>
      <c r="I62" s="49">
        <v>12.4</v>
      </c>
      <c r="J62" s="49">
        <v>13.3</v>
      </c>
      <c r="K62" s="49">
        <v>59</v>
      </c>
      <c r="L62" s="49">
        <v>69.5</v>
      </c>
      <c r="M62" s="49">
        <v>74.3</v>
      </c>
      <c r="N62" s="52">
        <v>70</v>
      </c>
      <c r="O62" s="52">
        <v>9500</v>
      </c>
      <c r="P62" s="52">
        <v>14000</v>
      </c>
      <c r="Q62" s="52">
        <v>17500</v>
      </c>
      <c r="R62" s="52">
        <v>125</v>
      </c>
      <c r="S62" s="49">
        <v>1.6</v>
      </c>
      <c r="T62" s="52">
        <v>125</v>
      </c>
      <c r="U62" s="49">
        <v>9.1999999999999993</v>
      </c>
      <c r="V62" s="49">
        <v>8.4</v>
      </c>
      <c r="W62" s="49" t="s">
        <v>373</v>
      </c>
      <c r="X62" s="49" t="s">
        <v>373</v>
      </c>
      <c r="Y62" s="49">
        <v>82.3</v>
      </c>
      <c r="Z62" s="52">
        <v>90</v>
      </c>
      <c r="AA62" s="52">
        <v>16000</v>
      </c>
      <c r="AB62" s="52">
        <v>21000</v>
      </c>
      <c r="AC62" s="52">
        <v>26500</v>
      </c>
      <c r="AD62" s="52">
        <v>125</v>
      </c>
      <c r="AE62" s="49">
        <v>1.6</v>
      </c>
      <c r="AF62" s="52">
        <v>125</v>
      </c>
      <c r="AG62" s="49">
        <v>14.1</v>
      </c>
      <c r="AH62" s="49">
        <v>3.6</v>
      </c>
      <c r="AI62" s="49" t="s">
        <v>373</v>
      </c>
      <c r="AJ62" s="49" t="s">
        <v>373</v>
      </c>
      <c r="AK62" s="49">
        <v>82.3</v>
      </c>
      <c r="AL62" s="52">
        <v>90</v>
      </c>
      <c r="AM62" s="52">
        <v>20000</v>
      </c>
      <c r="AN62" s="52">
        <v>26000</v>
      </c>
      <c r="AO62" s="52">
        <v>34500</v>
      </c>
      <c r="AP62" s="52">
        <v>60</v>
      </c>
      <c r="AQ62" s="49">
        <v>0</v>
      </c>
      <c r="AR62" s="52">
        <v>60</v>
      </c>
      <c r="AS62" s="49">
        <v>13.8</v>
      </c>
      <c r="AT62" s="49">
        <v>13.8</v>
      </c>
      <c r="AU62" s="49">
        <v>51.7</v>
      </c>
      <c r="AV62" s="49">
        <v>62.9</v>
      </c>
      <c r="AW62" s="49">
        <v>72.400000000000006</v>
      </c>
      <c r="AX62" s="52">
        <v>30</v>
      </c>
      <c r="AY62" s="52">
        <v>11000</v>
      </c>
      <c r="AZ62" s="52">
        <v>16500</v>
      </c>
      <c r="BA62" s="52">
        <v>19500</v>
      </c>
      <c r="BB62" s="52">
        <v>60</v>
      </c>
      <c r="BC62" s="49">
        <v>0</v>
      </c>
      <c r="BD62" s="52">
        <v>60</v>
      </c>
      <c r="BE62" s="49">
        <v>9.5</v>
      </c>
      <c r="BF62" s="49">
        <v>13.8</v>
      </c>
      <c r="BG62" s="49" t="s">
        <v>373</v>
      </c>
      <c r="BH62" s="49" t="s">
        <v>373</v>
      </c>
      <c r="BI62" s="49">
        <v>76.7</v>
      </c>
      <c r="BJ62" s="52">
        <v>40</v>
      </c>
      <c r="BK62" s="52">
        <v>17500</v>
      </c>
      <c r="BL62" s="52">
        <v>23500</v>
      </c>
      <c r="BM62" s="52">
        <v>28500</v>
      </c>
      <c r="BN62" s="52">
        <v>60</v>
      </c>
      <c r="BO62" s="49">
        <v>0</v>
      </c>
      <c r="BP62" s="52">
        <v>60</v>
      </c>
      <c r="BQ62" s="49">
        <v>10.3</v>
      </c>
      <c r="BR62" s="49">
        <v>12.1</v>
      </c>
      <c r="BS62" s="49" t="s">
        <v>373</v>
      </c>
      <c r="BT62" s="49" t="s">
        <v>373</v>
      </c>
      <c r="BU62" s="49">
        <v>77.599999999999994</v>
      </c>
      <c r="BV62" s="52">
        <v>45</v>
      </c>
      <c r="BW62" s="52">
        <v>22000</v>
      </c>
      <c r="BX62" s="52">
        <v>30500</v>
      </c>
      <c r="BY62" s="52">
        <v>40000</v>
      </c>
      <c r="BZ62" s="52">
        <v>185</v>
      </c>
      <c r="CA62" s="49">
        <v>1.1000000000000001</v>
      </c>
      <c r="CB62" s="52">
        <v>185</v>
      </c>
      <c r="CC62" s="49">
        <v>12.9</v>
      </c>
      <c r="CD62" s="49">
        <v>13.4</v>
      </c>
      <c r="CE62" s="49">
        <v>56.7</v>
      </c>
      <c r="CF62" s="49">
        <v>67.400000000000006</v>
      </c>
      <c r="CG62" s="49">
        <v>73.7</v>
      </c>
      <c r="CH62" s="52">
        <v>100</v>
      </c>
      <c r="CI62" s="52">
        <v>10500</v>
      </c>
      <c r="CJ62" s="52">
        <v>15000</v>
      </c>
      <c r="CK62" s="52">
        <v>18000</v>
      </c>
      <c r="CL62" s="52">
        <v>185</v>
      </c>
      <c r="CM62" s="49">
        <v>1.1000000000000001</v>
      </c>
      <c r="CN62" s="52">
        <v>185</v>
      </c>
      <c r="CO62" s="49">
        <v>9.3000000000000007</v>
      </c>
      <c r="CP62" s="49">
        <v>10.1</v>
      </c>
      <c r="CQ62" s="49">
        <v>73.2</v>
      </c>
      <c r="CR62" s="49">
        <v>78.599999999999994</v>
      </c>
      <c r="CS62" s="49">
        <v>80.5</v>
      </c>
      <c r="CT62" s="52">
        <v>130</v>
      </c>
      <c r="CU62" s="52">
        <v>16500</v>
      </c>
      <c r="CV62" s="52">
        <v>21500</v>
      </c>
      <c r="CW62" s="52">
        <v>26500</v>
      </c>
      <c r="CX62" s="52">
        <v>185</v>
      </c>
      <c r="CY62" s="49">
        <v>1.1000000000000001</v>
      </c>
      <c r="CZ62" s="52">
        <v>185</v>
      </c>
      <c r="DA62" s="49">
        <v>12.9</v>
      </c>
      <c r="DB62" s="49">
        <v>6.3</v>
      </c>
      <c r="DC62" s="49">
        <v>74.5</v>
      </c>
      <c r="DD62" s="49">
        <v>78.900000000000006</v>
      </c>
      <c r="DE62" s="49">
        <v>80.8</v>
      </c>
      <c r="DF62" s="52">
        <v>130</v>
      </c>
      <c r="DG62" s="52">
        <v>21000</v>
      </c>
      <c r="DH62" s="52">
        <v>27000</v>
      </c>
      <c r="DI62" s="52">
        <v>37000</v>
      </c>
    </row>
    <row r="63" spans="1:113" x14ac:dyDescent="0.3">
      <c r="A63" s="49" t="s">
        <v>281</v>
      </c>
      <c r="B63" s="49">
        <v>40</v>
      </c>
      <c r="C63" s="49">
        <v>10003863</v>
      </c>
      <c r="D63" s="49" t="s">
        <v>43</v>
      </c>
      <c r="E63" s="49" t="s">
        <v>140</v>
      </c>
      <c r="F63" s="52">
        <v>0</v>
      </c>
      <c r="G63" s="49" t="s">
        <v>373</v>
      </c>
      <c r="H63" s="52" t="s">
        <v>373</v>
      </c>
      <c r="I63" s="49" t="s">
        <v>373</v>
      </c>
      <c r="J63" s="49" t="s">
        <v>373</v>
      </c>
      <c r="K63" s="49" t="s">
        <v>373</v>
      </c>
      <c r="L63" s="49" t="s">
        <v>373</v>
      </c>
      <c r="M63" s="49" t="s">
        <v>373</v>
      </c>
      <c r="N63" s="52" t="s">
        <v>373</v>
      </c>
      <c r="O63" s="52" t="s">
        <v>373</v>
      </c>
      <c r="P63" s="52" t="s">
        <v>373</v>
      </c>
      <c r="Q63" s="52" t="s">
        <v>373</v>
      </c>
      <c r="R63" s="52">
        <v>0</v>
      </c>
      <c r="S63" s="49" t="s">
        <v>373</v>
      </c>
      <c r="T63" s="52" t="s">
        <v>373</v>
      </c>
      <c r="U63" s="49" t="s">
        <v>373</v>
      </c>
      <c r="V63" s="49" t="s">
        <v>373</v>
      </c>
      <c r="W63" s="49" t="s">
        <v>373</v>
      </c>
      <c r="X63" s="49" t="s">
        <v>373</v>
      </c>
      <c r="Y63" s="49" t="s">
        <v>373</v>
      </c>
      <c r="Z63" s="52" t="s">
        <v>373</v>
      </c>
      <c r="AA63" s="52" t="s">
        <v>373</v>
      </c>
      <c r="AB63" s="52" t="s">
        <v>373</v>
      </c>
      <c r="AC63" s="52" t="s">
        <v>373</v>
      </c>
      <c r="AD63" s="52">
        <v>0</v>
      </c>
      <c r="AE63" s="49" t="s">
        <v>373</v>
      </c>
      <c r="AF63" s="52" t="s">
        <v>373</v>
      </c>
      <c r="AG63" s="49" t="s">
        <v>373</v>
      </c>
      <c r="AH63" s="49" t="s">
        <v>373</v>
      </c>
      <c r="AI63" s="49" t="s">
        <v>373</v>
      </c>
      <c r="AJ63" s="49" t="s">
        <v>373</v>
      </c>
      <c r="AK63" s="49" t="s">
        <v>373</v>
      </c>
      <c r="AL63" s="52" t="s">
        <v>373</v>
      </c>
      <c r="AM63" s="52" t="s">
        <v>373</v>
      </c>
      <c r="AN63" s="52" t="s">
        <v>373</v>
      </c>
      <c r="AO63" s="52" t="s">
        <v>373</v>
      </c>
      <c r="AP63" s="52">
        <v>0</v>
      </c>
      <c r="AQ63" s="49" t="s">
        <v>373</v>
      </c>
      <c r="AR63" s="52" t="s">
        <v>373</v>
      </c>
      <c r="AS63" s="49" t="s">
        <v>373</v>
      </c>
      <c r="AT63" s="49" t="s">
        <v>373</v>
      </c>
      <c r="AU63" s="49" t="s">
        <v>373</v>
      </c>
      <c r="AV63" s="49" t="s">
        <v>373</v>
      </c>
      <c r="AW63" s="49" t="s">
        <v>373</v>
      </c>
      <c r="AX63" s="52" t="s">
        <v>373</v>
      </c>
      <c r="AY63" s="52" t="s">
        <v>373</v>
      </c>
      <c r="AZ63" s="52" t="s">
        <v>373</v>
      </c>
      <c r="BA63" s="52" t="s">
        <v>373</v>
      </c>
      <c r="BB63" s="52">
        <v>0</v>
      </c>
      <c r="BC63" s="49" t="s">
        <v>373</v>
      </c>
      <c r="BD63" s="52" t="s">
        <v>373</v>
      </c>
      <c r="BE63" s="49" t="s">
        <v>373</v>
      </c>
      <c r="BF63" s="49" t="s">
        <v>373</v>
      </c>
      <c r="BG63" s="49" t="s">
        <v>373</v>
      </c>
      <c r="BH63" s="49" t="s">
        <v>373</v>
      </c>
      <c r="BI63" s="49" t="s">
        <v>373</v>
      </c>
      <c r="BJ63" s="52" t="s">
        <v>373</v>
      </c>
      <c r="BK63" s="52" t="s">
        <v>373</v>
      </c>
      <c r="BL63" s="52" t="s">
        <v>373</v>
      </c>
      <c r="BM63" s="52" t="s">
        <v>373</v>
      </c>
      <c r="BN63" s="52">
        <v>0</v>
      </c>
      <c r="BO63" s="49" t="s">
        <v>373</v>
      </c>
      <c r="BP63" s="52" t="s">
        <v>373</v>
      </c>
      <c r="BQ63" s="49" t="s">
        <v>373</v>
      </c>
      <c r="BR63" s="49" t="s">
        <v>373</v>
      </c>
      <c r="BS63" s="49" t="s">
        <v>373</v>
      </c>
      <c r="BT63" s="49" t="s">
        <v>373</v>
      </c>
      <c r="BU63" s="49" t="s">
        <v>373</v>
      </c>
      <c r="BV63" s="52" t="s">
        <v>373</v>
      </c>
      <c r="BW63" s="52" t="s">
        <v>373</v>
      </c>
      <c r="BX63" s="52" t="s">
        <v>373</v>
      </c>
      <c r="BY63" s="52" t="s">
        <v>373</v>
      </c>
      <c r="BZ63" s="52">
        <v>0</v>
      </c>
      <c r="CA63" s="49" t="s">
        <v>373</v>
      </c>
      <c r="CB63" s="52" t="s">
        <v>373</v>
      </c>
      <c r="CC63" s="49" t="s">
        <v>373</v>
      </c>
      <c r="CD63" s="49" t="s">
        <v>373</v>
      </c>
      <c r="CE63" s="49" t="s">
        <v>373</v>
      </c>
      <c r="CF63" s="49" t="s">
        <v>373</v>
      </c>
      <c r="CG63" s="49" t="s">
        <v>373</v>
      </c>
      <c r="CH63" s="52" t="s">
        <v>373</v>
      </c>
      <c r="CI63" s="52" t="s">
        <v>373</v>
      </c>
      <c r="CJ63" s="52" t="s">
        <v>373</v>
      </c>
      <c r="CK63" s="52" t="s">
        <v>373</v>
      </c>
      <c r="CL63" s="52">
        <v>0</v>
      </c>
      <c r="CM63" s="49" t="s">
        <v>373</v>
      </c>
      <c r="CN63" s="52" t="s">
        <v>373</v>
      </c>
      <c r="CO63" s="49" t="s">
        <v>373</v>
      </c>
      <c r="CP63" s="49" t="s">
        <v>373</v>
      </c>
      <c r="CQ63" s="49" t="s">
        <v>373</v>
      </c>
      <c r="CR63" s="49" t="s">
        <v>373</v>
      </c>
      <c r="CS63" s="49" t="s">
        <v>373</v>
      </c>
      <c r="CT63" s="52" t="s">
        <v>373</v>
      </c>
      <c r="CU63" s="52" t="s">
        <v>373</v>
      </c>
      <c r="CV63" s="52" t="s">
        <v>373</v>
      </c>
      <c r="CW63" s="52" t="s">
        <v>373</v>
      </c>
      <c r="CX63" s="52">
        <v>0</v>
      </c>
      <c r="CY63" s="49" t="s">
        <v>373</v>
      </c>
      <c r="CZ63" s="52" t="s">
        <v>373</v>
      </c>
      <c r="DA63" s="49" t="s">
        <v>373</v>
      </c>
      <c r="DB63" s="49" t="s">
        <v>373</v>
      </c>
      <c r="DC63" s="49" t="s">
        <v>373</v>
      </c>
      <c r="DD63" s="49" t="s">
        <v>373</v>
      </c>
      <c r="DE63" s="49" t="s">
        <v>373</v>
      </c>
      <c r="DF63" s="52" t="s">
        <v>373</v>
      </c>
      <c r="DG63" s="52" t="s">
        <v>373</v>
      </c>
      <c r="DH63" s="52" t="s">
        <v>373</v>
      </c>
      <c r="DI63" s="52" t="s">
        <v>373</v>
      </c>
    </row>
    <row r="64" spans="1:113" x14ac:dyDescent="0.3">
      <c r="A64" s="49" t="s">
        <v>281</v>
      </c>
      <c r="B64" s="49">
        <v>125</v>
      </c>
      <c r="C64" s="49">
        <v>10007796</v>
      </c>
      <c r="D64" s="49" t="s">
        <v>33</v>
      </c>
      <c r="E64" s="49" t="s">
        <v>142</v>
      </c>
      <c r="F64" s="52">
        <v>110</v>
      </c>
      <c r="G64" s="49">
        <v>3.2</v>
      </c>
      <c r="H64" s="52">
        <v>105</v>
      </c>
      <c r="I64" s="49">
        <v>5.3</v>
      </c>
      <c r="J64" s="49">
        <v>16.100000000000001</v>
      </c>
      <c r="K64" s="49">
        <v>46.3</v>
      </c>
      <c r="L64" s="49">
        <v>68.099999999999994</v>
      </c>
      <c r="M64" s="49">
        <v>78.599999999999994</v>
      </c>
      <c r="N64" s="52">
        <v>45</v>
      </c>
      <c r="O64" s="52">
        <v>10000</v>
      </c>
      <c r="P64" s="52">
        <v>13000</v>
      </c>
      <c r="Q64" s="52">
        <v>18500</v>
      </c>
      <c r="R64" s="52">
        <v>110</v>
      </c>
      <c r="S64" s="49">
        <v>3.2</v>
      </c>
      <c r="T64" s="52">
        <v>105</v>
      </c>
      <c r="U64" s="49">
        <v>6.3</v>
      </c>
      <c r="V64" s="49">
        <v>10.8</v>
      </c>
      <c r="W64" s="49">
        <v>69.599999999999994</v>
      </c>
      <c r="X64" s="49">
        <v>78.2</v>
      </c>
      <c r="Y64" s="49">
        <v>82.9</v>
      </c>
      <c r="Z64" s="52">
        <v>70</v>
      </c>
      <c r="AA64" s="52">
        <v>15500</v>
      </c>
      <c r="AB64" s="52">
        <v>20000</v>
      </c>
      <c r="AC64" s="52">
        <v>27000</v>
      </c>
      <c r="AD64" s="52">
        <v>110</v>
      </c>
      <c r="AE64" s="49">
        <v>3.2</v>
      </c>
      <c r="AF64" s="52">
        <v>105</v>
      </c>
      <c r="AG64" s="49">
        <v>11.4</v>
      </c>
      <c r="AH64" s="49">
        <v>7.5</v>
      </c>
      <c r="AI64" s="49" t="s">
        <v>373</v>
      </c>
      <c r="AJ64" s="49" t="s">
        <v>373</v>
      </c>
      <c r="AK64" s="49">
        <v>81.099999999999994</v>
      </c>
      <c r="AL64" s="52">
        <v>75</v>
      </c>
      <c r="AM64" s="52">
        <v>19000</v>
      </c>
      <c r="AN64" s="52">
        <v>24500</v>
      </c>
      <c r="AO64" s="52">
        <v>33000</v>
      </c>
      <c r="AP64" s="52">
        <v>60</v>
      </c>
      <c r="AQ64" s="49">
        <v>0</v>
      </c>
      <c r="AR64" s="52">
        <v>60</v>
      </c>
      <c r="AS64" s="49">
        <v>11.2</v>
      </c>
      <c r="AT64" s="49">
        <v>17.3</v>
      </c>
      <c r="AU64" s="49">
        <v>41.8</v>
      </c>
      <c r="AV64" s="49">
        <v>61.1</v>
      </c>
      <c r="AW64" s="49">
        <v>71.5</v>
      </c>
      <c r="AX64" s="52" t="s">
        <v>373</v>
      </c>
      <c r="AY64" s="52" t="s">
        <v>373</v>
      </c>
      <c r="AZ64" s="52" t="s">
        <v>373</v>
      </c>
      <c r="BA64" s="52" t="s">
        <v>373</v>
      </c>
      <c r="BB64" s="52">
        <v>60</v>
      </c>
      <c r="BC64" s="49">
        <v>0</v>
      </c>
      <c r="BD64" s="52">
        <v>60</v>
      </c>
      <c r="BE64" s="49">
        <v>6.9</v>
      </c>
      <c r="BF64" s="49">
        <v>9.8000000000000007</v>
      </c>
      <c r="BG64" s="49">
        <v>67.7</v>
      </c>
      <c r="BH64" s="49">
        <v>75.5</v>
      </c>
      <c r="BI64" s="49">
        <v>83.3</v>
      </c>
      <c r="BJ64" s="52">
        <v>40</v>
      </c>
      <c r="BK64" s="52">
        <v>16000</v>
      </c>
      <c r="BL64" s="52">
        <v>18500</v>
      </c>
      <c r="BM64" s="52">
        <v>26500</v>
      </c>
      <c r="BN64" s="52">
        <v>60</v>
      </c>
      <c r="BO64" s="49">
        <v>0</v>
      </c>
      <c r="BP64" s="52">
        <v>60</v>
      </c>
      <c r="BQ64" s="49">
        <v>10.7</v>
      </c>
      <c r="BR64" s="49">
        <v>6.9</v>
      </c>
      <c r="BS64" s="49" t="s">
        <v>373</v>
      </c>
      <c r="BT64" s="49" t="s">
        <v>373</v>
      </c>
      <c r="BU64" s="49">
        <v>82.4</v>
      </c>
      <c r="BV64" s="52">
        <v>45</v>
      </c>
      <c r="BW64" s="52">
        <v>21000</v>
      </c>
      <c r="BX64" s="52">
        <v>29000</v>
      </c>
      <c r="BY64" s="52">
        <v>36500</v>
      </c>
      <c r="BZ64" s="52">
        <v>170</v>
      </c>
      <c r="CA64" s="49">
        <v>2.1</v>
      </c>
      <c r="CB64" s="52">
        <v>165</v>
      </c>
      <c r="CC64" s="49">
        <v>7.4</v>
      </c>
      <c r="CD64" s="49">
        <v>16.5</v>
      </c>
      <c r="CE64" s="49">
        <v>44.7</v>
      </c>
      <c r="CF64" s="49">
        <v>65.599999999999994</v>
      </c>
      <c r="CG64" s="49">
        <v>76.099999999999994</v>
      </c>
      <c r="CH64" s="52">
        <v>70</v>
      </c>
      <c r="CI64" s="52">
        <v>10500</v>
      </c>
      <c r="CJ64" s="52">
        <v>14500</v>
      </c>
      <c r="CK64" s="52">
        <v>18500</v>
      </c>
      <c r="CL64" s="52">
        <v>170</v>
      </c>
      <c r="CM64" s="49">
        <v>2.1</v>
      </c>
      <c r="CN64" s="52">
        <v>165</v>
      </c>
      <c r="CO64" s="49">
        <v>6.5</v>
      </c>
      <c r="CP64" s="49">
        <v>10.4</v>
      </c>
      <c r="CQ64" s="49">
        <v>69</v>
      </c>
      <c r="CR64" s="49">
        <v>77.3</v>
      </c>
      <c r="CS64" s="49">
        <v>83.1</v>
      </c>
      <c r="CT64" s="52">
        <v>110</v>
      </c>
      <c r="CU64" s="52">
        <v>15500</v>
      </c>
      <c r="CV64" s="52">
        <v>19500</v>
      </c>
      <c r="CW64" s="52">
        <v>26500</v>
      </c>
      <c r="CX64" s="52">
        <v>170</v>
      </c>
      <c r="CY64" s="49">
        <v>2.1</v>
      </c>
      <c r="CZ64" s="52">
        <v>165</v>
      </c>
      <c r="DA64" s="49">
        <v>11.2</v>
      </c>
      <c r="DB64" s="49">
        <v>7.3</v>
      </c>
      <c r="DC64" s="49">
        <v>73.599999999999994</v>
      </c>
      <c r="DD64" s="49">
        <v>78.2</v>
      </c>
      <c r="DE64" s="49">
        <v>81.5</v>
      </c>
      <c r="DF64" s="52">
        <v>120</v>
      </c>
      <c r="DG64" s="52">
        <v>19000</v>
      </c>
      <c r="DH64" s="52">
        <v>26500</v>
      </c>
      <c r="DI64" s="52">
        <v>33500</v>
      </c>
    </row>
    <row r="65" spans="1:113" x14ac:dyDescent="0.3">
      <c r="A65" s="49" t="s">
        <v>281</v>
      </c>
      <c r="B65" s="49">
        <v>62</v>
      </c>
      <c r="C65" s="49">
        <v>10007151</v>
      </c>
      <c r="D65" s="49" t="s">
        <v>33</v>
      </c>
      <c r="E65" s="49" t="s">
        <v>144</v>
      </c>
      <c r="F65" s="52">
        <v>70</v>
      </c>
      <c r="G65" s="49">
        <v>1.4</v>
      </c>
      <c r="H65" s="52">
        <v>70</v>
      </c>
      <c r="I65" s="49">
        <v>5</v>
      </c>
      <c r="J65" s="49">
        <v>7.2</v>
      </c>
      <c r="K65" s="49" t="s">
        <v>373</v>
      </c>
      <c r="L65" s="49" t="s">
        <v>373</v>
      </c>
      <c r="M65" s="49">
        <v>87.8</v>
      </c>
      <c r="N65" s="52">
        <v>40</v>
      </c>
      <c r="O65" s="52">
        <v>10000</v>
      </c>
      <c r="P65" s="52">
        <v>12500</v>
      </c>
      <c r="Q65" s="52">
        <v>15000</v>
      </c>
      <c r="R65" s="52">
        <v>70</v>
      </c>
      <c r="S65" s="49">
        <v>1.4</v>
      </c>
      <c r="T65" s="52">
        <v>70</v>
      </c>
      <c r="U65" s="49" t="s">
        <v>373</v>
      </c>
      <c r="V65" s="49" t="s">
        <v>373</v>
      </c>
      <c r="W65" s="49" t="s">
        <v>373</v>
      </c>
      <c r="X65" s="49" t="s">
        <v>373</v>
      </c>
      <c r="Y65" s="49">
        <v>84.2</v>
      </c>
      <c r="Z65" s="52">
        <v>50</v>
      </c>
      <c r="AA65" s="52">
        <v>14000</v>
      </c>
      <c r="AB65" s="52">
        <v>17000</v>
      </c>
      <c r="AC65" s="52">
        <v>19500</v>
      </c>
      <c r="AD65" s="52">
        <v>70</v>
      </c>
      <c r="AE65" s="49">
        <v>1.4</v>
      </c>
      <c r="AF65" s="52">
        <v>70</v>
      </c>
      <c r="AG65" s="49" t="s">
        <v>373</v>
      </c>
      <c r="AH65" s="49" t="s">
        <v>373</v>
      </c>
      <c r="AI65" s="49" t="s">
        <v>373</v>
      </c>
      <c r="AJ65" s="49" t="s">
        <v>373</v>
      </c>
      <c r="AK65" s="49">
        <v>90.6</v>
      </c>
      <c r="AL65" s="52">
        <v>60</v>
      </c>
      <c r="AM65" s="52">
        <v>17000</v>
      </c>
      <c r="AN65" s="52">
        <v>20000</v>
      </c>
      <c r="AO65" s="52">
        <v>24000</v>
      </c>
      <c r="AP65" s="52">
        <v>35</v>
      </c>
      <c r="AQ65" s="49">
        <v>0</v>
      </c>
      <c r="AR65" s="52">
        <v>35</v>
      </c>
      <c r="AS65" s="49">
        <v>16.899999999999999</v>
      </c>
      <c r="AT65" s="49">
        <v>15.4</v>
      </c>
      <c r="AU65" s="49" t="s">
        <v>373</v>
      </c>
      <c r="AV65" s="49" t="s">
        <v>373</v>
      </c>
      <c r="AW65" s="49">
        <v>67.7</v>
      </c>
      <c r="AX65" s="52" t="s">
        <v>373</v>
      </c>
      <c r="AY65" s="52" t="s">
        <v>373</v>
      </c>
      <c r="AZ65" s="52" t="s">
        <v>373</v>
      </c>
      <c r="BA65" s="52" t="s">
        <v>373</v>
      </c>
      <c r="BB65" s="52">
        <v>35</v>
      </c>
      <c r="BC65" s="49">
        <v>0</v>
      </c>
      <c r="BD65" s="52">
        <v>35</v>
      </c>
      <c r="BE65" s="49" t="s">
        <v>373</v>
      </c>
      <c r="BF65" s="49" t="s">
        <v>373</v>
      </c>
      <c r="BG65" s="49" t="s">
        <v>373</v>
      </c>
      <c r="BH65" s="49" t="s">
        <v>373</v>
      </c>
      <c r="BI65" s="49">
        <v>72.3</v>
      </c>
      <c r="BJ65" s="52" t="s">
        <v>373</v>
      </c>
      <c r="BK65" s="52" t="s">
        <v>373</v>
      </c>
      <c r="BL65" s="52" t="s">
        <v>373</v>
      </c>
      <c r="BM65" s="52" t="s">
        <v>373</v>
      </c>
      <c r="BN65" s="52">
        <v>35</v>
      </c>
      <c r="BO65" s="49">
        <v>0</v>
      </c>
      <c r="BP65" s="52">
        <v>35</v>
      </c>
      <c r="BQ65" s="49" t="s">
        <v>373</v>
      </c>
      <c r="BR65" s="49" t="s">
        <v>373</v>
      </c>
      <c r="BS65" s="49" t="s">
        <v>373</v>
      </c>
      <c r="BT65" s="49" t="s">
        <v>373</v>
      </c>
      <c r="BU65" s="49">
        <v>81.5</v>
      </c>
      <c r="BV65" s="52">
        <v>25</v>
      </c>
      <c r="BW65" s="52">
        <v>15500</v>
      </c>
      <c r="BX65" s="52">
        <v>19500</v>
      </c>
      <c r="BY65" s="52">
        <v>27000</v>
      </c>
      <c r="BZ65" s="52">
        <v>105</v>
      </c>
      <c r="CA65" s="49">
        <v>1</v>
      </c>
      <c r="CB65" s="52">
        <v>100</v>
      </c>
      <c r="CC65" s="49">
        <v>8.8000000000000007</v>
      </c>
      <c r="CD65" s="49">
        <v>9.8000000000000007</v>
      </c>
      <c r="CE65" s="49">
        <v>57.8</v>
      </c>
      <c r="CF65" s="49">
        <v>74.5</v>
      </c>
      <c r="CG65" s="49">
        <v>81.400000000000006</v>
      </c>
      <c r="CH65" s="52">
        <v>55</v>
      </c>
      <c r="CI65" s="52">
        <v>9500</v>
      </c>
      <c r="CJ65" s="52">
        <v>12500</v>
      </c>
      <c r="CK65" s="52">
        <v>15500</v>
      </c>
      <c r="CL65" s="52">
        <v>105</v>
      </c>
      <c r="CM65" s="49">
        <v>1</v>
      </c>
      <c r="CN65" s="52">
        <v>100</v>
      </c>
      <c r="CO65" s="49">
        <v>7.8</v>
      </c>
      <c r="CP65" s="49">
        <v>11.8</v>
      </c>
      <c r="CQ65" s="49" t="s">
        <v>373</v>
      </c>
      <c r="CR65" s="49" t="s">
        <v>373</v>
      </c>
      <c r="CS65" s="49">
        <v>80.400000000000006</v>
      </c>
      <c r="CT65" s="52">
        <v>65</v>
      </c>
      <c r="CU65" s="52">
        <v>14500</v>
      </c>
      <c r="CV65" s="52">
        <v>16500</v>
      </c>
      <c r="CW65" s="52">
        <v>20000</v>
      </c>
      <c r="CX65" s="52">
        <v>105</v>
      </c>
      <c r="CY65" s="49">
        <v>1</v>
      </c>
      <c r="CZ65" s="52">
        <v>100</v>
      </c>
      <c r="DA65" s="49">
        <v>7.8</v>
      </c>
      <c r="DB65" s="49">
        <v>4.4000000000000004</v>
      </c>
      <c r="DC65" s="49" t="s">
        <v>373</v>
      </c>
      <c r="DD65" s="49" t="s">
        <v>373</v>
      </c>
      <c r="DE65" s="49">
        <v>87.7</v>
      </c>
      <c r="DF65" s="52">
        <v>80</v>
      </c>
      <c r="DG65" s="52">
        <v>16500</v>
      </c>
      <c r="DH65" s="52">
        <v>20000</v>
      </c>
      <c r="DI65" s="52">
        <v>24000</v>
      </c>
    </row>
    <row r="66" spans="1:113" x14ac:dyDescent="0.3">
      <c r="A66" s="49" t="s">
        <v>281</v>
      </c>
      <c r="B66" s="49">
        <v>23</v>
      </c>
      <c r="C66" s="49">
        <v>10003956</v>
      </c>
      <c r="D66" s="49" t="s">
        <v>36</v>
      </c>
      <c r="E66" s="49" t="s">
        <v>146</v>
      </c>
      <c r="F66" s="52">
        <v>10</v>
      </c>
      <c r="G66" s="49" t="s">
        <v>373</v>
      </c>
      <c r="H66" s="52" t="s">
        <v>373</v>
      </c>
      <c r="I66" s="49" t="s">
        <v>373</v>
      </c>
      <c r="J66" s="49" t="s">
        <v>373</v>
      </c>
      <c r="K66" s="49" t="s">
        <v>373</v>
      </c>
      <c r="L66" s="49" t="s">
        <v>373</v>
      </c>
      <c r="M66" s="49" t="s">
        <v>373</v>
      </c>
      <c r="N66" s="52" t="s">
        <v>373</v>
      </c>
      <c r="O66" s="52" t="s">
        <v>373</v>
      </c>
      <c r="P66" s="52" t="s">
        <v>373</v>
      </c>
      <c r="Q66" s="52" t="s">
        <v>373</v>
      </c>
      <c r="R66" s="52">
        <v>10</v>
      </c>
      <c r="S66" s="49" t="s">
        <v>373</v>
      </c>
      <c r="T66" s="52" t="s">
        <v>373</v>
      </c>
      <c r="U66" s="49" t="s">
        <v>373</v>
      </c>
      <c r="V66" s="49" t="s">
        <v>373</v>
      </c>
      <c r="W66" s="49" t="s">
        <v>373</v>
      </c>
      <c r="X66" s="49" t="s">
        <v>373</v>
      </c>
      <c r="Y66" s="49" t="s">
        <v>373</v>
      </c>
      <c r="Z66" s="52" t="s">
        <v>373</v>
      </c>
      <c r="AA66" s="52" t="s">
        <v>373</v>
      </c>
      <c r="AB66" s="52" t="s">
        <v>373</v>
      </c>
      <c r="AC66" s="52" t="s">
        <v>373</v>
      </c>
      <c r="AD66" s="52">
        <v>10</v>
      </c>
      <c r="AE66" s="49" t="s">
        <v>373</v>
      </c>
      <c r="AF66" s="52" t="s">
        <v>373</v>
      </c>
      <c r="AG66" s="49" t="s">
        <v>373</v>
      </c>
      <c r="AH66" s="49" t="s">
        <v>373</v>
      </c>
      <c r="AI66" s="49" t="s">
        <v>373</v>
      </c>
      <c r="AJ66" s="49" t="s">
        <v>373</v>
      </c>
      <c r="AK66" s="49" t="s">
        <v>373</v>
      </c>
      <c r="AL66" s="52" t="s">
        <v>373</v>
      </c>
      <c r="AM66" s="52" t="s">
        <v>373</v>
      </c>
      <c r="AN66" s="52" t="s">
        <v>373</v>
      </c>
      <c r="AO66" s="52" t="s">
        <v>373</v>
      </c>
      <c r="AP66" s="52">
        <v>5</v>
      </c>
      <c r="AQ66" s="49" t="s">
        <v>373</v>
      </c>
      <c r="AR66" s="52" t="s">
        <v>373</v>
      </c>
      <c r="AS66" s="49" t="s">
        <v>373</v>
      </c>
      <c r="AT66" s="49" t="s">
        <v>373</v>
      </c>
      <c r="AU66" s="49" t="s">
        <v>373</v>
      </c>
      <c r="AV66" s="49" t="s">
        <v>373</v>
      </c>
      <c r="AW66" s="49" t="s">
        <v>373</v>
      </c>
      <c r="AX66" s="52" t="s">
        <v>373</v>
      </c>
      <c r="AY66" s="52" t="s">
        <v>373</v>
      </c>
      <c r="AZ66" s="52" t="s">
        <v>373</v>
      </c>
      <c r="BA66" s="52" t="s">
        <v>373</v>
      </c>
      <c r="BB66" s="52">
        <v>5</v>
      </c>
      <c r="BC66" s="49" t="s">
        <v>373</v>
      </c>
      <c r="BD66" s="52" t="s">
        <v>373</v>
      </c>
      <c r="BE66" s="49" t="s">
        <v>373</v>
      </c>
      <c r="BF66" s="49" t="s">
        <v>373</v>
      </c>
      <c r="BG66" s="49" t="s">
        <v>373</v>
      </c>
      <c r="BH66" s="49" t="s">
        <v>373</v>
      </c>
      <c r="BI66" s="49" t="s">
        <v>373</v>
      </c>
      <c r="BJ66" s="52" t="s">
        <v>373</v>
      </c>
      <c r="BK66" s="52" t="s">
        <v>373</v>
      </c>
      <c r="BL66" s="52" t="s">
        <v>373</v>
      </c>
      <c r="BM66" s="52" t="s">
        <v>373</v>
      </c>
      <c r="BN66" s="52">
        <v>5</v>
      </c>
      <c r="BO66" s="49" t="s">
        <v>373</v>
      </c>
      <c r="BP66" s="52" t="s">
        <v>373</v>
      </c>
      <c r="BQ66" s="49" t="s">
        <v>373</v>
      </c>
      <c r="BR66" s="49" t="s">
        <v>373</v>
      </c>
      <c r="BS66" s="49" t="s">
        <v>373</v>
      </c>
      <c r="BT66" s="49" t="s">
        <v>373</v>
      </c>
      <c r="BU66" s="49" t="s">
        <v>373</v>
      </c>
      <c r="BV66" s="52" t="s">
        <v>373</v>
      </c>
      <c r="BW66" s="52" t="s">
        <v>373</v>
      </c>
      <c r="BX66" s="52" t="s">
        <v>373</v>
      </c>
      <c r="BY66" s="52" t="s">
        <v>373</v>
      </c>
      <c r="BZ66" s="52">
        <v>15</v>
      </c>
      <c r="CA66" s="49" t="s">
        <v>373</v>
      </c>
      <c r="CB66" s="52" t="s">
        <v>373</v>
      </c>
      <c r="CC66" s="49" t="s">
        <v>373</v>
      </c>
      <c r="CD66" s="49" t="s">
        <v>373</v>
      </c>
      <c r="CE66" s="49" t="s">
        <v>373</v>
      </c>
      <c r="CF66" s="49" t="s">
        <v>373</v>
      </c>
      <c r="CG66" s="49" t="s">
        <v>373</v>
      </c>
      <c r="CH66" s="52" t="s">
        <v>373</v>
      </c>
      <c r="CI66" s="52" t="s">
        <v>373</v>
      </c>
      <c r="CJ66" s="52" t="s">
        <v>373</v>
      </c>
      <c r="CK66" s="52" t="s">
        <v>373</v>
      </c>
      <c r="CL66" s="52">
        <v>15</v>
      </c>
      <c r="CM66" s="49" t="s">
        <v>373</v>
      </c>
      <c r="CN66" s="52" t="s">
        <v>373</v>
      </c>
      <c r="CO66" s="49" t="s">
        <v>373</v>
      </c>
      <c r="CP66" s="49" t="s">
        <v>373</v>
      </c>
      <c r="CQ66" s="49" t="s">
        <v>373</v>
      </c>
      <c r="CR66" s="49" t="s">
        <v>373</v>
      </c>
      <c r="CS66" s="49" t="s">
        <v>373</v>
      </c>
      <c r="CT66" s="52" t="s">
        <v>373</v>
      </c>
      <c r="CU66" s="52" t="s">
        <v>373</v>
      </c>
      <c r="CV66" s="52" t="s">
        <v>373</v>
      </c>
      <c r="CW66" s="52" t="s">
        <v>373</v>
      </c>
      <c r="CX66" s="52">
        <v>15</v>
      </c>
      <c r="CY66" s="49" t="s">
        <v>373</v>
      </c>
      <c r="CZ66" s="52" t="s">
        <v>373</v>
      </c>
      <c r="DA66" s="49" t="s">
        <v>373</v>
      </c>
      <c r="DB66" s="49" t="s">
        <v>373</v>
      </c>
      <c r="DC66" s="49" t="s">
        <v>373</v>
      </c>
      <c r="DD66" s="49" t="s">
        <v>373</v>
      </c>
      <c r="DE66" s="49" t="s">
        <v>373</v>
      </c>
      <c r="DF66" s="52" t="s">
        <v>373</v>
      </c>
      <c r="DG66" s="52" t="s">
        <v>373</v>
      </c>
      <c r="DH66" s="52" t="s">
        <v>373</v>
      </c>
      <c r="DI66" s="52" t="s">
        <v>373</v>
      </c>
    </row>
    <row r="67" spans="1:113" x14ac:dyDescent="0.3">
      <c r="A67" s="49" t="s">
        <v>281</v>
      </c>
      <c r="B67" s="49">
        <v>65</v>
      </c>
      <c r="C67" s="49">
        <v>10003957</v>
      </c>
      <c r="D67" s="49" t="s">
        <v>36</v>
      </c>
      <c r="E67" s="49" t="s">
        <v>148</v>
      </c>
      <c r="F67" s="52">
        <v>175</v>
      </c>
      <c r="G67" s="49">
        <v>0.9</v>
      </c>
      <c r="H67" s="52">
        <v>175</v>
      </c>
      <c r="I67" s="49">
        <v>4.5999999999999996</v>
      </c>
      <c r="J67" s="49">
        <v>12</v>
      </c>
      <c r="K67" s="49">
        <v>54.4</v>
      </c>
      <c r="L67" s="49">
        <v>80.5</v>
      </c>
      <c r="M67" s="49">
        <v>83.4</v>
      </c>
      <c r="N67" s="52">
        <v>90</v>
      </c>
      <c r="O67" s="52">
        <v>11000</v>
      </c>
      <c r="P67" s="52">
        <v>13500</v>
      </c>
      <c r="Q67" s="52">
        <v>17000</v>
      </c>
      <c r="R67" s="52">
        <v>175</v>
      </c>
      <c r="S67" s="49">
        <v>0.6</v>
      </c>
      <c r="T67" s="52">
        <v>175</v>
      </c>
      <c r="U67" s="49">
        <v>6.6</v>
      </c>
      <c r="V67" s="49">
        <v>10.6</v>
      </c>
      <c r="W67" s="49">
        <v>64.900000000000006</v>
      </c>
      <c r="X67" s="49">
        <v>80.900000000000006</v>
      </c>
      <c r="Y67" s="49">
        <v>82.9</v>
      </c>
      <c r="Z67" s="52">
        <v>110</v>
      </c>
      <c r="AA67" s="52">
        <v>14500</v>
      </c>
      <c r="AB67" s="52">
        <v>17000</v>
      </c>
      <c r="AC67" s="52">
        <v>21000</v>
      </c>
      <c r="AD67" s="52">
        <v>175</v>
      </c>
      <c r="AE67" s="49">
        <v>0.9</v>
      </c>
      <c r="AF67" s="52">
        <v>175</v>
      </c>
      <c r="AG67" s="49">
        <v>10.6</v>
      </c>
      <c r="AH67" s="49">
        <v>10.6</v>
      </c>
      <c r="AI67" s="49" t="s">
        <v>373</v>
      </c>
      <c r="AJ67" s="49" t="s">
        <v>373</v>
      </c>
      <c r="AK67" s="49">
        <v>78.8</v>
      </c>
      <c r="AL67" s="52">
        <v>120</v>
      </c>
      <c r="AM67" s="52">
        <v>17000</v>
      </c>
      <c r="AN67" s="52">
        <v>20000</v>
      </c>
      <c r="AO67" s="52">
        <v>26000</v>
      </c>
      <c r="AP67" s="52">
        <v>90</v>
      </c>
      <c r="AQ67" s="49">
        <v>1.1000000000000001</v>
      </c>
      <c r="AR67" s="52">
        <v>90</v>
      </c>
      <c r="AS67" s="49">
        <v>3.4</v>
      </c>
      <c r="AT67" s="49">
        <v>12.5</v>
      </c>
      <c r="AU67" s="49">
        <v>54.5</v>
      </c>
      <c r="AV67" s="49">
        <v>72.2</v>
      </c>
      <c r="AW67" s="49">
        <v>84.1</v>
      </c>
      <c r="AX67" s="52">
        <v>45</v>
      </c>
      <c r="AY67" s="52">
        <v>10000</v>
      </c>
      <c r="AZ67" s="52">
        <v>12500</v>
      </c>
      <c r="BA67" s="52">
        <v>17500</v>
      </c>
      <c r="BB67" s="52">
        <v>90</v>
      </c>
      <c r="BC67" s="49">
        <v>1.1000000000000001</v>
      </c>
      <c r="BD67" s="52">
        <v>90</v>
      </c>
      <c r="BE67" s="49">
        <v>7.4</v>
      </c>
      <c r="BF67" s="49">
        <v>13.6</v>
      </c>
      <c r="BG67" s="49">
        <v>64.2</v>
      </c>
      <c r="BH67" s="49">
        <v>75.599999999999994</v>
      </c>
      <c r="BI67" s="49">
        <v>79</v>
      </c>
      <c r="BJ67" s="52">
        <v>55</v>
      </c>
      <c r="BK67" s="52">
        <v>16000</v>
      </c>
      <c r="BL67" s="52">
        <v>20000</v>
      </c>
      <c r="BM67" s="52">
        <v>24500</v>
      </c>
      <c r="BN67" s="52">
        <v>90</v>
      </c>
      <c r="BO67" s="49">
        <v>1.1000000000000001</v>
      </c>
      <c r="BP67" s="52">
        <v>90</v>
      </c>
      <c r="BQ67" s="49">
        <v>13.1</v>
      </c>
      <c r="BR67" s="49">
        <v>7.4</v>
      </c>
      <c r="BS67" s="49" t="s">
        <v>373</v>
      </c>
      <c r="BT67" s="49" t="s">
        <v>373</v>
      </c>
      <c r="BU67" s="49">
        <v>79.5</v>
      </c>
      <c r="BV67" s="52">
        <v>65</v>
      </c>
      <c r="BW67" s="52">
        <v>17000</v>
      </c>
      <c r="BX67" s="52">
        <v>24000</v>
      </c>
      <c r="BY67" s="52">
        <v>28500</v>
      </c>
      <c r="BZ67" s="52">
        <v>265</v>
      </c>
      <c r="CA67" s="49">
        <v>0.9</v>
      </c>
      <c r="CB67" s="52">
        <v>265</v>
      </c>
      <c r="CC67" s="49">
        <v>4.2</v>
      </c>
      <c r="CD67" s="49">
        <v>12.2</v>
      </c>
      <c r="CE67" s="49">
        <v>54.5</v>
      </c>
      <c r="CF67" s="49">
        <v>77.7</v>
      </c>
      <c r="CG67" s="49">
        <v>83.6</v>
      </c>
      <c r="CH67" s="52">
        <v>135</v>
      </c>
      <c r="CI67" s="52">
        <v>10500</v>
      </c>
      <c r="CJ67" s="52">
        <v>13500</v>
      </c>
      <c r="CK67" s="52">
        <v>17000</v>
      </c>
      <c r="CL67" s="52">
        <v>265</v>
      </c>
      <c r="CM67" s="49">
        <v>0.8</v>
      </c>
      <c r="CN67" s="52">
        <v>265</v>
      </c>
      <c r="CO67" s="49">
        <v>6.8</v>
      </c>
      <c r="CP67" s="49">
        <v>11.6</v>
      </c>
      <c r="CQ67" s="49">
        <v>64.599999999999994</v>
      </c>
      <c r="CR67" s="49">
        <v>79.099999999999994</v>
      </c>
      <c r="CS67" s="49">
        <v>81.599999999999994</v>
      </c>
      <c r="CT67" s="52">
        <v>165</v>
      </c>
      <c r="CU67" s="52">
        <v>15000</v>
      </c>
      <c r="CV67" s="52">
        <v>17500</v>
      </c>
      <c r="CW67" s="52">
        <v>22000</v>
      </c>
      <c r="CX67" s="52">
        <v>265</v>
      </c>
      <c r="CY67" s="49">
        <v>0.9</v>
      </c>
      <c r="CZ67" s="52">
        <v>265</v>
      </c>
      <c r="DA67" s="49">
        <v>11.4</v>
      </c>
      <c r="DB67" s="49">
        <v>9.5</v>
      </c>
      <c r="DC67" s="49">
        <v>72.400000000000006</v>
      </c>
      <c r="DD67" s="49">
        <v>77.5</v>
      </c>
      <c r="DE67" s="49">
        <v>79</v>
      </c>
      <c r="DF67" s="52">
        <v>185</v>
      </c>
      <c r="DG67" s="52">
        <v>17000</v>
      </c>
      <c r="DH67" s="52">
        <v>21500</v>
      </c>
      <c r="DI67" s="52">
        <v>28000</v>
      </c>
    </row>
    <row r="68" spans="1:113" x14ac:dyDescent="0.3">
      <c r="A68" s="49" t="s">
        <v>281</v>
      </c>
      <c r="B68" s="49">
        <v>209</v>
      </c>
      <c r="C68" s="49">
        <v>10003945</v>
      </c>
      <c r="D68" s="49" t="s">
        <v>36</v>
      </c>
      <c r="E68" s="49" t="s">
        <v>150</v>
      </c>
      <c r="F68" s="52" t="s">
        <v>10</v>
      </c>
      <c r="G68" s="49" t="s">
        <v>10</v>
      </c>
      <c r="H68" s="52" t="s">
        <v>10</v>
      </c>
      <c r="I68" s="49" t="s">
        <v>10</v>
      </c>
      <c r="J68" s="49" t="s">
        <v>10</v>
      </c>
      <c r="K68" s="49" t="s">
        <v>10</v>
      </c>
      <c r="L68" s="49" t="s">
        <v>10</v>
      </c>
      <c r="M68" s="49" t="s">
        <v>10</v>
      </c>
      <c r="N68" s="52" t="s">
        <v>10</v>
      </c>
      <c r="O68" s="52" t="s">
        <v>10</v>
      </c>
      <c r="P68" s="52" t="s">
        <v>10</v>
      </c>
      <c r="Q68" s="52" t="s">
        <v>10</v>
      </c>
      <c r="R68" s="52" t="s">
        <v>10</v>
      </c>
      <c r="S68" s="49" t="s">
        <v>10</v>
      </c>
      <c r="T68" s="52" t="s">
        <v>10</v>
      </c>
      <c r="U68" s="49" t="s">
        <v>10</v>
      </c>
      <c r="V68" s="49" t="s">
        <v>10</v>
      </c>
      <c r="W68" s="49" t="s">
        <v>10</v>
      </c>
      <c r="X68" s="49" t="s">
        <v>10</v>
      </c>
      <c r="Y68" s="49" t="s">
        <v>10</v>
      </c>
      <c r="Z68" s="52" t="s">
        <v>10</v>
      </c>
      <c r="AA68" s="52" t="s">
        <v>10</v>
      </c>
      <c r="AB68" s="52" t="s">
        <v>10</v>
      </c>
      <c r="AC68" s="52" t="s">
        <v>10</v>
      </c>
      <c r="AD68" s="52" t="s">
        <v>10</v>
      </c>
      <c r="AE68" s="49" t="s">
        <v>10</v>
      </c>
      <c r="AF68" s="52" t="s">
        <v>10</v>
      </c>
      <c r="AG68" s="49" t="s">
        <v>10</v>
      </c>
      <c r="AH68" s="49" t="s">
        <v>10</v>
      </c>
      <c r="AI68" s="49" t="s">
        <v>10</v>
      </c>
      <c r="AJ68" s="49" t="s">
        <v>10</v>
      </c>
      <c r="AK68" s="49" t="s">
        <v>10</v>
      </c>
      <c r="AL68" s="52" t="s">
        <v>10</v>
      </c>
      <c r="AM68" s="52" t="s">
        <v>10</v>
      </c>
      <c r="AN68" s="52" t="s">
        <v>10</v>
      </c>
      <c r="AO68" s="52" t="s">
        <v>10</v>
      </c>
      <c r="AP68" s="52" t="s">
        <v>10</v>
      </c>
      <c r="AQ68" s="49" t="s">
        <v>10</v>
      </c>
      <c r="AR68" s="52" t="s">
        <v>10</v>
      </c>
      <c r="AS68" s="49" t="s">
        <v>10</v>
      </c>
      <c r="AT68" s="49" t="s">
        <v>10</v>
      </c>
      <c r="AU68" s="49" t="s">
        <v>10</v>
      </c>
      <c r="AV68" s="49" t="s">
        <v>10</v>
      </c>
      <c r="AW68" s="49" t="s">
        <v>10</v>
      </c>
      <c r="AX68" s="52" t="s">
        <v>10</v>
      </c>
      <c r="AY68" s="52" t="s">
        <v>10</v>
      </c>
      <c r="AZ68" s="52" t="s">
        <v>10</v>
      </c>
      <c r="BA68" s="52" t="s">
        <v>10</v>
      </c>
      <c r="BB68" s="52" t="s">
        <v>10</v>
      </c>
      <c r="BC68" s="49" t="s">
        <v>10</v>
      </c>
      <c r="BD68" s="52" t="s">
        <v>10</v>
      </c>
      <c r="BE68" s="49" t="s">
        <v>10</v>
      </c>
      <c r="BF68" s="49" t="s">
        <v>10</v>
      </c>
      <c r="BG68" s="49" t="s">
        <v>10</v>
      </c>
      <c r="BH68" s="49" t="s">
        <v>10</v>
      </c>
      <c r="BI68" s="49" t="s">
        <v>10</v>
      </c>
      <c r="BJ68" s="52" t="s">
        <v>10</v>
      </c>
      <c r="BK68" s="52" t="s">
        <v>10</v>
      </c>
      <c r="BL68" s="52" t="s">
        <v>10</v>
      </c>
      <c r="BM68" s="52" t="s">
        <v>10</v>
      </c>
      <c r="BN68" s="52" t="s">
        <v>10</v>
      </c>
      <c r="BO68" s="49" t="s">
        <v>10</v>
      </c>
      <c r="BP68" s="52" t="s">
        <v>10</v>
      </c>
      <c r="BQ68" s="49" t="s">
        <v>10</v>
      </c>
      <c r="BR68" s="49" t="s">
        <v>10</v>
      </c>
      <c r="BS68" s="49" t="s">
        <v>10</v>
      </c>
      <c r="BT68" s="49" t="s">
        <v>10</v>
      </c>
      <c r="BU68" s="49" t="s">
        <v>10</v>
      </c>
      <c r="BV68" s="52" t="s">
        <v>10</v>
      </c>
      <c r="BW68" s="52" t="s">
        <v>10</v>
      </c>
      <c r="BX68" s="52" t="s">
        <v>10</v>
      </c>
      <c r="BY68" s="52" t="s">
        <v>10</v>
      </c>
      <c r="BZ68" s="52" t="s">
        <v>10</v>
      </c>
      <c r="CA68" s="49" t="s">
        <v>10</v>
      </c>
      <c r="CB68" s="52" t="s">
        <v>10</v>
      </c>
      <c r="CC68" s="49" t="s">
        <v>10</v>
      </c>
      <c r="CD68" s="49" t="s">
        <v>10</v>
      </c>
      <c r="CE68" s="49" t="s">
        <v>10</v>
      </c>
      <c r="CF68" s="49" t="s">
        <v>10</v>
      </c>
      <c r="CG68" s="49" t="s">
        <v>10</v>
      </c>
      <c r="CH68" s="52" t="s">
        <v>10</v>
      </c>
      <c r="CI68" s="52" t="s">
        <v>10</v>
      </c>
      <c r="CJ68" s="52" t="s">
        <v>10</v>
      </c>
      <c r="CK68" s="52" t="s">
        <v>10</v>
      </c>
      <c r="CL68" s="52" t="s">
        <v>10</v>
      </c>
      <c r="CM68" s="49" t="s">
        <v>10</v>
      </c>
      <c r="CN68" s="52" t="s">
        <v>10</v>
      </c>
      <c r="CO68" s="49" t="s">
        <v>10</v>
      </c>
      <c r="CP68" s="49" t="s">
        <v>10</v>
      </c>
      <c r="CQ68" s="49" t="s">
        <v>10</v>
      </c>
      <c r="CR68" s="49" t="s">
        <v>10</v>
      </c>
      <c r="CS68" s="49" t="s">
        <v>10</v>
      </c>
      <c r="CT68" s="52" t="s">
        <v>10</v>
      </c>
      <c r="CU68" s="52" t="s">
        <v>10</v>
      </c>
      <c r="CV68" s="52" t="s">
        <v>10</v>
      </c>
      <c r="CW68" s="52" t="s">
        <v>10</v>
      </c>
      <c r="CX68" s="52" t="s">
        <v>10</v>
      </c>
      <c r="CY68" s="49" t="s">
        <v>10</v>
      </c>
      <c r="CZ68" s="52" t="s">
        <v>10</v>
      </c>
      <c r="DA68" s="49" t="s">
        <v>10</v>
      </c>
      <c r="DB68" s="49" t="s">
        <v>10</v>
      </c>
      <c r="DC68" s="49" t="s">
        <v>10</v>
      </c>
      <c r="DD68" s="49" t="s">
        <v>10</v>
      </c>
      <c r="DE68" s="49" t="s">
        <v>10</v>
      </c>
      <c r="DF68" s="52" t="s">
        <v>10</v>
      </c>
      <c r="DG68" s="52" t="s">
        <v>10</v>
      </c>
      <c r="DH68" s="52" t="s">
        <v>10</v>
      </c>
      <c r="DI68" s="52" t="s">
        <v>10</v>
      </c>
    </row>
    <row r="69" spans="1:113" x14ac:dyDescent="0.3">
      <c r="A69" s="49" t="s">
        <v>281</v>
      </c>
      <c r="B69" s="49">
        <v>126</v>
      </c>
      <c r="C69" s="49">
        <v>10006842</v>
      </c>
      <c r="D69" s="49" t="s">
        <v>36</v>
      </c>
      <c r="E69" s="49" t="s">
        <v>152</v>
      </c>
      <c r="F69" s="52">
        <v>100</v>
      </c>
      <c r="G69" s="49">
        <v>0.5</v>
      </c>
      <c r="H69" s="52">
        <v>100</v>
      </c>
      <c r="I69" s="49">
        <v>4</v>
      </c>
      <c r="J69" s="49">
        <v>10.9</v>
      </c>
      <c r="K69" s="49">
        <v>54.7</v>
      </c>
      <c r="L69" s="49">
        <v>79.599999999999994</v>
      </c>
      <c r="M69" s="49">
        <v>85.1</v>
      </c>
      <c r="N69" s="52">
        <v>55</v>
      </c>
      <c r="O69" s="52">
        <v>10000</v>
      </c>
      <c r="P69" s="52">
        <v>13000</v>
      </c>
      <c r="Q69" s="52">
        <v>15500</v>
      </c>
      <c r="R69" s="52">
        <v>100</v>
      </c>
      <c r="S69" s="49">
        <v>0.5</v>
      </c>
      <c r="T69" s="52">
        <v>100</v>
      </c>
      <c r="U69" s="49">
        <v>3</v>
      </c>
      <c r="V69" s="49">
        <v>9.5</v>
      </c>
      <c r="W69" s="49" t="s">
        <v>373</v>
      </c>
      <c r="X69" s="49" t="s">
        <v>373</v>
      </c>
      <c r="Y69" s="49">
        <v>87.6</v>
      </c>
      <c r="Z69" s="52">
        <v>75</v>
      </c>
      <c r="AA69" s="52">
        <v>16500</v>
      </c>
      <c r="AB69" s="52">
        <v>18000</v>
      </c>
      <c r="AC69" s="52">
        <v>22000</v>
      </c>
      <c r="AD69" s="52">
        <v>100</v>
      </c>
      <c r="AE69" s="49">
        <v>0.5</v>
      </c>
      <c r="AF69" s="52">
        <v>100</v>
      </c>
      <c r="AG69" s="49">
        <v>9</v>
      </c>
      <c r="AH69" s="49">
        <v>6.5</v>
      </c>
      <c r="AI69" s="49" t="s">
        <v>373</v>
      </c>
      <c r="AJ69" s="49" t="s">
        <v>373</v>
      </c>
      <c r="AK69" s="49">
        <v>84.6</v>
      </c>
      <c r="AL69" s="52">
        <v>75</v>
      </c>
      <c r="AM69" s="52">
        <v>18500</v>
      </c>
      <c r="AN69" s="52">
        <v>23500</v>
      </c>
      <c r="AO69" s="52">
        <v>33000</v>
      </c>
      <c r="AP69" s="52">
        <v>50</v>
      </c>
      <c r="AQ69" s="49">
        <v>0</v>
      </c>
      <c r="AR69" s="52">
        <v>50</v>
      </c>
      <c r="AS69" s="49">
        <v>7.2</v>
      </c>
      <c r="AT69" s="49">
        <v>13.4</v>
      </c>
      <c r="AU69" s="49">
        <v>53.6</v>
      </c>
      <c r="AV69" s="49">
        <v>67</v>
      </c>
      <c r="AW69" s="49">
        <v>79.400000000000006</v>
      </c>
      <c r="AX69" s="52">
        <v>25</v>
      </c>
      <c r="AY69" s="52">
        <v>11000</v>
      </c>
      <c r="AZ69" s="52">
        <v>14500</v>
      </c>
      <c r="BA69" s="52">
        <v>17000</v>
      </c>
      <c r="BB69" s="52">
        <v>50</v>
      </c>
      <c r="BC69" s="49">
        <v>0</v>
      </c>
      <c r="BD69" s="52">
        <v>50</v>
      </c>
      <c r="BE69" s="49">
        <v>11.3</v>
      </c>
      <c r="BF69" s="49">
        <v>14.4</v>
      </c>
      <c r="BG69" s="49" t="s">
        <v>373</v>
      </c>
      <c r="BH69" s="49" t="s">
        <v>373</v>
      </c>
      <c r="BI69" s="49">
        <v>74.2</v>
      </c>
      <c r="BJ69" s="52">
        <v>25</v>
      </c>
      <c r="BK69" s="52">
        <v>17000</v>
      </c>
      <c r="BL69" s="52">
        <v>20000</v>
      </c>
      <c r="BM69" s="52">
        <v>22500</v>
      </c>
      <c r="BN69" s="52">
        <v>50</v>
      </c>
      <c r="BO69" s="49">
        <v>0</v>
      </c>
      <c r="BP69" s="52">
        <v>50</v>
      </c>
      <c r="BQ69" s="49">
        <v>14.4</v>
      </c>
      <c r="BR69" s="49">
        <v>7.2</v>
      </c>
      <c r="BS69" s="49" t="s">
        <v>373</v>
      </c>
      <c r="BT69" s="49" t="s">
        <v>373</v>
      </c>
      <c r="BU69" s="49">
        <v>78.400000000000006</v>
      </c>
      <c r="BV69" s="52">
        <v>35</v>
      </c>
      <c r="BW69" s="52">
        <v>19000</v>
      </c>
      <c r="BX69" s="52">
        <v>25500</v>
      </c>
      <c r="BY69" s="52">
        <v>30500</v>
      </c>
      <c r="BZ69" s="52">
        <v>150</v>
      </c>
      <c r="CA69" s="49">
        <v>0.3</v>
      </c>
      <c r="CB69" s="52">
        <v>150</v>
      </c>
      <c r="CC69" s="49">
        <v>5</v>
      </c>
      <c r="CD69" s="49">
        <v>11.7</v>
      </c>
      <c r="CE69" s="49">
        <v>54.4</v>
      </c>
      <c r="CF69" s="49">
        <v>75.5</v>
      </c>
      <c r="CG69" s="49">
        <v>83.2</v>
      </c>
      <c r="CH69" s="52">
        <v>80</v>
      </c>
      <c r="CI69" s="52">
        <v>10000</v>
      </c>
      <c r="CJ69" s="52">
        <v>14000</v>
      </c>
      <c r="CK69" s="52">
        <v>16000</v>
      </c>
      <c r="CL69" s="52">
        <v>150</v>
      </c>
      <c r="CM69" s="49">
        <v>0.3</v>
      </c>
      <c r="CN69" s="52">
        <v>150</v>
      </c>
      <c r="CO69" s="49">
        <v>5.7</v>
      </c>
      <c r="CP69" s="49">
        <v>11.1</v>
      </c>
      <c r="CQ69" s="49">
        <v>70.8</v>
      </c>
      <c r="CR69" s="49">
        <v>81.2</v>
      </c>
      <c r="CS69" s="49">
        <v>83.2</v>
      </c>
      <c r="CT69" s="52">
        <v>100</v>
      </c>
      <c r="CU69" s="52">
        <v>16500</v>
      </c>
      <c r="CV69" s="52">
        <v>18500</v>
      </c>
      <c r="CW69" s="52">
        <v>22000</v>
      </c>
      <c r="CX69" s="52">
        <v>150</v>
      </c>
      <c r="CY69" s="49">
        <v>0.3</v>
      </c>
      <c r="CZ69" s="52">
        <v>150</v>
      </c>
      <c r="DA69" s="49">
        <v>10.7</v>
      </c>
      <c r="DB69" s="49">
        <v>6.7</v>
      </c>
      <c r="DC69" s="49">
        <v>77.5</v>
      </c>
      <c r="DD69" s="49">
        <v>79.900000000000006</v>
      </c>
      <c r="DE69" s="49">
        <v>82.6</v>
      </c>
      <c r="DF69" s="52">
        <v>110</v>
      </c>
      <c r="DG69" s="52">
        <v>18500</v>
      </c>
      <c r="DH69" s="52">
        <v>24500</v>
      </c>
      <c r="DI69" s="52">
        <v>31500</v>
      </c>
    </row>
    <row r="70" spans="1:113" x14ac:dyDescent="0.3">
      <c r="A70" s="49" t="s">
        <v>281</v>
      </c>
      <c r="B70" s="49">
        <v>24</v>
      </c>
      <c r="C70" s="49">
        <v>10007162</v>
      </c>
      <c r="D70" s="49" t="s">
        <v>24</v>
      </c>
      <c r="E70" s="49" t="s">
        <v>154</v>
      </c>
      <c r="F70" s="52" t="s">
        <v>10</v>
      </c>
      <c r="G70" s="49" t="s">
        <v>10</v>
      </c>
      <c r="H70" s="52" t="s">
        <v>10</v>
      </c>
      <c r="I70" s="49" t="s">
        <v>10</v>
      </c>
      <c r="J70" s="49" t="s">
        <v>10</v>
      </c>
      <c r="K70" s="49" t="s">
        <v>10</v>
      </c>
      <c r="L70" s="49" t="s">
        <v>10</v>
      </c>
      <c r="M70" s="49" t="s">
        <v>10</v>
      </c>
      <c r="N70" s="52" t="s">
        <v>10</v>
      </c>
      <c r="O70" s="52" t="s">
        <v>10</v>
      </c>
      <c r="P70" s="52" t="s">
        <v>10</v>
      </c>
      <c r="Q70" s="52" t="s">
        <v>10</v>
      </c>
      <c r="R70" s="52" t="s">
        <v>10</v>
      </c>
      <c r="S70" s="49" t="s">
        <v>10</v>
      </c>
      <c r="T70" s="52" t="s">
        <v>10</v>
      </c>
      <c r="U70" s="49" t="s">
        <v>10</v>
      </c>
      <c r="V70" s="49" t="s">
        <v>10</v>
      </c>
      <c r="W70" s="49" t="s">
        <v>10</v>
      </c>
      <c r="X70" s="49" t="s">
        <v>10</v>
      </c>
      <c r="Y70" s="49" t="s">
        <v>10</v>
      </c>
      <c r="Z70" s="52" t="s">
        <v>10</v>
      </c>
      <c r="AA70" s="52" t="s">
        <v>10</v>
      </c>
      <c r="AB70" s="52" t="s">
        <v>10</v>
      </c>
      <c r="AC70" s="52" t="s">
        <v>10</v>
      </c>
      <c r="AD70" s="52" t="s">
        <v>10</v>
      </c>
      <c r="AE70" s="49" t="s">
        <v>10</v>
      </c>
      <c r="AF70" s="52" t="s">
        <v>10</v>
      </c>
      <c r="AG70" s="49" t="s">
        <v>10</v>
      </c>
      <c r="AH70" s="49" t="s">
        <v>10</v>
      </c>
      <c r="AI70" s="49" t="s">
        <v>10</v>
      </c>
      <c r="AJ70" s="49" t="s">
        <v>10</v>
      </c>
      <c r="AK70" s="49" t="s">
        <v>10</v>
      </c>
      <c r="AL70" s="52" t="s">
        <v>10</v>
      </c>
      <c r="AM70" s="52" t="s">
        <v>10</v>
      </c>
      <c r="AN70" s="52" t="s">
        <v>10</v>
      </c>
      <c r="AO70" s="52" t="s">
        <v>10</v>
      </c>
      <c r="AP70" s="52" t="s">
        <v>10</v>
      </c>
      <c r="AQ70" s="49" t="s">
        <v>10</v>
      </c>
      <c r="AR70" s="52" t="s">
        <v>10</v>
      </c>
      <c r="AS70" s="49" t="s">
        <v>10</v>
      </c>
      <c r="AT70" s="49" t="s">
        <v>10</v>
      </c>
      <c r="AU70" s="49" t="s">
        <v>10</v>
      </c>
      <c r="AV70" s="49" t="s">
        <v>10</v>
      </c>
      <c r="AW70" s="49" t="s">
        <v>10</v>
      </c>
      <c r="AX70" s="52" t="s">
        <v>10</v>
      </c>
      <c r="AY70" s="52" t="s">
        <v>10</v>
      </c>
      <c r="AZ70" s="52" t="s">
        <v>10</v>
      </c>
      <c r="BA70" s="52" t="s">
        <v>10</v>
      </c>
      <c r="BB70" s="52" t="s">
        <v>10</v>
      </c>
      <c r="BC70" s="49" t="s">
        <v>10</v>
      </c>
      <c r="BD70" s="52" t="s">
        <v>10</v>
      </c>
      <c r="BE70" s="49" t="s">
        <v>10</v>
      </c>
      <c r="BF70" s="49" t="s">
        <v>10</v>
      </c>
      <c r="BG70" s="49" t="s">
        <v>10</v>
      </c>
      <c r="BH70" s="49" t="s">
        <v>10</v>
      </c>
      <c r="BI70" s="49" t="s">
        <v>10</v>
      </c>
      <c r="BJ70" s="52" t="s">
        <v>10</v>
      </c>
      <c r="BK70" s="52" t="s">
        <v>10</v>
      </c>
      <c r="BL70" s="52" t="s">
        <v>10</v>
      </c>
      <c r="BM70" s="52" t="s">
        <v>10</v>
      </c>
      <c r="BN70" s="52" t="s">
        <v>10</v>
      </c>
      <c r="BO70" s="49" t="s">
        <v>10</v>
      </c>
      <c r="BP70" s="52" t="s">
        <v>10</v>
      </c>
      <c r="BQ70" s="49" t="s">
        <v>10</v>
      </c>
      <c r="BR70" s="49" t="s">
        <v>10</v>
      </c>
      <c r="BS70" s="49" t="s">
        <v>10</v>
      </c>
      <c r="BT70" s="49" t="s">
        <v>10</v>
      </c>
      <c r="BU70" s="49" t="s">
        <v>10</v>
      </c>
      <c r="BV70" s="52" t="s">
        <v>10</v>
      </c>
      <c r="BW70" s="52" t="s">
        <v>10</v>
      </c>
      <c r="BX70" s="52" t="s">
        <v>10</v>
      </c>
      <c r="BY70" s="52" t="s">
        <v>10</v>
      </c>
      <c r="BZ70" s="52" t="s">
        <v>10</v>
      </c>
      <c r="CA70" s="49" t="s">
        <v>10</v>
      </c>
      <c r="CB70" s="52" t="s">
        <v>10</v>
      </c>
      <c r="CC70" s="49" t="s">
        <v>10</v>
      </c>
      <c r="CD70" s="49" t="s">
        <v>10</v>
      </c>
      <c r="CE70" s="49" t="s">
        <v>10</v>
      </c>
      <c r="CF70" s="49" t="s">
        <v>10</v>
      </c>
      <c r="CG70" s="49" t="s">
        <v>10</v>
      </c>
      <c r="CH70" s="52" t="s">
        <v>10</v>
      </c>
      <c r="CI70" s="52" t="s">
        <v>10</v>
      </c>
      <c r="CJ70" s="52" t="s">
        <v>10</v>
      </c>
      <c r="CK70" s="52" t="s">
        <v>10</v>
      </c>
      <c r="CL70" s="52" t="s">
        <v>10</v>
      </c>
      <c r="CM70" s="49" t="s">
        <v>10</v>
      </c>
      <c r="CN70" s="52" t="s">
        <v>10</v>
      </c>
      <c r="CO70" s="49" t="s">
        <v>10</v>
      </c>
      <c r="CP70" s="49" t="s">
        <v>10</v>
      </c>
      <c r="CQ70" s="49" t="s">
        <v>10</v>
      </c>
      <c r="CR70" s="49" t="s">
        <v>10</v>
      </c>
      <c r="CS70" s="49" t="s">
        <v>10</v>
      </c>
      <c r="CT70" s="52" t="s">
        <v>10</v>
      </c>
      <c r="CU70" s="52" t="s">
        <v>10</v>
      </c>
      <c r="CV70" s="52" t="s">
        <v>10</v>
      </c>
      <c r="CW70" s="52" t="s">
        <v>10</v>
      </c>
      <c r="CX70" s="52" t="s">
        <v>10</v>
      </c>
      <c r="CY70" s="49" t="s">
        <v>10</v>
      </c>
      <c r="CZ70" s="52" t="s">
        <v>10</v>
      </c>
      <c r="DA70" s="49" t="s">
        <v>10</v>
      </c>
      <c r="DB70" s="49" t="s">
        <v>10</v>
      </c>
      <c r="DC70" s="49" t="s">
        <v>10</v>
      </c>
      <c r="DD70" s="49" t="s">
        <v>10</v>
      </c>
      <c r="DE70" s="49" t="s">
        <v>10</v>
      </c>
      <c r="DF70" s="52" t="s">
        <v>10</v>
      </c>
      <c r="DG70" s="52" t="s">
        <v>10</v>
      </c>
      <c r="DH70" s="52" t="s">
        <v>10</v>
      </c>
      <c r="DI70" s="52" t="s">
        <v>10</v>
      </c>
    </row>
    <row r="71" spans="1:113" x14ac:dyDescent="0.3">
      <c r="A71" s="49" t="s">
        <v>281</v>
      </c>
      <c r="B71" s="49">
        <v>135</v>
      </c>
      <c r="C71" s="49">
        <v>10007769</v>
      </c>
      <c r="D71" s="49" t="s">
        <v>24</v>
      </c>
      <c r="E71" s="49" t="s">
        <v>156</v>
      </c>
      <c r="F71" s="52" t="s">
        <v>10</v>
      </c>
      <c r="G71" s="49" t="s">
        <v>10</v>
      </c>
      <c r="H71" s="52" t="s">
        <v>10</v>
      </c>
      <c r="I71" s="49" t="s">
        <v>10</v>
      </c>
      <c r="J71" s="49" t="s">
        <v>10</v>
      </c>
      <c r="K71" s="49" t="s">
        <v>10</v>
      </c>
      <c r="L71" s="49" t="s">
        <v>10</v>
      </c>
      <c r="M71" s="49" t="s">
        <v>10</v>
      </c>
      <c r="N71" s="52" t="s">
        <v>10</v>
      </c>
      <c r="O71" s="52" t="s">
        <v>10</v>
      </c>
      <c r="P71" s="52" t="s">
        <v>10</v>
      </c>
      <c r="Q71" s="52" t="s">
        <v>10</v>
      </c>
      <c r="R71" s="52" t="s">
        <v>10</v>
      </c>
      <c r="S71" s="49" t="s">
        <v>10</v>
      </c>
      <c r="T71" s="52" t="s">
        <v>10</v>
      </c>
      <c r="U71" s="49" t="s">
        <v>10</v>
      </c>
      <c r="V71" s="49" t="s">
        <v>10</v>
      </c>
      <c r="W71" s="49" t="s">
        <v>10</v>
      </c>
      <c r="X71" s="49" t="s">
        <v>10</v>
      </c>
      <c r="Y71" s="49" t="s">
        <v>10</v>
      </c>
      <c r="Z71" s="52" t="s">
        <v>10</v>
      </c>
      <c r="AA71" s="52" t="s">
        <v>10</v>
      </c>
      <c r="AB71" s="52" t="s">
        <v>10</v>
      </c>
      <c r="AC71" s="52" t="s">
        <v>10</v>
      </c>
      <c r="AD71" s="52" t="s">
        <v>10</v>
      </c>
      <c r="AE71" s="49" t="s">
        <v>10</v>
      </c>
      <c r="AF71" s="52" t="s">
        <v>10</v>
      </c>
      <c r="AG71" s="49" t="s">
        <v>10</v>
      </c>
      <c r="AH71" s="49" t="s">
        <v>10</v>
      </c>
      <c r="AI71" s="49" t="s">
        <v>10</v>
      </c>
      <c r="AJ71" s="49" t="s">
        <v>10</v>
      </c>
      <c r="AK71" s="49" t="s">
        <v>10</v>
      </c>
      <c r="AL71" s="52" t="s">
        <v>10</v>
      </c>
      <c r="AM71" s="52" t="s">
        <v>10</v>
      </c>
      <c r="AN71" s="52" t="s">
        <v>10</v>
      </c>
      <c r="AO71" s="52" t="s">
        <v>10</v>
      </c>
      <c r="AP71" s="52" t="s">
        <v>10</v>
      </c>
      <c r="AQ71" s="49" t="s">
        <v>10</v>
      </c>
      <c r="AR71" s="52" t="s">
        <v>10</v>
      </c>
      <c r="AS71" s="49" t="s">
        <v>10</v>
      </c>
      <c r="AT71" s="49" t="s">
        <v>10</v>
      </c>
      <c r="AU71" s="49" t="s">
        <v>10</v>
      </c>
      <c r="AV71" s="49" t="s">
        <v>10</v>
      </c>
      <c r="AW71" s="49" t="s">
        <v>10</v>
      </c>
      <c r="AX71" s="52" t="s">
        <v>10</v>
      </c>
      <c r="AY71" s="52" t="s">
        <v>10</v>
      </c>
      <c r="AZ71" s="52" t="s">
        <v>10</v>
      </c>
      <c r="BA71" s="52" t="s">
        <v>10</v>
      </c>
      <c r="BB71" s="52" t="s">
        <v>10</v>
      </c>
      <c r="BC71" s="49" t="s">
        <v>10</v>
      </c>
      <c r="BD71" s="52" t="s">
        <v>10</v>
      </c>
      <c r="BE71" s="49" t="s">
        <v>10</v>
      </c>
      <c r="BF71" s="49" t="s">
        <v>10</v>
      </c>
      <c r="BG71" s="49" t="s">
        <v>10</v>
      </c>
      <c r="BH71" s="49" t="s">
        <v>10</v>
      </c>
      <c r="BI71" s="49" t="s">
        <v>10</v>
      </c>
      <c r="BJ71" s="52" t="s">
        <v>10</v>
      </c>
      <c r="BK71" s="52" t="s">
        <v>10</v>
      </c>
      <c r="BL71" s="52" t="s">
        <v>10</v>
      </c>
      <c r="BM71" s="52" t="s">
        <v>10</v>
      </c>
      <c r="BN71" s="52" t="s">
        <v>10</v>
      </c>
      <c r="BO71" s="49" t="s">
        <v>10</v>
      </c>
      <c r="BP71" s="52" t="s">
        <v>10</v>
      </c>
      <c r="BQ71" s="49" t="s">
        <v>10</v>
      </c>
      <c r="BR71" s="49" t="s">
        <v>10</v>
      </c>
      <c r="BS71" s="49" t="s">
        <v>10</v>
      </c>
      <c r="BT71" s="49" t="s">
        <v>10</v>
      </c>
      <c r="BU71" s="49" t="s">
        <v>10</v>
      </c>
      <c r="BV71" s="52" t="s">
        <v>10</v>
      </c>
      <c r="BW71" s="52" t="s">
        <v>10</v>
      </c>
      <c r="BX71" s="52" t="s">
        <v>10</v>
      </c>
      <c r="BY71" s="52" t="s">
        <v>10</v>
      </c>
      <c r="BZ71" s="52" t="s">
        <v>10</v>
      </c>
      <c r="CA71" s="49" t="s">
        <v>10</v>
      </c>
      <c r="CB71" s="52" t="s">
        <v>10</v>
      </c>
      <c r="CC71" s="49" t="s">
        <v>10</v>
      </c>
      <c r="CD71" s="49" t="s">
        <v>10</v>
      </c>
      <c r="CE71" s="49" t="s">
        <v>10</v>
      </c>
      <c r="CF71" s="49" t="s">
        <v>10</v>
      </c>
      <c r="CG71" s="49" t="s">
        <v>10</v>
      </c>
      <c r="CH71" s="52" t="s">
        <v>10</v>
      </c>
      <c r="CI71" s="52" t="s">
        <v>10</v>
      </c>
      <c r="CJ71" s="52" t="s">
        <v>10</v>
      </c>
      <c r="CK71" s="52" t="s">
        <v>10</v>
      </c>
      <c r="CL71" s="52" t="s">
        <v>10</v>
      </c>
      <c r="CM71" s="49" t="s">
        <v>10</v>
      </c>
      <c r="CN71" s="52" t="s">
        <v>10</v>
      </c>
      <c r="CO71" s="49" t="s">
        <v>10</v>
      </c>
      <c r="CP71" s="49" t="s">
        <v>10</v>
      </c>
      <c r="CQ71" s="49" t="s">
        <v>10</v>
      </c>
      <c r="CR71" s="49" t="s">
        <v>10</v>
      </c>
      <c r="CS71" s="49" t="s">
        <v>10</v>
      </c>
      <c r="CT71" s="52" t="s">
        <v>10</v>
      </c>
      <c r="CU71" s="52" t="s">
        <v>10</v>
      </c>
      <c r="CV71" s="52" t="s">
        <v>10</v>
      </c>
      <c r="CW71" s="52" t="s">
        <v>10</v>
      </c>
      <c r="CX71" s="52" t="s">
        <v>10</v>
      </c>
      <c r="CY71" s="49" t="s">
        <v>10</v>
      </c>
      <c r="CZ71" s="52" t="s">
        <v>10</v>
      </c>
      <c r="DA71" s="49" t="s">
        <v>10</v>
      </c>
      <c r="DB71" s="49" t="s">
        <v>10</v>
      </c>
      <c r="DC71" s="49" t="s">
        <v>10</v>
      </c>
      <c r="DD71" s="49" t="s">
        <v>10</v>
      </c>
      <c r="DE71" s="49" t="s">
        <v>10</v>
      </c>
      <c r="DF71" s="52" t="s">
        <v>10</v>
      </c>
      <c r="DG71" s="52" t="s">
        <v>10</v>
      </c>
      <c r="DH71" s="52" t="s">
        <v>10</v>
      </c>
      <c r="DI71" s="52" t="s">
        <v>10</v>
      </c>
    </row>
    <row r="72" spans="1:113" x14ac:dyDescent="0.3">
      <c r="A72" s="49" t="s">
        <v>281</v>
      </c>
      <c r="B72" s="49">
        <v>151</v>
      </c>
      <c r="C72" s="49">
        <v>10007797</v>
      </c>
      <c r="D72" s="49" t="s">
        <v>24</v>
      </c>
      <c r="E72" s="49" t="s">
        <v>158</v>
      </c>
      <c r="F72" s="52" t="s">
        <v>10</v>
      </c>
      <c r="G72" s="49" t="s">
        <v>10</v>
      </c>
      <c r="H72" s="52" t="s">
        <v>10</v>
      </c>
      <c r="I72" s="49" t="s">
        <v>10</v>
      </c>
      <c r="J72" s="49" t="s">
        <v>10</v>
      </c>
      <c r="K72" s="49" t="s">
        <v>10</v>
      </c>
      <c r="L72" s="49" t="s">
        <v>10</v>
      </c>
      <c r="M72" s="49" t="s">
        <v>10</v>
      </c>
      <c r="N72" s="52" t="s">
        <v>10</v>
      </c>
      <c r="O72" s="52" t="s">
        <v>10</v>
      </c>
      <c r="P72" s="52" t="s">
        <v>10</v>
      </c>
      <c r="Q72" s="52" t="s">
        <v>10</v>
      </c>
      <c r="R72" s="52" t="s">
        <v>10</v>
      </c>
      <c r="S72" s="49" t="s">
        <v>10</v>
      </c>
      <c r="T72" s="52" t="s">
        <v>10</v>
      </c>
      <c r="U72" s="49" t="s">
        <v>10</v>
      </c>
      <c r="V72" s="49" t="s">
        <v>10</v>
      </c>
      <c r="W72" s="49" t="s">
        <v>10</v>
      </c>
      <c r="X72" s="49" t="s">
        <v>10</v>
      </c>
      <c r="Y72" s="49" t="s">
        <v>10</v>
      </c>
      <c r="Z72" s="52" t="s">
        <v>10</v>
      </c>
      <c r="AA72" s="52" t="s">
        <v>10</v>
      </c>
      <c r="AB72" s="52" t="s">
        <v>10</v>
      </c>
      <c r="AC72" s="52" t="s">
        <v>10</v>
      </c>
      <c r="AD72" s="52" t="s">
        <v>10</v>
      </c>
      <c r="AE72" s="49" t="s">
        <v>10</v>
      </c>
      <c r="AF72" s="52" t="s">
        <v>10</v>
      </c>
      <c r="AG72" s="49" t="s">
        <v>10</v>
      </c>
      <c r="AH72" s="49" t="s">
        <v>10</v>
      </c>
      <c r="AI72" s="49" t="s">
        <v>10</v>
      </c>
      <c r="AJ72" s="49" t="s">
        <v>10</v>
      </c>
      <c r="AK72" s="49" t="s">
        <v>10</v>
      </c>
      <c r="AL72" s="52" t="s">
        <v>10</v>
      </c>
      <c r="AM72" s="52" t="s">
        <v>10</v>
      </c>
      <c r="AN72" s="52" t="s">
        <v>10</v>
      </c>
      <c r="AO72" s="52" t="s">
        <v>10</v>
      </c>
      <c r="AP72" s="52" t="s">
        <v>10</v>
      </c>
      <c r="AQ72" s="49" t="s">
        <v>10</v>
      </c>
      <c r="AR72" s="52" t="s">
        <v>10</v>
      </c>
      <c r="AS72" s="49" t="s">
        <v>10</v>
      </c>
      <c r="AT72" s="49" t="s">
        <v>10</v>
      </c>
      <c r="AU72" s="49" t="s">
        <v>10</v>
      </c>
      <c r="AV72" s="49" t="s">
        <v>10</v>
      </c>
      <c r="AW72" s="49" t="s">
        <v>10</v>
      </c>
      <c r="AX72" s="52" t="s">
        <v>10</v>
      </c>
      <c r="AY72" s="52" t="s">
        <v>10</v>
      </c>
      <c r="AZ72" s="52" t="s">
        <v>10</v>
      </c>
      <c r="BA72" s="52" t="s">
        <v>10</v>
      </c>
      <c r="BB72" s="52" t="s">
        <v>10</v>
      </c>
      <c r="BC72" s="49" t="s">
        <v>10</v>
      </c>
      <c r="BD72" s="52" t="s">
        <v>10</v>
      </c>
      <c r="BE72" s="49" t="s">
        <v>10</v>
      </c>
      <c r="BF72" s="49" t="s">
        <v>10</v>
      </c>
      <c r="BG72" s="49" t="s">
        <v>10</v>
      </c>
      <c r="BH72" s="49" t="s">
        <v>10</v>
      </c>
      <c r="BI72" s="49" t="s">
        <v>10</v>
      </c>
      <c r="BJ72" s="52" t="s">
        <v>10</v>
      </c>
      <c r="BK72" s="52" t="s">
        <v>10</v>
      </c>
      <c r="BL72" s="52" t="s">
        <v>10</v>
      </c>
      <c r="BM72" s="52" t="s">
        <v>10</v>
      </c>
      <c r="BN72" s="52" t="s">
        <v>10</v>
      </c>
      <c r="BO72" s="49" t="s">
        <v>10</v>
      </c>
      <c r="BP72" s="52" t="s">
        <v>10</v>
      </c>
      <c r="BQ72" s="49" t="s">
        <v>10</v>
      </c>
      <c r="BR72" s="49" t="s">
        <v>10</v>
      </c>
      <c r="BS72" s="49" t="s">
        <v>10</v>
      </c>
      <c r="BT72" s="49" t="s">
        <v>10</v>
      </c>
      <c r="BU72" s="49" t="s">
        <v>10</v>
      </c>
      <c r="BV72" s="52" t="s">
        <v>10</v>
      </c>
      <c r="BW72" s="52" t="s">
        <v>10</v>
      </c>
      <c r="BX72" s="52" t="s">
        <v>10</v>
      </c>
      <c r="BY72" s="52" t="s">
        <v>10</v>
      </c>
      <c r="BZ72" s="52" t="s">
        <v>10</v>
      </c>
      <c r="CA72" s="49" t="s">
        <v>10</v>
      </c>
      <c r="CB72" s="52" t="s">
        <v>10</v>
      </c>
      <c r="CC72" s="49" t="s">
        <v>10</v>
      </c>
      <c r="CD72" s="49" t="s">
        <v>10</v>
      </c>
      <c r="CE72" s="49" t="s">
        <v>10</v>
      </c>
      <c r="CF72" s="49" t="s">
        <v>10</v>
      </c>
      <c r="CG72" s="49" t="s">
        <v>10</v>
      </c>
      <c r="CH72" s="52" t="s">
        <v>10</v>
      </c>
      <c r="CI72" s="52" t="s">
        <v>10</v>
      </c>
      <c r="CJ72" s="52" t="s">
        <v>10</v>
      </c>
      <c r="CK72" s="52" t="s">
        <v>10</v>
      </c>
      <c r="CL72" s="52" t="s">
        <v>10</v>
      </c>
      <c r="CM72" s="49" t="s">
        <v>10</v>
      </c>
      <c r="CN72" s="52" t="s">
        <v>10</v>
      </c>
      <c r="CO72" s="49" t="s">
        <v>10</v>
      </c>
      <c r="CP72" s="49" t="s">
        <v>10</v>
      </c>
      <c r="CQ72" s="49" t="s">
        <v>10</v>
      </c>
      <c r="CR72" s="49" t="s">
        <v>10</v>
      </c>
      <c r="CS72" s="49" t="s">
        <v>10</v>
      </c>
      <c r="CT72" s="52" t="s">
        <v>10</v>
      </c>
      <c r="CU72" s="52" t="s">
        <v>10</v>
      </c>
      <c r="CV72" s="52" t="s">
        <v>10</v>
      </c>
      <c r="CW72" s="52" t="s">
        <v>10</v>
      </c>
      <c r="CX72" s="52" t="s">
        <v>10</v>
      </c>
      <c r="CY72" s="49" t="s">
        <v>10</v>
      </c>
      <c r="CZ72" s="52" t="s">
        <v>10</v>
      </c>
      <c r="DA72" s="49" t="s">
        <v>10</v>
      </c>
      <c r="DB72" s="49" t="s">
        <v>10</v>
      </c>
      <c r="DC72" s="49" t="s">
        <v>10</v>
      </c>
      <c r="DD72" s="49" t="s">
        <v>10</v>
      </c>
      <c r="DE72" s="49" t="s">
        <v>10</v>
      </c>
      <c r="DF72" s="52" t="s">
        <v>10</v>
      </c>
      <c r="DG72" s="52" t="s">
        <v>10</v>
      </c>
      <c r="DH72" s="52" t="s">
        <v>10</v>
      </c>
      <c r="DI72" s="52" t="s">
        <v>10</v>
      </c>
    </row>
    <row r="73" spans="1:113" x14ac:dyDescent="0.3">
      <c r="A73" s="49" t="s">
        <v>281</v>
      </c>
      <c r="B73" s="49">
        <v>202</v>
      </c>
      <c r="C73" s="49">
        <v>10004048</v>
      </c>
      <c r="D73" s="49" t="s">
        <v>24</v>
      </c>
      <c r="E73" s="49" t="s">
        <v>160</v>
      </c>
      <c r="F73" s="52">
        <v>135</v>
      </c>
      <c r="G73" s="49">
        <v>6</v>
      </c>
      <c r="H73" s="52">
        <v>125</v>
      </c>
      <c r="I73" s="49">
        <v>11.5</v>
      </c>
      <c r="J73" s="49">
        <v>21.3</v>
      </c>
      <c r="K73" s="49">
        <v>42.2</v>
      </c>
      <c r="L73" s="49">
        <v>53.6</v>
      </c>
      <c r="M73" s="49">
        <v>67.2</v>
      </c>
      <c r="N73" s="52">
        <v>50</v>
      </c>
      <c r="O73" s="52">
        <v>5500</v>
      </c>
      <c r="P73" s="52">
        <v>13500</v>
      </c>
      <c r="Q73" s="52">
        <v>19000</v>
      </c>
      <c r="R73" s="52">
        <v>135</v>
      </c>
      <c r="S73" s="49">
        <v>6.8</v>
      </c>
      <c r="T73" s="52">
        <v>125</v>
      </c>
      <c r="U73" s="49">
        <v>12.8</v>
      </c>
      <c r="V73" s="49">
        <v>17</v>
      </c>
      <c r="W73" s="49">
        <v>53</v>
      </c>
      <c r="X73" s="49">
        <v>60.9</v>
      </c>
      <c r="Y73" s="49">
        <v>70.2</v>
      </c>
      <c r="Z73" s="52">
        <v>60</v>
      </c>
      <c r="AA73" s="52">
        <v>10500</v>
      </c>
      <c r="AB73" s="52">
        <v>15500</v>
      </c>
      <c r="AC73" s="52">
        <v>20500</v>
      </c>
      <c r="AD73" s="52">
        <v>135</v>
      </c>
      <c r="AE73" s="49">
        <v>7.5</v>
      </c>
      <c r="AF73" s="52">
        <v>125</v>
      </c>
      <c r="AG73" s="49">
        <v>21.1</v>
      </c>
      <c r="AH73" s="49">
        <v>23.3</v>
      </c>
      <c r="AI73" s="49">
        <v>46.3</v>
      </c>
      <c r="AJ73" s="49">
        <v>53.2</v>
      </c>
      <c r="AK73" s="49">
        <v>55.6</v>
      </c>
      <c r="AL73" s="52">
        <v>55</v>
      </c>
      <c r="AM73" s="52">
        <v>14000</v>
      </c>
      <c r="AN73" s="52">
        <v>18500</v>
      </c>
      <c r="AO73" s="52">
        <v>26500</v>
      </c>
      <c r="AP73" s="52">
        <v>95</v>
      </c>
      <c r="AQ73" s="49">
        <v>4.2</v>
      </c>
      <c r="AR73" s="52">
        <v>90</v>
      </c>
      <c r="AS73" s="49">
        <v>10.5</v>
      </c>
      <c r="AT73" s="49">
        <v>20.9</v>
      </c>
      <c r="AU73" s="49">
        <v>28.8</v>
      </c>
      <c r="AV73" s="49">
        <v>44.9</v>
      </c>
      <c r="AW73" s="49">
        <v>68.599999999999994</v>
      </c>
      <c r="AX73" s="52">
        <v>25</v>
      </c>
      <c r="AY73" s="52">
        <v>7500</v>
      </c>
      <c r="AZ73" s="52">
        <v>12000</v>
      </c>
      <c r="BA73" s="52">
        <v>19000</v>
      </c>
      <c r="BB73" s="52">
        <v>95</v>
      </c>
      <c r="BC73" s="49">
        <v>4.2</v>
      </c>
      <c r="BD73" s="52">
        <v>90</v>
      </c>
      <c r="BE73" s="49">
        <v>21.1</v>
      </c>
      <c r="BF73" s="49">
        <v>20</v>
      </c>
      <c r="BG73" s="49">
        <v>37.9</v>
      </c>
      <c r="BH73" s="49">
        <v>46.8</v>
      </c>
      <c r="BI73" s="49">
        <v>59</v>
      </c>
      <c r="BJ73" s="52">
        <v>35</v>
      </c>
      <c r="BK73" s="52">
        <v>10000</v>
      </c>
      <c r="BL73" s="52">
        <v>20000</v>
      </c>
      <c r="BM73" s="52">
        <v>30500</v>
      </c>
      <c r="BN73" s="52">
        <v>95</v>
      </c>
      <c r="BO73" s="49">
        <v>4.2</v>
      </c>
      <c r="BP73" s="52">
        <v>90</v>
      </c>
      <c r="BQ73" s="49">
        <v>31.1</v>
      </c>
      <c r="BR73" s="49">
        <v>13.3</v>
      </c>
      <c r="BS73" s="49">
        <v>46.8</v>
      </c>
      <c r="BT73" s="49">
        <v>50.1</v>
      </c>
      <c r="BU73" s="49">
        <v>55.6</v>
      </c>
      <c r="BV73" s="52">
        <v>40</v>
      </c>
      <c r="BW73" s="52">
        <v>14000</v>
      </c>
      <c r="BX73" s="52">
        <v>22500</v>
      </c>
      <c r="BY73" s="52">
        <v>29000</v>
      </c>
      <c r="BZ73" s="52">
        <v>225</v>
      </c>
      <c r="CA73" s="49">
        <v>5.3</v>
      </c>
      <c r="CB73" s="52">
        <v>215</v>
      </c>
      <c r="CC73" s="49">
        <v>11.1</v>
      </c>
      <c r="CD73" s="49">
        <v>21.1</v>
      </c>
      <c r="CE73" s="49">
        <v>36.6</v>
      </c>
      <c r="CF73" s="49">
        <v>49.9</v>
      </c>
      <c r="CG73" s="49">
        <v>67.8</v>
      </c>
      <c r="CH73" s="52">
        <v>70</v>
      </c>
      <c r="CI73" s="52">
        <v>7000</v>
      </c>
      <c r="CJ73" s="52">
        <v>13000</v>
      </c>
      <c r="CK73" s="52">
        <v>19000</v>
      </c>
      <c r="CL73" s="52">
        <v>225</v>
      </c>
      <c r="CM73" s="49">
        <v>5.7</v>
      </c>
      <c r="CN73" s="52">
        <v>215</v>
      </c>
      <c r="CO73" s="49">
        <v>16.3</v>
      </c>
      <c r="CP73" s="49">
        <v>18.3</v>
      </c>
      <c r="CQ73" s="49">
        <v>46.6</v>
      </c>
      <c r="CR73" s="49">
        <v>54.9</v>
      </c>
      <c r="CS73" s="49">
        <v>65.400000000000006</v>
      </c>
      <c r="CT73" s="52">
        <v>95</v>
      </c>
      <c r="CU73" s="52">
        <v>10500</v>
      </c>
      <c r="CV73" s="52">
        <v>17000</v>
      </c>
      <c r="CW73" s="52">
        <v>25500</v>
      </c>
      <c r="CX73" s="52">
        <v>225</v>
      </c>
      <c r="CY73" s="49">
        <v>6.2</v>
      </c>
      <c r="CZ73" s="52">
        <v>215</v>
      </c>
      <c r="DA73" s="49">
        <v>25.3</v>
      </c>
      <c r="DB73" s="49">
        <v>19</v>
      </c>
      <c r="DC73" s="49">
        <v>46.5</v>
      </c>
      <c r="DD73" s="49">
        <v>51.9</v>
      </c>
      <c r="DE73" s="49">
        <v>55.6</v>
      </c>
      <c r="DF73" s="52">
        <v>95</v>
      </c>
      <c r="DG73" s="52">
        <v>14000</v>
      </c>
      <c r="DH73" s="52">
        <v>20000</v>
      </c>
      <c r="DI73" s="52">
        <v>28000</v>
      </c>
    </row>
    <row r="74" spans="1:113" x14ac:dyDescent="0.3">
      <c r="A74" s="49" t="s">
        <v>281</v>
      </c>
      <c r="B74" s="49">
        <v>76</v>
      </c>
      <c r="C74" s="49">
        <v>10004078</v>
      </c>
      <c r="D74" s="49" t="s">
        <v>24</v>
      </c>
      <c r="E74" s="49" t="s">
        <v>162</v>
      </c>
      <c r="F74" s="52">
        <v>70</v>
      </c>
      <c r="G74" s="49">
        <v>1.4</v>
      </c>
      <c r="H74" s="52">
        <v>70</v>
      </c>
      <c r="I74" s="49">
        <v>10.9</v>
      </c>
      <c r="J74" s="49">
        <v>27</v>
      </c>
      <c r="K74" s="49" t="s">
        <v>373</v>
      </c>
      <c r="L74" s="49" t="s">
        <v>373</v>
      </c>
      <c r="M74" s="49">
        <v>62</v>
      </c>
      <c r="N74" s="52">
        <v>25</v>
      </c>
      <c r="O74" s="52">
        <v>9000</v>
      </c>
      <c r="P74" s="52">
        <v>14500</v>
      </c>
      <c r="Q74" s="52">
        <v>19500</v>
      </c>
      <c r="R74" s="52">
        <v>70</v>
      </c>
      <c r="S74" s="49">
        <v>4.3</v>
      </c>
      <c r="T74" s="52">
        <v>65</v>
      </c>
      <c r="U74" s="49">
        <v>9</v>
      </c>
      <c r="V74" s="49">
        <v>17.3</v>
      </c>
      <c r="W74" s="49" t="s">
        <v>373</v>
      </c>
      <c r="X74" s="49" t="s">
        <v>373</v>
      </c>
      <c r="Y74" s="49">
        <v>73.7</v>
      </c>
      <c r="Z74" s="52">
        <v>40</v>
      </c>
      <c r="AA74" s="52">
        <v>9500</v>
      </c>
      <c r="AB74" s="52">
        <v>17500</v>
      </c>
      <c r="AC74" s="52">
        <v>21000</v>
      </c>
      <c r="AD74" s="52">
        <v>70</v>
      </c>
      <c r="AE74" s="49">
        <v>5.8</v>
      </c>
      <c r="AF74" s="52">
        <v>65</v>
      </c>
      <c r="AG74" s="49">
        <v>13.7</v>
      </c>
      <c r="AH74" s="49">
        <v>16</v>
      </c>
      <c r="AI74" s="49" t="s">
        <v>373</v>
      </c>
      <c r="AJ74" s="49" t="s">
        <v>373</v>
      </c>
      <c r="AK74" s="49">
        <v>70.2</v>
      </c>
      <c r="AL74" s="52">
        <v>40</v>
      </c>
      <c r="AM74" s="52">
        <v>16000</v>
      </c>
      <c r="AN74" s="52">
        <v>20500</v>
      </c>
      <c r="AO74" s="52">
        <v>25500</v>
      </c>
      <c r="AP74" s="52">
        <v>40</v>
      </c>
      <c r="AQ74" s="49">
        <v>2.4</v>
      </c>
      <c r="AR74" s="52">
        <v>40</v>
      </c>
      <c r="AS74" s="49">
        <v>12.5</v>
      </c>
      <c r="AT74" s="49">
        <v>21.3</v>
      </c>
      <c r="AU74" s="49" t="s">
        <v>373</v>
      </c>
      <c r="AV74" s="49" t="s">
        <v>373</v>
      </c>
      <c r="AW74" s="49">
        <v>66.3</v>
      </c>
      <c r="AX74" s="52" t="s">
        <v>373</v>
      </c>
      <c r="AY74" s="52" t="s">
        <v>373</v>
      </c>
      <c r="AZ74" s="52" t="s">
        <v>373</v>
      </c>
      <c r="BA74" s="52" t="s">
        <v>373</v>
      </c>
      <c r="BB74" s="52">
        <v>40</v>
      </c>
      <c r="BC74" s="49">
        <v>2.4</v>
      </c>
      <c r="BD74" s="52">
        <v>40</v>
      </c>
      <c r="BE74" s="49">
        <v>15</v>
      </c>
      <c r="BF74" s="49">
        <v>28.8</v>
      </c>
      <c r="BG74" s="49" t="s">
        <v>373</v>
      </c>
      <c r="BH74" s="49" t="s">
        <v>373</v>
      </c>
      <c r="BI74" s="49">
        <v>56.3</v>
      </c>
      <c r="BJ74" s="52" t="s">
        <v>373</v>
      </c>
      <c r="BK74" s="52" t="s">
        <v>373</v>
      </c>
      <c r="BL74" s="52" t="s">
        <v>373</v>
      </c>
      <c r="BM74" s="52" t="s">
        <v>373</v>
      </c>
      <c r="BN74" s="52">
        <v>40</v>
      </c>
      <c r="BO74" s="49">
        <v>2.4</v>
      </c>
      <c r="BP74" s="52">
        <v>40</v>
      </c>
      <c r="BQ74" s="49">
        <v>15</v>
      </c>
      <c r="BR74" s="49">
        <v>15</v>
      </c>
      <c r="BS74" s="49" t="s">
        <v>373</v>
      </c>
      <c r="BT74" s="49" t="s">
        <v>373</v>
      </c>
      <c r="BU74" s="49">
        <v>70</v>
      </c>
      <c r="BV74" s="52" t="s">
        <v>373</v>
      </c>
      <c r="BW74" s="52" t="s">
        <v>373</v>
      </c>
      <c r="BX74" s="52" t="s">
        <v>373</v>
      </c>
      <c r="BY74" s="52" t="s">
        <v>373</v>
      </c>
      <c r="BZ74" s="52">
        <v>110</v>
      </c>
      <c r="CA74" s="49">
        <v>1.8</v>
      </c>
      <c r="CB74" s="52">
        <v>110</v>
      </c>
      <c r="CC74" s="49">
        <v>11.5</v>
      </c>
      <c r="CD74" s="49">
        <v>24.9</v>
      </c>
      <c r="CE74" s="49">
        <v>45.6</v>
      </c>
      <c r="CF74" s="49">
        <v>54.8</v>
      </c>
      <c r="CG74" s="49">
        <v>63.6</v>
      </c>
      <c r="CH74" s="52">
        <v>45</v>
      </c>
      <c r="CI74" s="52">
        <v>10000</v>
      </c>
      <c r="CJ74" s="52">
        <v>13500</v>
      </c>
      <c r="CK74" s="52">
        <v>20500</v>
      </c>
      <c r="CL74" s="52">
        <v>110</v>
      </c>
      <c r="CM74" s="49">
        <v>3.6</v>
      </c>
      <c r="CN74" s="52">
        <v>105</v>
      </c>
      <c r="CO74" s="49">
        <v>11.3</v>
      </c>
      <c r="CP74" s="49">
        <v>21.6</v>
      </c>
      <c r="CQ74" s="49">
        <v>52.1</v>
      </c>
      <c r="CR74" s="49">
        <v>60.6</v>
      </c>
      <c r="CS74" s="49">
        <v>67.099999999999994</v>
      </c>
      <c r="CT74" s="52">
        <v>55</v>
      </c>
      <c r="CU74" s="52">
        <v>11000</v>
      </c>
      <c r="CV74" s="52">
        <v>18500</v>
      </c>
      <c r="CW74" s="52">
        <v>22500</v>
      </c>
      <c r="CX74" s="52">
        <v>110</v>
      </c>
      <c r="CY74" s="49">
        <v>4.5</v>
      </c>
      <c r="CZ74" s="52">
        <v>105</v>
      </c>
      <c r="DA74" s="49">
        <v>14.2</v>
      </c>
      <c r="DB74" s="49">
        <v>15.6</v>
      </c>
      <c r="DC74" s="49" t="s">
        <v>373</v>
      </c>
      <c r="DD74" s="49" t="s">
        <v>373</v>
      </c>
      <c r="DE74" s="49">
        <v>70.099999999999994</v>
      </c>
      <c r="DF74" s="52">
        <v>60</v>
      </c>
      <c r="DG74" s="52">
        <v>14500</v>
      </c>
      <c r="DH74" s="52">
        <v>21000</v>
      </c>
      <c r="DI74" s="52">
        <v>25500</v>
      </c>
    </row>
    <row r="75" spans="1:113" x14ac:dyDescent="0.3">
      <c r="A75" s="49" t="s">
        <v>281</v>
      </c>
      <c r="B75" s="49">
        <v>137</v>
      </c>
      <c r="C75" s="49">
        <v>10004063</v>
      </c>
      <c r="D75" s="49" t="s">
        <v>24</v>
      </c>
      <c r="E75" s="49" t="s">
        <v>164</v>
      </c>
      <c r="F75" s="52">
        <v>50</v>
      </c>
      <c r="G75" s="49">
        <v>6.3</v>
      </c>
      <c r="H75" s="52">
        <v>45</v>
      </c>
      <c r="I75" s="49">
        <v>11.1</v>
      </c>
      <c r="J75" s="49">
        <v>28.9</v>
      </c>
      <c r="K75" s="49">
        <v>35.6</v>
      </c>
      <c r="L75" s="49">
        <v>44.4</v>
      </c>
      <c r="M75" s="49">
        <v>60</v>
      </c>
      <c r="N75" s="52" t="s">
        <v>373</v>
      </c>
      <c r="O75" s="52" t="s">
        <v>373</v>
      </c>
      <c r="P75" s="52" t="s">
        <v>373</v>
      </c>
      <c r="Q75" s="52" t="s">
        <v>373</v>
      </c>
      <c r="R75" s="52">
        <v>50</v>
      </c>
      <c r="S75" s="49">
        <v>6.3</v>
      </c>
      <c r="T75" s="52">
        <v>45</v>
      </c>
      <c r="U75" s="49" t="s">
        <v>373</v>
      </c>
      <c r="V75" s="49" t="s">
        <v>373</v>
      </c>
      <c r="W75" s="49" t="s">
        <v>373</v>
      </c>
      <c r="X75" s="49" t="s">
        <v>373</v>
      </c>
      <c r="Y75" s="49">
        <v>66.7</v>
      </c>
      <c r="Z75" s="52">
        <v>30</v>
      </c>
      <c r="AA75" s="52">
        <v>29500</v>
      </c>
      <c r="AB75" s="52">
        <v>40500</v>
      </c>
      <c r="AC75" s="52">
        <v>47000</v>
      </c>
      <c r="AD75" s="52">
        <v>50</v>
      </c>
      <c r="AE75" s="49">
        <v>6.3</v>
      </c>
      <c r="AF75" s="52">
        <v>45</v>
      </c>
      <c r="AG75" s="49" t="s">
        <v>373</v>
      </c>
      <c r="AH75" s="49" t="s">
        <v>373</v>
      </c>
      <c r="AI75" s="49" t="s">
        <v>373</v>
      </c>
      <c r="AJ75" s="49" t="s">
        <v>373</v>
      </c>
      <c r="AK75" s="49">
        <v>66.7</v>
      </c>
      <c r="AL75" s="52">
        <v>30</v>
      </c>
      <c r="AM75" s="52">
        <v>33500</v>
      </c>
      <c r="AN75" s="52">
        <v>42500</v>
      </c>
      <c r="AO75" s="52">
        <v>67500</v>
      </c>
      <c r="AP75" s="52">
        <v>30</v>
      </c>
      <c r="AQ75" s="49">
        <v>3.4</v>
      </c>
      <c r="AR75" s="52">
        <v>30</v>
      </c>
      <c r="AS75" s="49">
        <v>25</v>
      </c>
      <c r="AT75" s="49">
        <v>10.7</v>
      </c>
      <c r="AU75" s="49">
        <v>42.9</v>
      </c>
      <c r="AV75" s="49">
        <v>53.6</v>
      </c>
      <c r="AW75" s="49">
        <v>64.3</v>
      </c>
      <c r="AX75" s="52" t="s">
        <v>373</v>
      </c>
      <c r="AY75" s="52" t="s">
        <v>373</v>
      </c>
      <c r="AZ75" s="52" t="s">
        <v>373</v>
      </c>
      <c r="BA75" s="52" t="s">
        <v>373</v>
      </c>
      <c r="BB75" s="52">
        <v>30</v>
      </c>
      <c r="BC75" s="49">
        <v>3.4</v>
      </c>
      <c r="BD75" s="52">
        <v>30</v>
      </c>
      <c r="BE75" s="49" t="s">
        <v>373</v>
      </c>
      <c r="BF75" s="49" t="s">
        <v>373</v>
      </c>
      <c r="BG75" s="49" t="s">
        <v>373</v>
      </c>
      <c r="BH75" s="49" t="s">
        <v>373</v>
      </c>
      <c r="BI75" s="49">
        <v>78.599999999999994</v>
      </c>
      <c r="BJ75" s="52" t="s">
        <v>373</v>
      </c>
      <c r="BK75" s="52" t="s">
        <v>373</v>
      </c>
      <c r="BL75" s="52" t="s">
        <v>373</v>
      </c>
      <c r="BM75" s="52" t="s">
        <v>373</v>
      </c>
      <c r="BN75" s="52">
        <v>30</v>
      </c>
      <c r="BO75" s="49">
        <v>3.4</v>
      </c>
      <c r="BP75" s="52">
        <v>30</v>
      </c>
      <c r="BQ75" s="49" t="s">
        <v>373</v>
      </c>
      <c r="BR75" s="49" t="s">
        <v>373</v>
      </c>
      <c r="BS75" s="49" t="s">
        <v>373</v>
      </c>
      <c r="BT75" s="49" t="s">
        <v>373</v>
      </c>
      <c r="BU75" s="49">
        <v>78.599999999999994</v>
      </c>
      <c r="BV75" s="52" t="s">
        <v>373</v>
      </c>
      <c r="BW75" s="52" t="s">
        <v>373</v>
      </c>
      <c r="BX75" s="52" t="s">
        <v>373</v>
      </c>
      <c r="BY75" s="52" t="s">
        <v>373</v>
      </c>
      <c r="BZ75" s="52">
        <v>75</v>
      </c>
      <c r="CA75" s="49">
        <v>5.2</v>
      </c>
      <c r="CB75" s="52">
        <v>75</v>
      </c>
      <c r="CC75" s="49">
        <v>16.399999999999999</v>
      </c>
      <c r="CD75" s="49">
        <v>21.9</v>
      </c>
      <c r="CE75" s="49">
        <v>38.4</v>
      </c>
      <c r="CF75" s="49">
        <v>47.9</v>
      </c>
      <c r="CG75" s="49">
        <v>61.6</v>
      </c>
      <c r="CH75" s="52">
        <v>25</v>
      </c>
      <c r="CI75" s="52">
        <v>16500</v>
      </c>
      <c r="CJ75" s="52">
        <v>26000</v>
      </c>
      <c r="CK75" s="52">
        <v>37000</v>
      </c>
      <c r="CL75" s="52">
        <v>75</v>
      </c>
      <c r="CM75" s="49">
        <v>5.2</v>
      </c>
      <c r="CN75" s="52">
        <v>75</v>
      </c>
      <c r="CO75" s="49">
        <v>16.399999999999999</v>
      </c>
      <c r="CP75" s="49">
        <v>12.3</v>
      </c>
      <c r="CQ75" s="49" t="s">
        <v>373</v>
      </c>
      <c r="CR75" s="49" t="s">
        <v>373</v>
      </c>
      <c r="CS75" s="49">
        <v>71.2</v>
      </c>
      <c r="CT75" s="52">
        <v>50</v>
      </c>
      <c r="CU75" s="52">
        <v>29000</v>
      </c>
      <c r="CV75" s="52">
        <v>39500</v>
      </c>
      <c r="CW75" s="52">
        <v>47000</v>
      </c>
      <c r="CX75" s="52">
        <v>75</v>
      </c>
      <c r="CY75" s="49">
        <v>5.2</v>
      </c>
      <c r="CZ75" s="52">
        <v>75</v>
      </c>
      <c r="DA75" s="49">
        <v>13.7</v>
      </c>
      <c r="DB75" s="49">
        <v>15.1</v>
      </c>
      <c r="DC75" s="49" t="s">
        <v>373</v>
      </c>
      <c r="DD75" s="49" t="s">
        <v>373</v>
      </c>
      <c r="DE75" s="49">
        <v>71.2</v>
      </c>
      <c r="DF75" s="52">
        <v>50</v>
      </c>
      <c r="DG75" s="52">
        <v>33500</v>
      </c>
      <c r="DH75" s="52">
        <v>47500</v>
      </c>
      <c r="DI75" s="52">
        <v>69500</v>
      </c>
    </row>
    <row r="76" spans="1:113" x14ac:dyDescent="0.3">
      <c r="A76" s="49" t="s">
        <v>281</v>
      </c>
      <c r="B76" s="49">
        <v>138</v>
      </c>
      <c r="C76" s="49">
        <v>10007771</v>
      </c>
      <c r="D76" s="49" t="s">
        <v>24</v>
      </c>
      <c r="E76" s="49" t="s">
        <v>166</v>
      </c>
      <c r="F76" s="52" t="s">
        <v>10</v>
      </c>
      <c r="G76" s="49" t="s">
        <v>10</v>
      </c>
      <c r="H76" s="52" t="s">
        <v>10</v>
      </c>
      <c r="I76" s="49" t="s">
        <v>10</v>
      </c>
      <c r="J76" s="49" t="s">
        <v>10</v>
      </c>
      <c r="K76" s="49" t="s">
        <v>10</v>
      </c>
      <c r="L76" s="49" t="s">
        <v>10</v>
      </c>
      <c r="M76" s="49" t="s">
        <v>10</v>
      </c>
      <c r="N76" s="52" t="s">
        <v>10</v>
      </c>
      <c r="O76" s="52" t="s">
        <v>10</v>
      </c>
      <c r="P76" s="52" t="s">
        <v>10</v>
      </c>
      <c r="Q76" s="52" t="s">
        <v>10</v>
      </c>
      <c r="R76" s="52" t="s">
        <v>10</v>
      </c>
      <c r="S76" s="49" t="s">
        <v>10</v>
      </c>
      <c r="T76" s="52" t="s">
        <v>10</v>
      </c>
      <c r="U76" s="49" t="s">
        <v>10</v>
      </c>
      <c r="V76" s="49" t="s">
        <v>10</v>
      </c>
      <c r="W76" s="49" t="s">
        <v>10</v>
      </c>
      <c r="X76" s="49" t="s">
        <v>10</v>
      </c>
      <c r="Y76" s="49" t="s">
        <v>10</v>
      </c>
      <c r="Z76" s="52" t="s">
        <v>10</v>
      </c>
      <c r="AA76" s="52" t="s">
        <v>10</v>
      </c>
      <c r="AB76" s="52" t="s">
        <v>10</v>
      </c>
      <c r="AC76" s="52" t="s">
        <v>10</v>
      </c>
      <c r="AD76" s="52" t="s">
        <v>10</v>
      </c>
      <c r="AE76" s="49" t="s">
        <v>10</v>
      </c>
      <c r="AF76" s="52" t="s">
        <v>10</v>
      </c>
      <c r="AG76" s="49" t="s">
        <v>10</v>
      </c>
      <c r="AH76" s="49" t="s">
        <v>10</v>
      </c>
      <c r="AI76" s="49" t="s">
        <v>10</v>
      </c>
      <c r="AJ76" s="49" t="s">
        <v>10</v>
      </c>
      <c r="AK76" s="49" t="s">
        <v>10</v>
      </c>
      <c r="AL76" s="52" t="s">
        <v>10</v>
      </c>
      <c r="AM76" s="52" t="s">
        <v>10</v>
      </c>
      <c r="AN76" s="52" t="s">
        <v>10</v>
      </c>
      <c r="AO76" s="52" t="s">
        <v>10</v>
      </c>
      <c r="AP76" s="52" t="s">
        <v>10</v>
      </c>
      <c r="AQ76" s="49" t="s">
        <v>10</v>
      </c>
      <c r="AR76" s="52" t="s">
        <v>10</v>
      </c>
      <c r="AS76" s="49" t="s">
        <v>10</v>
      </c>
      <c r="AT76" s="49" t="s">
        <v>10</v>
      </c>
      <c r="AU76" s="49" t="s">
        <v>10</v>
      </c>
      <c r="AV76" s="49" t="s">
        <v>10</v>
      </c>
      <c r="AW76" s="49" t="s">
        <v>10</v>
      </c>
      <c r="AX76" s="52" t="s">
        <v>10</v>
      </c>
      <c r="AY76" s="52" t="s">
        <v>10</v>
      </c>
      <c r="AZ76" s="52" t="s">
        <v>10</v>
      </c>
      <c r="BA76" s="52" t="s">
        <v>10</v>
      </c>
      <c r="BB76" s="52" t="s">
        <v>10</v>
      </c>
      <c r="BC76" s="49" t="s">
        <v>10</v>
      </c>
      <c r="BD76" s="52" t="s">
        <v>10</v>
      </c>
      <c r="BE76" s="49" t="s">
        <v>10</v>
      </c>
      <c r="BF76" s="49" t="s">
        <v>10</v>
      </c>
      <c r="BG76" s="49" t="s">
        <v>10</v>
      </c>
      <c r="BH76" s="49" t="s">
        <v>10</v>
      </c>
      <c r="BI76" s="49" t="s">
        <v>10</v>
      </c>
      <c r="BJ76" s="52" t="s">
        <v>10</v>
      </c>
      <c r="BK76" s="52" t="s">
        <v>10</v>
      </c>
      <c r="BL76" s="52" t="s">
        <v>10</v>
      </c>
      <c r="BM76" s="52" t="s">
        <v>10</v>
      </c>
      <c r="BN76" s="52" t="s">
        <v>10</v>
      </c>
      <c r="BO76" s="49" t="s">
        <v>10</v>
      </c>
      <c r="BP76" s="52" t="s">
        <v>10</v>
      </c>
      <c r="BQ76" s="49" t="s">
        <v>10</v>
      </c>
      <c r="BR76" s="49" t="s">
        <v>10</v>
      </c>
      <c r="BS76" s="49" t="s">
        <v>10</v>
      </c>
      <c r="BT76" s="49" t="s">
        <v>10</v>
      </c>
      <c r="BU76" s="49" t="s">
        <v>10</v>
      </c>
      <c r="BV76" s="52" t="s">
        <v>10</v>
      </c>
      <c r="BW76" s="52" t="s">
        <v>10</v>
      </c>
      <c r="BX76" s="52" t="s">
        <v>10</v>
      </c>
      <c r="BY76" s="52" t="s">
        <v>10</v>
      </c>
      <c r="BZ76" s="52" t="s">
        <v>10</v>
      </c>
      <c r="CA76" s="49" t="s">
        <v>10</v>
      </c>
      <c r="CB76" s="52" t="s">
        <v>10</v>
      </c>
      <c r="CC76" s="49" t="s">
        <v>10</v>
      </c>
      <c r="CD76" s="49" t="s">
        <v>10</v>
      </c>
      <c r="CE76" s="49" t="s">
        <v>10</v>
      </c>
      <c r="CF76" s="49" t="s">
        <v>10</v>
      </c>
      <c r="CG76" s="49" t="s">
        <v>10</v>
      </c>
      <c r="CH76" s="52" t="s">
        <v>10</v>
      </c>
      <c r="CI76" s="52" t="s">
        <v>10</v>
      </c>
      <c r="CJ76" s="52" t="s">
        <v>10</v>
      </c>
      <c r="CK76" s="52" t="s">
        <v>10</v>
      </c>
      <c r="CL76" s="52" t="s">
        <v>10</v>
      </c>
      <c r="CM76" s="49" t="s">
        <v>10</v>
      </c>
      <c r="CN76" s="52" t="s">
        <v>10</v>
      </c>
      <c r="CO76" s="49" t="s">
        <v>10</v>
      </c>
      <c r="CP76" s="49" t="s">
        <v>10</v>
      </c>
      <c r="CQ76" s="49" t="s">
        <v>10</v>
      </c>
      <c r="CR76" s="49" t="s">
        <v>10</v>
      </c>
      <c r="CS76" s="49" t="s">
        <v>10</v>
      </c>
      <c r="CT76" s="52" t="s">
        <v>10</v>
      </c>
      <c r="CU76" s="52" t="s">
        <v>10</v>
      </c>
      <c r="CV76" s="52" t="s">
        <v>10</v>
      </c>
      <c r="CW76" s="52" t="s">
        <v>10</v>
      </c>
      <c r="CX76" s="52" t="s">
        <v>10</v>
      </c>
      <c r="CY76" s="49" t="s">
        <v>10</v>
      </c>
      <c r="CZ76" s="52" t="s">
        <v>10</v>
      </c>
      <c r="DA76" s="49" t="s">
        <v>10</v>
      </c>
      <c r="DB76" s="49" t="s">
        <v>10</v>
      </c>
      <c r="DC76" s="49" t="s">
        <v>10</v>
      </c>
      <c r="DD76" s="49" t="s">
        <v>10</v>
      </c>
      <c r="DE76" s="49" t="s">
        <v>10</v>
      </c>
      <c r="DF76" s="52" t="s">
        <v>10</v>
      </c>
      <c r="DG76" s="52" t="s">
        <v>10</v>
      </c>
      <c r="DH76" s="52" t="s">
        <v>10</v>
      </c>
      <c r="DI76" s="52" t="s">
        <v>10</v>
      </c>
    </row>
    <row r="77" spans="1:113" x14ac:dyDescent="0.3">
      <c r="A77" s="49" t="s">
        <v>281</v>
      </c>
      <c r="B77" s="49">
        <v>152</v>
      </c>
      <c r="C77" s="49">
        <v>10004113</v>
      </c>
      <c r="D77" s="49" t="s">
        <v>33</v>
      </c>
      <c r="E77" s="49" t="s">
        <v>168</v>
      </c>
      <c r="F77" s="52">
        <v>0</v>
      </c>
      <c r="G77" s="49" t="s">
        <v>373</v>
      </c>
      <c r="H77" s="52" t="s">
        <v>373</v>
      </c>
      <c r="I77" s="49" t="s">
        <v>373</v>
      </c>
      <c r="J77" s="49" t="s">
        <v>373</v>
      </c>
      <c r="K77" s="49" t="s">
        <v>373</v>
      </c>
      <c r="L77" s="49" t="s">
        <v>373</v>
      </c>
      <c r="M77" s="49" t="s">
        <v>373</v>
      </c>
      <c r="N77" s="52" t="s">
        <v>373</v>
      </c>
      <c r="O77" s="52" t="s">
        <v>373</v>
      </c>
      <c r="P77" s="52" t="s">
        <v>373</v>
      </c>
      <c r="Q77" s="52" t="s">
        <v>373</v>
      </c>
      <c r="R77" s="52">
        <v>0</v>
      </c>
      <c r="S77" s="49" t="s">
        <v>373</v>
      </c>
      <c r="T77" s="52" t="s">
        <v>373</v>
      </c>
      <c r="U77" s="49" t="s">
        <v>373</v>
      </c>
      <c r="V77" s="49" t="s">
        <v>373</v>
      </c>
      <c r="W77" s="49" t="s">
        <v>373</v>
      </c>
      <c r="X77" s="49" t="s">
        <v>373</v>
      </c>
      <c r="Y77" s="49" t="s">
        <v>373</v>
      </c>
      <c r="Z77" s="52" t="s">
        <v>373</v>
      </c>
      <c r="AA77" s="52" t="s">
        <v>373</v>
      </c>
      <c r="AB77" s="52" t="s">
        <v>373</v>
      </c>
      <c r="AC77" s="52" t="s">
        <v>373</v>
      </c>
      <c r="AD77" s="52">
        <v>0</v>
      </c>
      <c r="AE77" s="49" t="s">
        <v>373</v>
      </c>
      <c r="AF77" s="52" t="s">
        <v>373</v>
      </c>
      <c r="AG77" s="49" t="s">
        <v>373</v>
      </c>
      <c r="AH77" s="49" t="s">
        <v>373</v>
      </c>
      <c r="AI77" s="49" t="s">
        <v>373</v>
      </c>
      <c r="AJ77" s="49" t="s">
        <v>373</v>
      </c>
      <c r="AK77" s="49" t="s">
        <v>373</v>
      </c>
      <c r="AL77" s="52" t="s">
        <v>373</v>
      </c>
      <c r="AM77" s="52" t="s">
        <v>373</v>
      </c>
      <c r="AN77" s="52" t="s">
        <v>373</v>
      </c>
      <c r="AO77" s="52" t="s">
        <v>373</v>
      </c>
      <c r="AP77" s="52">
        <v>5</v>
      </c>
      <c r="AQ77" s="49" t="s">
        <v>373</v>
      </c>
      <c r="AR77" s="52" t="s">
        <v>373</v>
      </c>
      <c r="AS77" s="49" t="s">
        <v>373</v>
      </c>
      <c r="AT77" s="49" t="s">
        <v>373</v>
      </c>
      <c r="AU77" s="49" t="s">
        <v>373</v>
      </c>
      <c r="AV77" s="49" t="s">
        <v>373</v>
      </c>
      <c r="AW77" s="49" t="s">
        <v>373</v>
      </c>
      <c r="AX77" s="52" t="s">
        <v>373</v>
      </c>
      <c r="AY77" s="52" t="s">
        <v>373</v>
      </c>
      <c r="AZ77" s="52" t="s">
        <v>373</v>
      </c>
      <c r="BA77" s="52" t="s">
        <v>373</v>
      </c>
      <c r="BB77" s="52">
        <v>5</v>
      </c>
      <c r="BC77" s="49" t="s">
        <v>373</v>
      </c>
      <c r="BD77" s="52" t="s">
        <v>373</v>
      </c>
      <c r="BE77" s="49" t="s">
        <v>373</v>
      </c>
      <c r="BF77" s="49" t="s">
        <v>373</v>
      </c>
      <c r="BG77" s="49" t="s">
        <v>373</v>
      </c>
      <c r="BH77" s="49" t="s">
        <v>373</v>
      </c>
      <c r="BI77" s="49" t="s">
        <v>373</v>
      </c>
      <c r="BJ77" s="52" t="s">
        <v>373</v>
      </c>
      <c r="BK77" s="52" t="s">
        <v>373</v>
      </c>
      <c r="BL77" s="52" t="s">
        <v>373</v>
      </c>
      <c r="BM77" s="52" t="s">
        <v>373</v>
      </c>
      <c r="BN77" s="52">
        <v>5</v>
      </c>
      <c r="BO77" s="49" t="s">
        <v>373</v>
      </c>
      <c r="BP77" s="52" t="s">
        <v>373</v>
      </c>
      <c r="BQ77" s="49" t="s">
        <v>373</v>
      </c>
      <c r="BR77" s="49" t="s">
        <v>373</v>
      </c>
      <c r="BS77" s="49" t="s">
        <v>373</v>
      </c>
      <c r="BT77" s="49" t="s">
        <v>373</v>
      </c>
      <c r="BU77" s="49" t="s">
        <v>373</v>
      </c>
      <c r="BV77" s="52" t="s">
        <v>373</v>
      </c>
      <c r="BW77" s="52" t="s">
        <v>373</v>
      </c>
      <c r="BX77" s="52" t="s">
        <v>373</v>
      </c>
      <c r="BY77" s="52" t="s">
        <v>373</v>
      </c>
      <c r="BZ77" s="52">
        <v>5</v>
      </c>
      <c r="CA77" s="49" t="s">
        <v>373</v>
      </c>
      <c r="CB77" s="52" t="s">
        <v>373</v>
      </c>
      <c r="CC77" s="49" t="s">
        <v>373</v>
      </c>
      <c r="CD77" s="49" t="s">
        <v>373</v>
      </c>
      <c r="CE77" s="49" t="s">
        <v>373</v>
      </c>
      <c r="CF77" s="49" t="s">
        <v>373</v>
      </c>
      <c r="CG77" s="49" t="s">
        <v>373</v>
      </c>
      <c r="CH77" s="52" t="s">
        <v>373</v>
      </c>
      <c r="CI77" s="52" t="s">
        <v>373</v>
      </c>
      <c r="CJ77" s="52" t="s">
        <v>373</v>
      </c>
      <c r="CK77" s="52" t="s">
        <v>373</v>
      </c>
      <c r="CL77" s="52">
        <v>5</v>
      </c>
      <c r="CM77" s="49" t="s">
        <v>373</v>
      </c>
      <c r="CN77" s="52" t="s">
        <v>373</v>
      </c>
      <c r="CO77" s="49" t="s">
        <v>373</v>
      </c>
      <c r="CP77" s="49" t="s">
        <v>373</v>
      </c>
      <c r="CQ77" s="49" t="s">
        <v>373</v>
      </c>
      <c r="CR77" s="49" t="s">
        <v>373</v>
      </c>
      <c r="CS77" s="49" t="s">
        <v>373</v>
      </c>
      <c r="CT77" s="52" t="s">
        <v>373</v>
      </c>
      <c r="CU77" s="52" t="s">
        <v>373</v>
      </c>
      <c r="CV77" s="52" t="s">
        <v>373</v>
      </c>
      <c r="CW77" s="52" t="s">
        <v>373</v>
      </c>
      <c r="CX77" s="52">
        <v>5</v>
      </c>
      <c r="CY77" s="49" t="s">
        <v>373</v>
      </c>
      <c r="CZ77" s="52" t="s">
        <v>373</v>
      </c>
      <c r="DA77" s="49" t="s">
        <v>373</v>
      </c>
      <c r="DB77" s="49" t="s">
        <v>373</v>
      </c>
      <c r="DC77" s="49" t="s">
        <v>373</v>
      </c>
      <c r="DD77" s="49" t="s">
        <v>373</v>
      </c>
      <c r="DE77" s="49" t="s">
        <v>373</v>
      </c>
      <c r="DF77" s="52" t="s">
        <v>373</v>
      </c>
      <c r="DG77" s="52" t="s">
        <v>373</v>
      </c>
      <c r="DH77" s="52" t="s">
        <v>373</v>
      </c>
      <c r="DI77" s="52" t="s">
        <v>373</v>
      </c>
    </row>
    <row r="78" spans="1:113" x14ac:dyDescent="0.3">
      <c r="A78" s="49" t="s">
        <v>281</v>
      </c>
      <c r="B78" s="49">
        <v>66</v>
      </c>
      <c r="C78" s="49">
        <v>10004180</v>
      </c>
      <c r="D78" s="49" t="s">
        <v>36</v>
      </c>
      <c r="E78" s="49" t="s">
        <v>170</v>
      </c>
      <c r="F78" s="52">
        <v>130</v>
      </c>
      <c r="G78" s="49">
        <v>1.5</v>
      </c>
      <c r="H78" s="52">
        <v>130</v>
      </c>
      <c r="I78" s="49">
        <v>6.2</v>
      </c>
      <c r="J78" s="49">
        <v>10.199999999999999</v>
      </c>
      <c r="K78" s="49">
        <v>46</v>
      </c>
      <c r="L78" s="49">
        <v>73.8</v>
      </c>
      <c r="M78" s="49">
        <v>83.6</v>
      </c>
      <c r="N78" s="52">
        <v>55</v>
      </c>
      <c r="O78" s="52">
        <v>8500</v>
      </c>
      <c r="P78" s="52">
        <v>13500</v>
      </c>
      <c r="Q78" s="52">
        <v>17500</v>
      </c>
      <c r="R78" s="52">
        <v>130</v>
      </c>
      <c r="S78" s="49">
        <v>1.5</v>
      </c>
      <c r="T78" s="52">
        <v>130</v>
      </c>
      <c r="U78" s="49">
        <v>5.2</v>
      </c>
      <c r="V78" s="49">
        <v>9.3000000000000007</v>
      </c>
      <c r="W78" s="49" t="s">
        <v>373</v>
      </c>
      <c r="X78" s="49" t="s">
        <v>373</v>
      </c>
      <c r="Y78" s="49">
        <v>85.6</v>
      </c>
      <c r="Z78" s="52">
        <v>90</v>
      </c>
      <c r="AA78" s="52">
        <v>14500</v>
      </c>
      <c r="AB78" s="52">
        <v>18000</v>
      </c>
      <c r="AC78" s="52">
        <v>26500</v>
      </c>
      <c r="AD78" s="52">
        <v>130</v>
      </c>
      <c r="AE78" s="49">
        <v>1.5</v>
      </c>
      <c r="AF78" s="52">
        <v>130</v>
      </c>
      <c r="AG78" s="49" t="s">
        <v>373</v>
      </c>
      <c r="AH78" s="49" t="s">
        <v>373</v>
      </c>
      <c r="AI78" s="49" t="s">
        <v>373</v>
      </c>
      <c r="AJ78" s="49" t="s">
        <v>373</v>
      </c>
      <c r="AK78" s="49">
        <v>80.7</v>
      </c>
      <c r="AL78" s="52">
        <v>95</v>
      </c>
      <c r="AM78" s="52">
        <v>15500</v>
      </c>
      <c r="AN78" s="52">
        <v>21000</v>
      </c>
      <c r="AO78" s="52">
        <v>29000</v>
      </c>
      <c r="AP78" s="52">
        <v>70</v>
      </c>
      <c r="AQ78" s="49">
        <v>0</v>
      </c>
      <c r="AR78" s="52">
        <v>70</v>
      </c>
      <c r="AS78" s="49">
        <v>5.4</v>
      </c>
      <c r="AT78" s="49">
        <v>7.4</v>
      </c>
      <c r="AU78" s="49">
        <v>56.5</v>
      </c>
      <c r="AV78" s="49">
        <v>78.3</v>
      </c>
      <c r="AW78" s="49">
        <v>87.2</v>
      </c>
      <c r="AX78" s="52">
        <v>40</v>
      </c>
      <c r="AY78" s="52">
        <v>12500</v>
      </c>
      <c r="AZ78" s="52">
        <v>16500</v>
      </c>
      <c r="BA78" s="52">
        <v>21000</v>
      </c>
      <c r="BB78" s="52">
        <v>70</v>
      </c>
      <c r="BC78" s="49">
        <v>0</v>
      </c>
      <c r="BD78" s="52">
        <v>70</v>
      </c>
      <c r="BE78" s="49">
        <v>4.4000000000000004</v>
      </c>
      <c r="BF78" s="49">
        <v>8.9</v>
      </c>
      <c r="BG78" s="49" t="s">
        <v>373</v>
      </c>
      <c r="BH78" s="49" t="s">
        <v>373</v>
      </c>
      <c r="BI78" s="49">
        <v>86.7</v>
      </c>
      <c r="BJ78" s="52">
        <v>50</v>
      </c>
      <c r="BK78" s="52">
        <v>15500</v>
      </c>
      <c r="BL78" s="52">
        <v>19000</v>
      </c>
      <c r="BM78" s="52">
        <v>22500</v>
      </c>
      <c r="BN78" s="52">
        <v>70</v>
      </c>
      <c r="BO78" s="49">
        <v>0</v>
      </c>
      <c r="BP78" s="52">
        <v>70</v>
      </c>
      <c r="BQ78" s="49" t="s">
        <v>373</v>
      </c>
      <c r="BR78" s="49" t="s">
        <v>373</v>
      </c>
      <c r="BS78" s="49" t="s">
        <v>373</v>
      </c>
      <c r="BT78" s="49" t="s">
        <v>373</v>
      </c>
      <c r="BU78" s="49">
        <v>85.2</v>
      </c>
      <c r="BV78" s="52">
        <v>50</v>
      </c>
      <c r="BW78" s="52">
        <v>18000</v>
      </c>
      <c r="BX78" s="52">
        <v>23000</v>
      </c>
      <c r="BY78" s="52">
        <v>30500</v>
      </c>
      <c r="BZ78" s="52">
        <v>200</v>
      </c>
      <c r="CA78" s="49">
        <v>1</v>
      </c>
      <c r="CB78" s="52">
        <v>195</v>
      </c>
      <c r="CC78" s="49">
        <v>5.9</v>
      </c>
      <c r="CD78" s="49">
        <v>9.1999999999999993</v>
      </c>
      <c r="CE78" s="49">
        <v>49.6</v>
      </c>
      <c r="CF78" s="49">
        <v>75.400000000000006</v>
      </c>
      <c r="CG78" s="49">
        <v>84.8</v>
      </c>
      <c r="CH78" s="52">
        <v>90</v>
      </c>
      <c r="CI78" s="52">
        <v>10000</v>
      </c>
      <c r="CJ78" s="52">
        <v>14500</v>
      </c>
      <c r="CK78" s="52">
        <v>19500</v>
      </c>
      <c r="CL78" s="52">
        <v>200</v>
      </c>
      <c r="CM78" s="49">
        <v>1</v>
      </c>
      <c r="CN78" s="52">
        <v>195</v>
      </c>
      <c r="CO78" s="49">
        <v>4.9000000000000004</v>
      </c>
      <c r="CP78" s="49">
        <v>9.1</v>
      </c>
      <c r="CQ78" s="49">
        <v>73.2</v>
      </c>
      <c r="CR78" s="49">
        <v>81.900000000000006</v>
      </c>
      <c r="CS78" s="49">
        <v>85.9</v>
      </c>
      <c r="CT78" s="52">
        <v>140</v>
      </c>
      <c r="CU78" s="52">
        <v>15000</v>
      </c>
      <c r="CV78" s="52">
        <v>19000</v>
      </c>
      <c r="CW78" s="52">
        <v>23500</v>
      </c>
      <c r="CX78" s="52">
        <v>200</v>
      </c>
      <c r="CY78" s="49">
        <v>1</v>
      </c>
      <c r="CZ78" s="52">
        <v>195</v>
      </c>
      <c r="DA78" s="49">
        <v>11.7</v>
      </c>
      <c r="DB78" s="49">
        <v>6.1</v>
      </c>
      <c r="DC78" s="49">
        <v>76.599999999999994</v>
      </c>
      <c r="DD78" s="49">
        <v>80.2</v>
      </c>
      <c r="DE78" s="49">
        <v>82.2</v>
      </c>
      <c r="DF78" s="52">
        <v>150</v>
      </c>
      <c r="DG78" s="52">
        <v>16500</v>
      </c>
      <c r="DH78" s="52">
        <v>21500</v>
      </c>
      <c r="DI78" s="52">
        <v>30000</v>
      </c>
    </row>
    <row r="79" spans="1:113" x14ac:dyDescent="0.3">
      <c r="A79" s="49" t="s">
        <v>281</v>
      </c>
      <c r="B79" s="49">
        <v>204</v>
      </c>
      <c r="C79" s="49">
        <v>10007798</v>
      </c>
      <c r="D79" s="49" t="s">
        <v>36</v>
      </c>
      <c r="E79" s="49" t="s">
        <v>172</v>
      </c>
      <c r="F79" s="52">
        <v>105</v>
      </c>
      <c r="G79" s="49">
        <v>1.1000000000000001</v>
      </c>
      <c r="H79" s="52">
        <v>105</v>
      </c>
      <c r="I79" s="49">
        <v>8.3000000000000007</v>
      </c>
      <c r="J79" s="49">
        <v>17.5</v>
      </c>
      <c r="K79" s="49">
        <v>51.9</v>
      </c>
      <c r="L79" s="49">
        <v>70.400000000000006</v>
      </c>
      <c r="M79" s="49">
        <v>74.2</v>
      </c>
      <c r="N79" s="52">
        <v>50</v>
      </c>
      <c r="O79" s="52">
        <v>9000</v>
      </c>
      <c r="P79" s="52">
        <v>14500</v>
      </c>
      <c r="Q79" s="52">
        <v>19000</v>
      </c>
      <c r="R79" s="52">
        <v>105</v>
      </c>
      <c r="S79" s="49">
        <v>1.1000000000000001</v>
      </c>
      <c r="T79" s="52">
        <v>105</v>
      </c>
      <c r="U79" s="49">
        <v>7.3</v>
      </c>
      <c r="V79" s="49">
        <v>8</v>
      </c>
      <c r="W79" s="49" t="s">
        <v>373</v>
      </c>
      <c r="X79" s="49" t="s">
        <v>373</v>
      </c>
      <c r="Y79" s="49">
        <v>84.7</v>
      </c>
      <c r="Z79" s="52">
        <v>80</v>
      </c>
      <c r="AA79" s="52">
        <v>19500</v>
      </c>
      <c r="AB79" s="52">
        <v>25000</v>
      </c>
      <c r="AC79" s="52">
        <v>37000</v>
      </c>
      <c r="AD79" s="52">
        <v>105</v>
      </c>
      <c r="AE79" s="49">
        <v>1.1000000000000001</v>
      </c>
      <c r="AF79" s="52">
        <v>105</v>
      </c>
      <c r="AG79" s="49" t="s">
        <v>373</v>
      </c>
      <c r="AH79" s="49" t="s">
        <v>373</v>
      </c>
      <c r="AI79" s="49" t="s">
        <v>373</v>
      </c>
      <c r="AJ79" s="49" t="s">
        <v>373</v>
      </c>
      <c r="AK79" s="49">
        <v>87.9</v>
      </c>
      <c r="AL79" s="52">
        <v>80</v>
      </c>
      <c r="AM79" s="52">
        <v>25000</v>
      </c>
      <c r="AN79" s="52">
        <v>33500</v>
      </c>
      <c r="AO79" s="52">
        <v>45500</v>
      </c>
      <c r="AP79" s="52">
        <v>70</v>
      </c>
      <c r="AQ79" s="49">
        <v>0</v>
      </c>
      <c r="AR79" s="52">
        <v>70</v>
      </c>
      <c r="AS79" s="49">
        <v>12.4</v>
      </c>
      <c r="AT79" s="49">
        <v>21.2</v>
      </c>
      <c r="AU79" s="49">
        <v>42.9</v>
      </c>
      <c r="AV79" s="49">
        <v>52.5</v>
      </c>
      <c r="AW79" s="49">
        <v>66.400000000000006</v>
      </c>
      <c r="AX79" s="52">
        <v>30</v>
      </c>
      <c r="AY79" s="52">
        <v>11000</v>
      </c>
      <c r="AZ79" s="52">
        <v>15500</v>
      </c>
      <c r="BA79" s="52">
        <v>24500</v>
      </c>
      <c r="BB79" s="52">
        <v>70</v>
      </c>
      <c r="BC79" s="49">
        <v>0</v>
      </c>
      <c r="BD79" s="52">
        <v>70</v>
      </c>
      <c r="BE79" s="49">
        <v>16.100000000000001</v>
      </c>
      <c r="BF79" s="49">
        <v>9.6999999999999993</v>
      </c>
      <c r="BG79" s="49" t="s">
        <v>373</v>
      </c>
      <c r="BH79" s="49" t="s">
        <v>373</v>
      </c>
      <c r="BI79" s="49">
        <v>74.2</v>
      </c>
      <c r="BJ79" s="52">
        <v>45</v>
      </c>
      <c r="BK79" s="52">
        <v>17500</v>
      </c>
      <c r="BL79" s="52">
        <v>25500</v>
      </c>
      <c r="BM79" s="52">
        <v>34500</v>
      </c>
      <c r="BN79" s="52">
        <v>70</v>
      </c>
      <c r="BO79" s="49">
        <v>0</v>
      </c>
      <c r="BP79" s="52">
        <v>70</v>
      </c>
      <c r="BQ79" s="49" t="s">
        <v>373</v>
      </c>
      <c r="BR79" s="49" t="s">
        <v>373</v>
      </c>
      <c r="BS79" s="49" t="s">
        <v>373</v>
      </c>
      <c r="BT79" s="49" t="s">
        <v>373</v>
      </c>
      <c r="BU79" s="49">
        <v>78.599999999999994</v>
      </c>
      <c r="BV79" s="52">
        <v>55</v>
      </c>
      <c r="BW79" s="52">
        <v>25000</v>
      </c>
      <c r="BX79" s="52">
        <v>37000</v>
      </c>
      <c r="BY79" s="52">
        <v>50500</v>
      </c>
      <c r="BZ79" s="52">
        <v>180</v>
      </c>
      <c r="CA79" s="49">
        <v>0.7</v>
      </c>
      <c r="CB79" s="52">
        <v>175</v>
      </c>
      <c r="CC79" s="49">
        <v>10</v>
      </c>
      <c r="CD79" s="49">
        <v>19</v>
      </c>
      <c r="CE79" s="49">
        <v>48.2</v>
      </c>
      <c r="CF79" s="49">
        <v>63.1</v>
      </c>
      <c r="CG79" s="49">
        <v>71</v>
      </c>
      <c r="CH79" s="52">
        <v>80</v>
      </c>
      <c r="CI79" s="52">
        <v>10000</v>
      </c>
      <c r="CJ79" s="52">
        <v>15500</v>
      </c>
      <c r="CK79" s="52">
        <v>20500</v>
      </c>
      <c r="CL79" s="52">
        <v>180</v>
      </c>
      <c r="CM79" s="49">
        <v>0.7</v>
      </c>
      <c r="CN79" s="52">
        <v>175</v>
      </c>
      <c r="CO79" s="49">
        <v>10.9</v>
      </c>
      <c r="CP79" s="49">
        <v>8.6999999999999993</v>
      </c>
      <c r="CQ79" s="49">
        <v>72.400000000000006</v>
      </c>
      <c r="CR79" s="49">
        <v>77.099999999999994</v>
      </c>
      <c r="CS79" s="49">
        <v>80.400000000000006</v>
      </c>
      <c r="CT79" s="52">
        <v>125</v>
      </c>
      <c r="CU79" s="52">
        <v>19000</v>
      </c>
      <c r="CV79" s="52">
        <v>25500</v>
      </c>
      <c r="CW79" s="52">
        <v>37000</v>
      </c>
      <c r="CX79" s="52">
        <v>180</v>
      </c>
      <c r="CY79" s="49">
        <v>0.7</v>
      </c>
      <c r="CZ79" s="52">
        <v>175</v>
      </c>
      <c r="DA79" s="49">
        <v>13.2</v>
      </c>
      <c r="DB79" s="49">
        <v>2.7</v>
      </c>
      <c r="DC79" s="49">
        <v>78</v>
      </c>
      <c r="DD79" s="49">
        <v>81.8</v>
      </c>
      <c r="DE79" s="49">
        <v>84.1</v>
      </c>
      <c r="DF79" s="52">
        <v>135</v>
      </c>
      <c r="DG79" s="52">
        <v>25000</v>
      </c>
      <c r="DH79" s="52">
        <v>35500</v>
      </c>
      <c r="DI79" s="52">
        <v>50000</v>
      </c>
    </row>
    <row r="80" spans="1:113" x14ac:dyDescent="0.3">
      <c r="A80" s="49" t="s">
        <v>281</v>
      </c>
      <c r="B80" s="49">
        <v>67</v>
      </c>
      <c r="C80" s="49">
        <v>10004351</v>
      </c>
      <c r="D80" s="49" t="s">
        <v>24</v>
      </c>
      <c r="E80" s="49" t="s">
        <v>174</v>
      </c>
      <c r="F80" s="52">
        <v>70</v>
      </c>
      <c r="G80" s="49">
        <v>2.9</v>
      </c>
      <c r="H80" s="52">
        <v>70</v>
      </c>
      <c r="I80" s="49">
        <v>4.9000000000000004</v>
      </c>
      <c r="J80" s="49">
        <v>27.2</v>
      </c>
      <c r="K80" s="49">
        <v>52.4</v>
      </c>
      <c r="L80" s="49">
        <v>62.7</v>
      </c>
      <c r="M80" s="49">
        <v>67.900000000000006</v>
      </c>
      <c r="N80" s="52">
        <v>30</v>
      </c>
      <c r="O80" s="52">
        <v>6500</v>
      </c>
      <c r="P80" s="52">
        <v>11500</v>
      </c>
      <c r="Q80" s="52">
        <v>16500</v>
      </c>
      <c r="R80" s="52">
        <v>70</v>
      </c>
      <c r="S80" s="49">
        <v>2.9</v>
      </c>
      <c r="T80" s="52">
        <v>70</v>
      </c>
      <c r="U80" s="49">
        <v>9.1999999999999993</v>
      </c>
      <c r="V80" s="49">
        <v>11.8</v>
      </c>
      <c r="W80" s="49" t="s">
        <v>373</v>
      </c>
      <c r="X80" s="49" t="s">
        <v>373</v>
      </c>
      <c r="Y80" s="49">
        <v>79</v>
      </c>
      <c r="Z80" s="52">
        <v>40</v>
      </c>
      <c r="AA80" s="52">
        <v>12000</v>
      </c>
      <c r="AB80" s="52">
        <v>16500</v>
      </c>
      <c r="AC80" s="52">
        <v>22500</v>
      </c>
      <c r="AD80" s="52">
        <v>70</v>
      </c>
      <c r="AE80" s="49">
        <v>2.9</v>
      </c>
      <c r="AF80" s="52">
        <v>70</v>
      </c>
      <c r="AG80" s="49">
        <v>10.5</v>
      </c>
      <c r="AH80" s="49">
        <v>7.1</v>
      </c>
      <c r="AI80" s="49" t="s">
        <v>373</v>
      </c>
      <c r="AJ80" s="49" t="s">
        <v>373</v>
      </c>
      <c r="AK80" s="49">
        <v>82.4</v>
      </c>
      <c r="AL80" s="52">
        <v>50</v>
      </c>
      <c r="AM80" s="52">
        <v>12500</v>
      </c>
      <c r="AN80" s="52">
        <v>18500</v>
      </c>
      <c r="AO80" s="52">
        <v>26000</v>
      </c>
      <c r="AP80" s="52">
        <v>45</v>
      </c>
      <c r="AQ80" s="49">
        <v>4.5999999999999996</v>
      </c>
      <c r="AR80" s="52">
        <v>40</v>
      </c>
      <c r="AS80" s="49">
        <v>12.7</v>
      </c>
      <c r="AT80" s="49">
        <v>18.5</v>
      </c>
      <c r="AU80" s="49">
        <v>43.6</v>
      </c>
      <c r="AV80" s="49">
        <v>52.3</v>
      </c>
      <c r="AW80" s="49">
        <v>68.8</v>
      </c>
      <c r="AX80" s="52" t="s">
        <v>373</v>
      </c>
      <c r="AY80" s="52" t="s">
        <v>373</v>
      </c>
      <c r="AZ80" s="52" t="s">
        <v>373</v>
      </c>
      <c r="BA80" s="52" t="s">
        <v>373</v>
      </c>
      <c r="BB80" s="52">
        <v>45</v>
      </c>
      <c r="BC80" s="49">
        <v>8.5</v>
      </c>
      <c r="BD80" s="52">
        <v>40</v>
      </c>
      <c r="BE80" s="49">
        <v>13.3</v>
      </c>
      <c r="BF80" s="49">
        <v>18.3</v>
      </c>
      <c r="BG80" s="49" t="s">
        <v>373</v>
      </c>
      <c r="BH80" s="49" t="s">
        <v>373</v>
      </c>
      <c r="BI80" s="49">
        <v>68.5</v>
      </c>
      <c r="BJ80" s="52" t="s">
        <v>373</v>
      </c>
      <c r="BK80" s="52" t="s">
        <v>373</v>
      </c>
      <c r="BL80" s="52" t="s">
        <v>373</v>
      </c>
      <c r="BM80" s="52" t="s">
        <v>373</v>
      </c>
      <c r="BN80" s="52">
        <v>45</v>
      </c>
      <c r="BO80" s="49">
        <v>8.5</v>
      </c>
      <c r="BP80" s="52">
        <v>40</v>
      </c>
      <c r="BQ80" s="49">
        <v>17</v>
      </c>
      <c r="BR80" s="49">
        <v>7.5</v>
      </c>
      <c r="BS80" s="49" t="s">
        <v>373</v>
      </c>
      <c r="BT80" s="49" t="s">
        <v>373</v>
      </c>
      <c r="BU80" s="49">
        <v>75.5</v>
      </c>
      <c r="BV80" s="52">
        <v>25</v>
      </c>
      <c r="BW80" s="52">
        <v>11500</v>
      </c>
      <c r="BX80" s="52">
        <v>22000</v>
      </c>
      <c r="BY80" s="52">
        <v>26000</v>
      </c>
      <c r="BZ80" s="52">
        <v>115</v>
      </c>
      <c r="CA80" s="49">
        <v>3.5</v>
      </c>
      <c r="CB80" s="52">
        <v>110</v>
      </c>
      <c r="CC80" s="49">
        <v>7.9</v>
      </c>
      <c r="CD80" s="49">
        <v>23.9</v>
      </c>
      <c r="CE80" s="49">
        <v>49</v>
      </c>
      <c r="CF80" s="49">
        <v>58.7</v>
      </c>
      <c r="CG80" s="49">
        <v>68.3</v>
      </c>
      <c r="CH80" s="52">
        <v>45</v>
      </c>
      <c r="CI80" s="52">
        <v>6500</v>
      </c>
      <c r="CJ80" s="52">
        <v>11500</v>
      </c>
      <c r="CK80" s="52">
        <v>16500</v>
      </c>
      <c r="CL80" s="52">
        <v>115</v>
      </c>
      <c r="CM80" s="49">
        <v>5</v>
      </c>
      <c r="CN80" s="52">
        <v>110</v>
      </c>
      <c r="CO80" s="49">
        <v>10.7</v>
      </c>
      <c r="CP80" s="49">
        <v>14.2</v>
      </c>
      <c r="CQ80" s="49">
        <v>65.400000000000006</v>
      </c>
      <c r="CR80" s="49">
        <v>71.7</v>
      </c>
      <c r="CS80" s="49">
        <v>75.099999999999994</v>
      </c>
      <c r="CT80" s="52">
        <v>65</v>
      </c>
      <c r="CU80" s="52">
        <v>10000</v>
      </c>
      <c r="CV80" s="52">
        <v>16500</v>
      </c>
      <c r="CW80" s="52">
        <v>23000</v>
      </c>
      <c r="CX80" s="52">
        <v>115</v>
      </c>
      <c r="CY80" s="49">
        <v>5</v>
      </c>
      <c r="CZ80" s="52">
        <v>110</v>
      </c>
      <c r="DA80" s="49">
        <v>12.9</v>
      </c>
      <c r="DB80" s="49">
        <v>7.2</v>
      </c>
      <c r="DC80" s="49" t="s">
        <v>373</v>
      </c>
      <c r="DD80" s="49" t="s">
        <v>373</v>
      </c>
      <c r="DE80" s="49">
        <v>79.8</v>
      </c>
      <c r="DF80" s="52">
        <v>75</v>
      </c>
      <c r="DG80" s="52">
        <v>11500</v>
      </c>
      <c r="DH80" s="52">
        <v>20000</v>
      </c>
      <c r="DI80" s="52">
        <v>26000</v>
      </c>
    </row>
    <row r="81" spans="1:113" x14ac:dyDescent="0.3">
      <c r="A81" s="49" t="s">
        <v>281</v>
      </c>
      <c r="B81" s="49">
        <v>154</v>
      </c>
      <c r="C81" s="49">
        <v>10007799</v>
      </c>
      <c r="D81" s="49" t="s">
        <v>87</v>
      </c>
      <c r="E81" s="49" t="s">
        <v>176</v>
      </c>
      <c r="F81" s="52">
        <v>80</v>
      </c>
      <c r="G81" s="49">
        <v>1.3</v>
      </c>
      <c r="H81" s="52">
        <v>75</v>
      </c>
      <c r="I81" s="49">
        <v>6.5</v>
      </c>
      <c r="J81" s="49">
        <v>16.399999999999999</v>
      </c>
      <c r="K81" s="49">
        <v>50</v>
      </c>
      <c r="L81" s="49">
        <v>69.400000000000006</v>
      </c>
      <c r="M81" s="49">
        <v>77.2</v>
      </c>
      <c r="N81" s="52">
        <v>40</v>
      </c>
      <c r="O81" s="52">
        <v>10500</v>
      </c>
      <c r="P81" s="52">
        <v>14500</v>
      </c>
      <c r="Q81" s="52">
        <v>17000</v>
      </c>
      <c r="R81" s="52">
        <v>80</v>
      </c>
      <c r="S81" s="49">
        <v>2.6</v>
      </c>
      <c r="T81" s="52">
        <v>75</v>
      </c>
      <c r="U81" s="49">
        <v>9.1999999999999993</v>
      </c>
      <c r="V81" s="49">
        <v>7.9</v>
      </c>
      <c r="W81" s="49" t="s">
        <v>373</v>
      </c>
      <c r="X81" s="49" t="s">
        <v>373</v>
      </c>
      <c r="Y81" s="49">
        <v>83</v>
      </c>
      <c r="Z81" s="52">
        <v>60</v>
      </c>
      <c r="AA81" s="52">
        <v>17000</v>
      </c>
      <c r="AB81" s="52">
        <v>20000</v>
      </c>
      <c r="AC81" s="52">
        <v>25500</v>
      </c>
      <c r="AD81" s="52">
        <v>80</v>
      </c>
      <c r="AE81" s="49">
        <v>2.6</v>
      </c>
      <c r="AF81" s="52">
        <v>75</v>
      </c>
      <c r="AG81" s="49" t="s">
        <v>373</v>
      </c>
      <c r="AH81" s="49" t="s">
        <v>373</v>
      </c>
      <c r="AI81" s="49" t="s">
        <v>373</v>
      </c>
      <c r="AJ81" s="49" t="s">
        <v>373</v>
      </c>
      <c r="AK81" s="49">
        <v>84.3</v>
      </c>
      <c r="AL81" s="52">
        <v>60</v>
      </c>
      <c r="AM81" s="52">
        <v>20500</v>
      </c>
      <c r="AN81" s="52">
        <v>28500</v>
      </c>
      <c r="AO81" s="52">
        <v>36000</v>
      </c>
      <c r="AP81" s="52">
        <v>50</v>
      </c>
      <c r="AQ81" s="49">
        <v>2.1</v>
      </c>
      <c r="AR81" s="52">
        <v>45</v>
      </c>
      <c r="AS81" s="49">
        <v>7.8</v>
      </c>
      <c r="AT81" s="49">
        <v>16.3</v>
      </c>
      <c r="AU81" s="49">
        <v>37.6</v>
      </c>
      <c r="AV81" s="49">
        <v>63.1</v>
      </c>
      <c r="AW81" s="49">
        <v>75.900000000000006</v>
      </c>
      <c r="AX81" s="52" t="s">
        <v>373</v>
      </c>
      <c r="AY81" s="52" t="s">
        <v>373</v>
      </c>
      <c r="AZ81" s="52" t="s">
        <v>373</v>
      </c>
      <c r="BA81" s="52" t="s">
        <v>373</v>
      </c>
      <c r="BB81" s="52">
        <v>50</v>
      </c>
      <c r="BC81" s="49">
        <v>4.2</v>
      </c>
      <c r="BD81" s="52">
        <v>45</v>
      </c>
      <c r="BE81" s="49">
        <v>15.2</v>
      </c>
      <c r="BF81" s="49">
        <v>6.5</v>
      </c>
      <c r="BG81" s="49" t="s">
        <v>373</v>
      </c>
      <c r="BH81" s="49" t="s">
        <v>373</v>
      </c>
      <c r="BI81" s="49">
        <v>78.3</v>
      </c>
      <c r="BJ81" s="52">
        <v>35</v>
      </c>
      <c r="BK81" s="52">
        <v>16000</v>
      </c>
      <c r="BL81" s="52">
        <v>23000</v>
      </c>
      <c r="BM81" s="52">
        <v>35000</v>
      </c>
      <c r="BN81" s="52">
        <v>50</v>
      </c>
      <c r="BO81" s="49">
        <v>4.2</v>
      </c>
      <c r="BP81" s="52">
        <v>45</v>
      </c>
      <c r="BQ81" s="49" t="s">
        <v>373</v>
      </c>
      <c r="BR81" s="49" t="s">
        <v>373</v>
      </c>
      <c r="BS81" s="49" t="s">
        <v>373</v>
      </c>
      <c r="BT81" s="49" t="s">
        <v>373</v>
      </c>
      <c r="BU81" s="49">
        <v>78.3</v>
      </c>
      <c r="BV81" s="52">
        <v>35</v>
      </c>
      <c r="BW81" s="52">
        <v>27000</v>
      </c>
      <c r="BX81" s="52">
        <v>35000</v>
      </c>
      <c r="BY81" s="52">
        <v>48000</v>
      </c>
      <c r="BZ81" s="52">
        <v>125</v>
      </c>
      <c r="CA81" s="49">
        <v>1.6</v>
      </c>
      <c r="CB81" s="52">
        <v>125</v>
      </c>
      <c r="CC81" s="49">
        <v>7</v>
      </c>
      <c r="CD81" s="49">
        <v>16.399999999999999</v>
      </c>
      <c r="CE81" s="49">
        <v>45.3</v>
      </c>
      <c r="CF81" s="49">
        <v>67</v>
      </c>
      <c r="CG81" s="49">
        <v>76.7</v>
      </c>
      <c r="CH81" s="52">
        <v>55</v>
      </c>
      <c r="CI81" s="52">
        <v>9500</v>
      </c>
      <c r="CJ81" s="52">
        <v>12500</v>
      </c>
      <c r="CK81" s="52">
        <v>17000</v>
      </c>
      <c r="CL81" s="52">
        <v>125</v>
      </c>
      <c r="CM81" s="49">
        <v>3.2</v>
      </c>
      <c r="CN81" s="52">
        <v>120</v>
      </c>
      <c r="CO81" s="49">
        <v>11.4</v>
      </c>
      <c r="CP81" s="49">
        <v>7.4</v>
      </c>
      <c r="CQ81" s="49" t="s">
        <v>373</v>
      </c>
      <c r="CR81" s="49" t="s">
        <v>373</v>
      </c>
      <c r="CS81" s="49">
        <v>81.2</v>
      </c>
      <c r="CT81" s="52">
        <v>90</v>
      </c>
      <c r="CU81" s="52">
        <v>17000</v>
      </c>
      <c r="CV81" s="52">
        <v>20500</v>
      </c>
      <c r="CW81" s="52">
        <v>27500</v>
      </c>
      <c r="CX81" s="52">
        <v>125</v>
      </c>
      <c r="CY81" s="49">
        <v>3.2</v>
      </c>
      <c r="CZ81" s="52">
        <v>120</v>
      </c>
      <c r="DA81" s="49">
        <v>13.9</v>
      </c>
      <c r="DB81" s="49">
        <v>4.0999999999999996</v>
      </c>
      <c r="DC81" s="49" t="s">
        <v>373</v>
      </c>
      <c r="DD81" s="49" t="s">
        <v>373</v>
      </c>
      <c r="DE81" s="49">
        <v>82</v>
      </c>
      <c r="DF81" s="52">
        <v>95</v>
      </c>
      <c r="DG81" s="52">
        <v>21500</v>
      </c>
      <c r="DH81" s="52">
        <v>30500</v>
      </c>
      <c r="DI81" s="52">
        <v>39500</v>
      </c>
    </row>
    <row r="82" spans="1:113" x14ac:dyDescent="0.3">
      <c r="A82" s="49" t="s">
        <v>281</v>
      </c>
      <c r="B82" s="49">
        <v>28</v>
      </c>
      <c r="C82" s="49">
        <v>10007832</v>
      </c>
      <c r="D82" s="49" t="s">
        <v>13</v>
      </c>
      <c r="E82" s="49" t="s">
        <v>178</v>
      </c>
      <c r="F82" s="52" t="s">
        <v>10</v>
      </c>
      <c r="G82" s="49" t="s">
        <v>10</v>
      </c>
      <c r="H82" s="52" t="s">
        <v>10</v>
      </c>
      <c r="I82" s="49" t="s">
        <v>10</v>
      </c>
      <c r="J82" s="49" t="s">
        <v>10</v>
      </c>
      <c r="K82" s="49" t="s">
        <v>10</v>
      </c>
      <c r="L82" s="49" t="s">
        <v>10</v>
      </c>
      <c r="M82" s="49" t="s">
        <v>10</v>
      </c>
      <c r="N82" s="52" t="s">
        <v>10</v>
      </c>
      <c r="O82" s="52" t="s">
        <v>10</v>
      </c>
      <c r="P82" s="52" t="s">
        <v>10</v>
      </c>
      <c r="Q82" s="52" t="s">
        <v>10</v>
      </c>
      <c r="R82" s="52" t="s">
        <v>10</v>
      </c>
      <c r="S82" s="49" t="s">
        <v>10</v>
      </c>
      <c r="T82" s="52" t="s">
        <v>10</v>
      </c>
      <c r="U82" s="49" t="s">
        <v>10</v>
      </c>
      <c r="V82" s="49" t="s">
        <v>10</v>
      </c>
      <c r="W82" s="49" t="s">
        <v>10</v>
      </c>
      <c r="X82" s="49" t="s">
        <v>10</v>
      </c>
      <c r="Y82" s="49" t="s">
        <v>10</v>
      </c>
      <c r="Z82" s="52" t="s">
        <v>10</v>
      </c>
      <c r="AA82" s="52" t="s">
        <v>10</v>
      </c>
      <c r="AB82" s="52" t="s">
        <v>10</v>
      </c>
      <c r="AC82" s="52" t="s">
        <v>10</v>
      </c>
      <c r="AD82" s="52" t="s">
        <v>10</v>
      </c>
      <c r="AE82" s="49" t="s">
        <v>10</v>
      </c>
      <c r="AF82" s="52" t="s">
        <v>10</v>
      </c>
      <c r="AG82" s="49" t="s">
        <v>10</v>
      </c>
      <c r="AH82" s="49" t="s">
        <v>10</v>
      </c>
      <c r="AI82" s="49" t="s">
        <v>10</v>
      </c>
      <c r="AJ82" s="49" t="s">
        <v>10</v>
      </c>
      <c r="AK82" s="49" t="s">
        <v>10</v>
      </c>
      <c r="AL82" s="52" t="s">
        <v>10</v>
      </c>
      <c r="AM82" s="52" t="s">
        <v>10</v>
      </c>
      <c r="AN82" s="52" t="s">
        <v>10</v>
      </c>
      <c r="AO82" s="52" t="s">
        <v>10</v>
      </c>
      <c r="AP82" s="52" t="s">
        <v>10</v>
      </c>
      <c r="AQ82" s="49" t="s">
        <v>10</v>
      </c>
      <c r="AR82" s="52" t="s">
        <v>10</v>
      </c>
      <c r="AS82" s="49" t="s">
        <v>10</v>
      </c>
      <c r="AT82" s="49" t="s">
        <v>10</v>
      </c>
      <c r="AU82" s="49" t="s">
        <v>10</v>
      </c>
      <c r="AV82" s="49" t="s">
        <v>10</v>
      </c>
      <c r="AW82" s="49" t="s">
        <v>10</v>
      </c>
      <c r="AX82" s="52" t="s">
        <v>10</v>
      </c>
      <c r="AY82" s="52" t="s">
        <v>10</v>
      </c>
      <c r="AZ82" s="52" t="s">
        <v>10</v>
      </c>
      <c r="BA82" s="52" t="s">
        <v>10</v>
      </c>
      <c r="BB82" s="52" t="s">
        <v>10</v>
      </c>
      <c r="BC82" s="49" t="s">
        <v>10</v>
      </c>
      <c r="BD82" s="52" t="s">
        <v>10</v>
      </c>
      <c r="BE82" s="49" t="s">
        <v>10</v>
      </c>
      <c r="BF82" s="49" t="s">
        <v>10</v>
      </c>
      <c r="BG82" s="49" t="s">
        <v>10</v>
      </c>
      <c r="BH82" s="49" t="s">
        <v>10</v>
      </c>
      <c r="BI82" s="49" t="s">
        <v>10</v>
      </c>
      <c r="BJ82" s="52" t="s">
        <v>10</v>
      </c>
      <c r="BK82" s="52" t="s">
        <v>10</v>
      </c>
      <c r="BL82" s="52" t="s">
        <v>10</v>
      </c>
      <c r="BM82" s="52" t="s">
        <v>10</v>
      </c>
      <c r="BN82" s="52" t="s">
        <v>10</v>
      </c>
      <c r="BO82" s="49" t="s">
        <v>10</v>
      </c>
      <c r="BP82" s="52" t="s">
        <v>10</v>
      </c>
      <c r="BQ82" s="49" t="s">
        <v>10</v>
      </c>
      <c r="BR82" s="49" t="s">
        <v>10</v>
      </c>
      <c r="BS82" s="49" t="s">
        <v>10</v>
      </c>
      <c r="BT82" s="49" t="s">
        <v>10</v>
      </c>
      <c r="BU82" s="49" t="s">
        <v>10</v>
      </c>
      <c r="BV82" s="52" t="s">
        <v>10</v>
      </c>
      <c r="BW82" s="52" t="s">
        <v>10</v>
      </c>
      <c r="BX82" s="52" t="s">
        <v>10</v>
      </c>
      <c r="BY82" s="52" t="s">
        <v>10</v>
      </c>
      <c r="BZ82" s="52" t="s">
        <v>10</v>
      </c>
      <c r="CA82" s="49" t="s">
        <v>10</v>
      </c>
      <c r="CB82" s="52" t="s">
        <v>10</v>
      </c>
      <c r="CC82" s="49" t="s">
        <v>10</v>
      </c>
      <c r="CD82" s="49" t="s">
        <v>10</v>
      </c>
      <c r="CE82" s="49" t="s">
        <v>10</v>
      </c>
      <c r="CF82" s="49" t="s">
        <v>10</v>
      </c>
      <c r="CG82" s="49" t="s">
        <v>10</v>
      </c>
      <c r="CH82" s="52" t="s">
        <v>10</v>
      </c>
      <c r="CI82" s="52" t="s">
        <v>10</v>
      </c>
      <c r="CJ82" s="52" t="s">
        <v>10</v>
      </c>
      <c r="CK82" s="52" t="s">
        <v>10</v>
      </c>
      <c r="CL82" s="52" t="s">
        <v>10</v>
      </c>
      <c r="CM82" s="49" t="s">
        <v>10</v>
      </c>
      <c r="CN82" s="52" t="s">
        <v>10</v>
      </c>
      <c r="CO82" s="49" t="s">
        <v>10</v>
      </c>
      <c r="CP82" s="49" t="s">
        <v>10</v>
      </c>
      <c r="CQ82" s="49" t="s">
        <v>10</v>
      </c>
      <c r="CR82" s="49" t="s">
        <v>10</v>
      </c>
      <c r="CS82" s="49" t="s">
        <v>10</v>
      </c>
      <c r="CT82" s="52" t="s">
        <v>10</v>
      </c>
      <c r="CU82" s="52" t="s">
        <v>10</v>
      </c>
      <c r="CV82" s="52" t="s">
        <v>10</v>
      </c>
      <c r="CW82" s="52" t="s">
        <v>10</v>
      </c>
      <c r="CX82" s="52" t="s">
        <v>10</v>
      </c>
      <c r="CY82" s="49" t="s">
        <v>10</v>
      </c>
      <c r="CZ82" s="52" t="s">
        <v>10</v>
      </c>
      <c r="DA82" s="49" t="s">
        <v>10</v>
      </c>
      <c r="DB82" s="49" t="s">
        <v>10</v>
      </c>
      <c r="DC82" s="49" t="s">
        <v>10</v>
      </c>
      <c r="DD82" s="49" t="s">
        <v>10</v>
      </c>
      <c r="DE82" s="49" t="s">
        <v>10</v>
      </c>
      <c r="DF82" s="52" t="s">
        <v>10</v>
      </c>
      <c r="DG82" s="52" t="s">
        <v>10</v>
      </c>
      <c r="DH82" s="52" t="s">
        <v>10</v>
      </c>
      <c r="DI82" s="52" t="s">
        <v>10</v>
      </c>
    </row>
    <row r="83" spans="1:113" x14ac:dyDescent="0.3">
      <c r="A83" s="49" t="s">
        <v>281</v>
      </c>
      <c r="B83" s="49">
        <v>27</v>
      </c>
      <c r="C83" s="49">
        <v>10007138</v>
      </c>
      <c r="D83" s="49" t="s">
        <v>33</v>
      </c>
      <c r="E83" s="49" t="s">
        <v>180</v>
      </c>
      <c r="F83" s="52">
        <v>65</v>
      </c>
      <c r="G83" s="49">
        <v>2</v>
      </c>
      <c r="H83" s="52">
        <v>65</v>
      </c>
      <c r="I83" s="49" t="s">
        <v>373</v>
      </c>
      <c r="J83" s="49" t="s">
        <v>373</v>
      </c>
      <c r="K83" s="49">
        <v>63.4</v>
      </c>
      <c r="L83" s="49">
        <v>74.2</v>
      </c>
      <c r="M83" s="49">
        <v>79.3</v>
      </c>
      <c r="N83" s="52">
        <v>40</v>
      </c>
      <c r="O83" s="52">
        <v>11500</v>
      </c>
      <c r="P83" s="52">
        <v>15000</v>
      </c>
      <c r="Q83" s="52">
        <v>18000</v>
      </c>
      <c r="R83" s="52">
        <v>65</v>
      </c>
      <c r="S83" s="49">
        <v>2</v>
      </c>
      <c r="T83" s="52">
        <v>65</v>
      </c>
      <c r="U83" s="49">
        <v>5.5</v>
      </c>
      <c r="V83" s="49">
        <v>13.6</v>
      </c>
      <c r="W83" s="49" t="s">
        <v>373</v>
      </c>
      <c r="X83" s="49" t="s">
        <v>373</v>
      </c>
      <c r="Y83" s="49">
        <v>80.8</v>
      </c>
      <c r="Z83" s="52">
        <v>40</v>
      </c>
      <c r="AA83" s="52">
        <v>15500</v>
      </c>
      <c r="AB83" s="52">
        <v>19000</v>
      </c>
      <c r="AC83" s="52">
        <v>21500</v>
      </c>
      <c r="AD83" s="52">
        <v>65</v>
      </c>
      <c r="AE83" s="49">
        <v>2</v>
      </c>
      <c r="AF83" s="52">
        <v>65</v>
      </c>
      <c r="AG83" s="49">
        <v>6.1</v>
      </c>
      <c r="AH83" s="49">
        <v>6.6</v>
      </c>
      <c r="AI83" s="49" t="s">
        <v>373</v>
      </c>
      <c r="AJ83" s="49" t="s">
        <v>373</v>
      </c>
      <c r="AK83" s="49">
        <v>87.4</v>
      </c>
      <c r="AL83" s="52">
        <v>50</v>
      </c>
      <c r="AM83" s="52">
        <v>17500</v>
      </c>
      <c r="AN83" s="52">
        <v>21000</v>
      </c>
      <c r="AO83" s="52">
        <v>25500</v>
      </c>
      <c r="AP83" s="52">
        <v>40</v>
      </c>
      <c r="AQ83" s="49">
        <v>0</v>
      </c>
      <c r="AR83" s="52">
        <v>40</v>
      </c>
      <c r="AS83" s="49" t="s">
        <v>373</v>
      </c>
      <c r="AT83" s="49" t="s">
        <v>373</v>
      </c>
      <c r="AU83" s="49">
        <v>57.3</v>
      </c>
      <c r="AV83" s="49">
        <v>65.7</v>
      </c>
      <c r="AW83" s="49">
        <v>75.7</v>
      </c>
      <c r="AX83" s="52" t="s">
        <v>373</v>
      </c>
      <c r="AY83" s="52" t="s">
        <v>373</v>
      </c>
      <c r="AZ83" s="52" t="s">
        <v>373</v>
      </c>
      <c r="BA83" s="52" t="s">
        <v>373</v>
      </c>
      <c r="BB83" s="52">
        <v>40</v>
      </c>
      <c r="BC83" s="49">
        <v>2.5</v>
      </c>
      <c r="BD83" s="52">
        <v>40</v>
      </c>
      <c r="BE83" s="49">
        <v>11.6</v>
      </c>
      <c r="BF83" s="49">
        <v>10.3</v>
      </c>
      <c r="BG83" s="49" t="s">
        <v>373</v>
      </c>
      <c r="BH83" s="49" t="s">
        <v>373</v>
      </c>
      <c r="BI83" s="49">
        <v>78.099999999999994</v>
      </c>
      <c r="BJ83" s="52">
        <v>25</v>
      </c>
      <c r="BK83" s="52">
        <v>16000</v>
      </c>
      <c r="BL83" s="52">
        <v>18000</v>
      </c>
      <c r="BM83" s="52">
        <v>26000</v>
      </c>
      <c r="BN83" s="52">
        <v>40</v>
      </c>
      <c r="BO83" s="49">
        <v>2.5</v>
      </c>
      <c r="BP83" s="52">
        <v>40</v>
      </c>
      <c r="BQ83" s="49">
        <v>8.1</v>
      </c>
      <c r="BR83" s="49">
        <v>15.5</v>
      </c>
      <c r="BS83" s="49" t="s">
        <v>373</v>
      </c>
      <c r="BT83" s="49" t="s">
        <v>373</v>
      </c>
      <c r="BU83" s="49">
        <v>76.400000000000006</v>
      </c>
      <c r="BV83" s="52">
        <v>25</v>
      </c>
      <c r="BW83" s="52">
        <v>17000</v>
      </c>
      <c r="BX83" s="52">
        <v>23000</v>
      </c>
      <c r="BY83" s="52">
        <v>27500</v>
      </c>
      <c r="BZ83" s="52">
        <v>105</v>
      </c>
      <c r="CA83" s="49">
        <v>1.2</v>
      </c>
      <c r="CB83" s="52">
        <v>105</v>
      </c>
      <c r="CC83" s="49">
        <v>4.0999999999999996</v>
      </c>
      <c r="CD83" s="49">
        <v>18</v>
      </c>
      <c r="CE83" s="49">
        <v>61.1</v>
      </c>
      <c r="CF83" s="49">
        <v>71</v>
      </c>
      <c r="CG83" s="49">
        <v>77.900000000000006</v>
      </c>
      <c r="CH83" s="52">
        <v>65</v>
      </c>
      <c r="CI83" s="52">
        <v>11500</v>
      </c>
      <c r="CJ83" s="52">
        <v>15000</v>
      </c>
      <c r="CK83" s="52">
        <v>18500</v>
      </c>
      <c r="CL83" s="52">
        <v>105</v>
      </c>
      <c r="CM83" s="49">
        <v>2.2000000000000002</v>
      </c>
      <c r="CN83" s="52">
        <v>105</v>
      </c>
      <c r="CO83" s="49">
        <v>7.8</v>
      </c>
      <c r="CP83" s="49">
        <v>12.4</v>
      </c>
      <c r="CQ83" s="49">
        <v>66.8</v>
      </c>
      <c r="CR83" s="49">
        <v>74.7</v>
      </c>
      <c r="CS83" s="49">
        <v>79.8</v>
      </c>
      <c r="CT83" s="52">
        <v>65</v>
      </c>
      <c r="CU83" s="52">
        <v>16000</v>
      </c>
      <c r="CV83" s="52">
        <v>18500</v>
      </c>
      <c r="CW83" s="52">
        <v>22500</v>
      </c>
      <c r="CX83" s="52">
        <v>105</v>
      </c>
      <c r="CY83" s="49">
        <v>2.2000000000000002</v>
      </c>
      <c r="CZ83" s="52">
        <v>105</v>
      </c>
      <c r="DA83" s="49">
        <v>6.8</v>
      </c>
      <c r="DB83" s="49">
        <v>9.9</v>
      </c>
      <c r="DC83" s="49" t="s">
        <v>373</v>
      </c>
      <c r="DD83" s="49" t="s">
        <v>373</v>
      </c>
      <c r="DE83" s="49">
        <v>83.3</v>
      </c>
      <c r="DF83" s="52">
        <v>75</v>
      </c>
      <c r="DG83" s="52">
        <v>17000</v>
      </c>
      <c r="DH83" s="52">
        <v>21000</v>
      </c>
      <c r="DI83" s="52">
        <v>26500</v>
      </c>
    </row>
    <row r="84" spans="1:113" x14ac:dyDescent="0.3">
      <c r="A84" s="49" t="s">
        <v>281</v>
      </c>
      <c r="B84" s="49">
        <v>69</v>
      </c>
      <c r="C84" s="49">
        <v>10001282</v>
      </c>
      <c r="D84" s="49" t="s">
        <v>87</v>
      </c>
      <c r="E84" s="49" t="s">
        <v>182</v>
      </c>
      <c r="F84" s="52">
        <v>125</v>
      </c>
      <c r="G84" s="49">
        <v>4</v>
      </c>
      <c r="H84" s="52">
        <v>120</v>
      </c>
      <c r="I84" s="49">
        <v>8.3000000000000007</v>
      </c>
      <c r="J84" s="49">
        <v>13.3</v>
      </c>
      <c r="K84" s="49" t="s">
        <v>373</v>
      </c>
      <c r="L84" s="49" t="s">
        <v>373</v>
      </c>
      <c r="M84" s="49">
        <v>78.3</v>
      </c>
      <c r="N84" s="52">
        <v>70</v>
      </c>
      <c r="O84" s="52">
        <v>12500</v>
      </c>
      <c r="P84" s="52">
        <v>15500</v>
      </c>
      <c r="Q84" s="52">
        <v>18000</v>
      </c>
      <c r="R84" s="52">
        <v>125</v>
      </c>
      <c r="S84" s="49">
        <v>3.2</v>
      </c>
      <c r="T84" s="52">
        <v>120</v>
      </c>
      <c r="U84" s="49">
        <v>6.6</v>
      </c>
      <c r="V84" s="49">
        <v>9.9</v>
      </c>
      <c r="W84" s="49" t="s">
        <v>373</v>
      </c>
      <c r="X84" s="49" t="s">
        <v>373</v>
      </c>
      <c r="Y84" s="49">
        <v>83.5</v>
      </c>
      <c r="Z84" s="52">
        <v>85</v>
      </c>
      <c r="AA84" s="52">
        <v>16000</v>
      </c>
      <c r="AB84" s="52">
        <v>20000</v>
      </c>
      <c r="AC84" s="52">
        <v>25500</v>
      </c>
      <c r="AD84" s="52">
        <v>125</v>
      </c>
      <c r="AE84" s="49">
        <v>4.8</v>
      </c>
      <c r="AF84" s="52">
        <v>120</v>
      </c>
      <c r="AG84" s="49">
        <v>7.6</v>
      </c>
      <c r="AH84" s="49">
        <v>3.4</v>
      </c>
      <c r="AI84" s="49" t="s">
        <v>373</v>
      </c>
      <c r="AJ84" s="49" t="s">
        <v>373</v>
      </c>
      <c r="AK84" s="49">
        <v>89.1</v>
      </c>
      <c r="AL84" s="52">
        <v>95</v>
      </c>
      <c r="AM84" s="52">
        <v>18000</v>
      </c>
      <c r="AN84" s="52">
        <v>25000</v>
      </c>
      <c r="AO84" s="52">
        <v>31500</v>
      </c>
      <c r="AP84" s="52">
        <v>70</v>
      </c>
      <c r="AQ84" s="49">
        <v>5.6</v>
      </c>
      <c r="AR84" s="52">
        <v>65</v>
      </c>
      <c r="AS84" s="49">
        <v>9</v>
      </c>
      <c r="AT84" s="49">
        <v>6</v>
      </c>
      <c r="AU84" s="49" t="s">
        <v>373</v>
      </c>
      <c r="AV84" s="49" t="s">
        <v>373</v>
      </c>
      <c r="AW84" s="49">
        <v>85.1</v>
      </c>
      <c r="AX84" s="52">
        <v>50</v>
      </c>
      <c r="AY84" s="52">
        <v>13000</v>
      </c>
      <c r="AZ84" s="52">
        <v>16500</v>
      </c>
      <c r="BA84" s="52">
        <v>19000</v>
      </c>
      <c r="BB84" s="52">
        <v>70</v>
      </c>
      <c r="BC84" s="49">
        <v>7</v>
      </c>
      <c r="BD84" s="52">
        <v>65</v>
      </c>
      <c r="BE84" s="49">
        <v>9.1</v>
      </c>
      <c r="BF84" s="49">
        <v>7.6</v>
      </c>
      <c r="BG84" s="49" t="s">
        <v>373</v>
      </c>
      <c r="BH84" s="49" t="s">
        <v>373</v>
      </c>
      <c r="BI84" s="49">
        <v>83.3</v>
      </c>
      <c r="BJ84" s="52">
        <v>50</v>
      </c>
      <c r="BK84" s="52">
        <v>20000</v>
      </c>
      <c r="BL84" s="52">
        <v>25000</v>
      </c>
      <c r="BM84" s="52">
        <v>31000</v>
      </c>
      <c r="BN84" s="52">
        <v>70</v>
      </c>
      <c r="BO84" s="49">
        <v>5.6</v>
      </c>
      <c r="BP84" s="52">
        <v>65</v>
      </c>
      <c r="BQ84" s="49">
        <v>10.4</v>
      </c>
      <c r="BR84" s="49">
        <v>7.5</v>
      </c>
      <c r="BS84" s="49" t="s">
        <v>373</v>
      </c>
      <c r="BT84" s="49" t="s">
        <v>373</v>
      </c>
      <c r="BU84" s="49">
        <v>82.1</v>
      </c>
      <c r="BV84" s="52">
        <v>45</v>
      </c>
      <c r="BW84" s="52">
        <v>21000</v>
      </c>
      <c r="BX84" s="52">
        <v>27500</v>
      </c>
      <c r="BY84" s="52">
        <v>37500</v>
      </c>
      <c r="BZ84" s="52">
        <v>195</v>
      </c>
      <c r="CA84" s="49">
        <v>4.5999999999999996</v>
      </c>
      <c r="CB84" s="52">
        <v>185</v>
      </c>
      <c r="CC84" s="49">
        <v>8.6</v>
      </c>
      <c r="CD84" s="49">
        <v>10.7</v>
      </c>
      <c r="CE84" s="49">
        <v>65.8</v>
      </c>
      <c r="CF84" s="49">
        <v>77</v>
      </c>
      <c r="CG84" s="49">
        <v>80.7</v>
      </c>
      <c r="CH84" s="52">
        <v>120</v>
      </c>
      <c r="CI84" s="52">
        <v>13000</v>
      </c>
      <c r="CJ84" s="52">
        <v>16000</v>
      </c>
      <c r="CK84" s="52">
        <v>18500</v>
      </c>
      <c r="CL84" s="52">
        <v>195</v>
      </c>
      <c r="CM84" s="49">
        <v>4.5999999999999996</v>
      </c>
      <c r="CN84" s="52">
        <v>185</v>
      </c>
      <c r="CO84" s="49">
        <v>7.5</v>
      </c>
      <c r="CP84" s="49">
        <v>9.1</v>
      </c>
      <c r="CQ84" s="49">
        <v>71.099999999999994</v>
      </c>
      <c r="CR84" s="49">
        <v>80.7</v>
      </c>
      <c r="CS84" s="49">
        <v>83.4</v>
      </c>
      <c r="CT84" s="52">
        <v>135</v>
      </c>
      <c r="CU84" s="52">
        <v>17000</v>
      </c>
      <c r="CV84" s="52">
        <v>21500</v>
      </c>
      <c r="CW84" s="52">
        <v>27500</v>
      </c>
      <c r="CX84" s="52">
        <v>195</v>
      </c>
      <c r="CY84" s="49">
        <v>5.0999999999999996</v>
      </c>
      <c r="CZ84" s="52">
        <v>185</v>
      </c>
      <c r="DA84" s="49">
        <v>8.6</v>
      </c>
      <c r="DB84" s="49">
        <v>4.8</v>
      </c>
      <c r="DC84" s="49">
        <v>75.3</v>
      </c>
      <c r="DD84" s="49">
        <v>84.9</v>
      </c>
      <c r="DE84" s="49">
        <v>86.6</v>
      </c>
      <c r="DF84" s="52">
        <v>140</v>
      </c>
      <c r="DG84" s="52">
        <v>19500</v>
      </c>
      <c r="DH84" s="52">
        <v>25500</v>
      </c>
      <c r="DI84" s="52">
        <v>34000</v>
      </c>
    </row>
    <row r="85" spans="1:113" x14ac:dyDescent="0.3">
      <c r="A85" s="49" t="s">
        <v>281</v>
      </c>
      <c r="B85" s="49">
        <v>190</v>
      </c>
      <c r="C85" s="49">
        <v>10004775</v>
      </c>
      <c r="D85" s="49" t="s">
        <v>8</v>
      </c>
      <c r="E85" s="49" t="s">
        <v>184</v>
      </c>
      <c r="F85" s="52" t="s">
        <v>10</v>
      </c>
      <c r="G85" s="49" t="s">
        <v>10</v>
      </c>
      <c r="H85" s="52" t="s">
        <v>10</v>
      </c>
      <c r="I85" s="49" t="s">
        <v>10</v>
      </c>
      <c r="J85" s="49" t="s">
        <v>10</v>
      </c>
      <c r="K85" s="49" t="s">
        <v>10</v>
      </c>
      <c r="L85" s="49" t="s">
        <v>10</v>
      </c>
      <c r="M85" s="49" t="s">
        <v>10</v>
      </c>
      <c r="N85" s="52" t="s">
        <v>10</v>
      </c>
      <c r="O85" s="52" t="s">
        <v>10</v>
      </c>
      <c r="P85" s="52" t="s">
        <v>10</v>
      </c>
      <c r="Q85" s="52" t="s">
        <v>10</v>
      </c>
      <c r="R85" s="52" t="s">
        <v>10</v>
      </c>
      <c r="S85" s="49" t="s">
        <v>10</v>
      </c>
      <c r="T85" s="52" t="s">
        <v>10</v>
      </c>
      <c r="U85" s="49" t="s">
        <v>10</v>
      </c>
      <c r="V85" s="49" t="s">
        <v>10</v>
      </c>
      <c r="W85" s="49" t="s">
        <v>10</v>
      </c>
      <c r="X85" s="49" t="s">
        <v>10</v>
      </c>
      <c r="Y85" s="49" t="s">
        <v>10</v>
      </c>
      <c r="Z85" s="52" t="s">
        <v>10</v>
      </c>
      <c r="AA85" s="52" t="s">
        <v>10</v>
      </c>
      <c r="AB85" s="52" t="s">
        <v>10</v>
      </c>
      <c r="AC85" s="52" t="s">
        <v>10</v>
      </c>
      <c r="AD85" s="52" t="s">
        <v>10</v>
      </c>
      <c r="AE85" s="49" t="s">
        <v>10</v>
      </c>
      <c r="AF85" s="52" t="s">
        <v>10</v>
      </c>
      <c r="AG85" s="49" t="s">
        <v>10</v>
      </c>
      <c r="AH85" s="49" t="s">
        <v>10</v>
      </c>
      <c r="AI85" s="49" t="s">
        <v>10</v>
      </c>
      <c r="AJ85" s="49" t="s">
        <v>10</v>
      </c>
      <c r="AK85" s="49" t="s">
        <v>10</v>
      </c>
      <c r="AL85" s="52" t="s">
        <v>10</v>
      </c>
      <c r="AM85" s="52" t="s">
        <v>10</v>
      </c>
      <c r="AN85" s="52" t="s">
        <v>10</v>
      </c>
      <c r="AO85" s="52" t="s">
        <v>10</v>
      </c>
      <c r="AP85" s="52" t="s">
        <v>10</v>
      </c>
      <c r="AQ85" s="49" t="s">
        <v>10</v>
      </c>
      <c r="AR85" s="52" t="s">
        <v>10</v>
      </c>
      <c r="AS85" s="49" t="s">
        <v>10</v>
      </c>
      <c r="AT85" s="49" t="s">
        <v>10</v>
      </c>
      <c r="AU85" s="49" t="s">
        <v>10</v>
      </c>
      <c r="AV85" s="49" t="s">
        <v>10</v>
      </c>
      <c r="AW85" s="49" t="s">
        <v>10</v>
      </c>
      <c r="AX85" s="52" t="s">
        <v>10</v>
      </c>
      <c r="AY85" s="52" t="s">
        <v>10</v>
      </c>
      <c r="AZ85" s="52" t="s">
        <v>10</v>
      </c>
      <c r="BA85" s="52" t="s">
        <v>10</v>
      </c>
      <c r="BB85" s="52" t="s">
        <v>10</v>
      </c>
      <c r="BC85" s="49" t="s">
        <v>10</v>
      </c>
      <c r="BD85" s="52" t="s">
        <v>10</v>
      </c>
      <c r="BE85" s="49" t="s">
        <v>10</v>
      </c>
      <c r="BF85" s="49" t="s">
        <v>10</v>
      </c>
      <c r="BG85" s="49" t="s">
        <v>10</v>
      </c>
      <c r="BH85" s="49" t="s">
        <v>10</v>
      </c>
      <c r="BI85" s="49" t="s">
        <v>10</v>
      </c>
      <c r="BJ85" s="52" t="s">
        <v>10</v>
      </c>
      <c r="BK85" s="52" t="s">
        <v>10</v>
      </c>
      <c r="BL85" s="52" t="s">
        <v>10</v>
      </c>
      <c r="BM85" s="52" t="s">
        <v>10</v>
      </c>
      <c r="BN85" s="52" t="s">
        <v>10</v>
      </c>
      <c r="BO85" s="49" t="s">
        <v>10</v>
      </c>
      <c r="BP85" s="52" t="s">
        <v>10</v>
      </c>
      <c r="BQ85" s="49" t="s">
        <v>10</v>
      </c>
      <c r="BR85" s="49" t="s">
        <v>10</v>
      </c>
      <c r="BS85" s="49" t="s">
        <v>10</v>
      </c>
      <c r="BT85" s="49" t="s">
        <v>10</v>
      </c>
      <c r="BU85" s="49" t="s">
        <v>10</v>
      </c>
      <c r="BV85" s="52" t="s">
        <v>10</v>
      </c>
      <c r="BW85" s="52" t="s">
        <v>10</v>
      </c>
      <c r="BX85" s="52" t="s">
        <v>10</v>
      </c>
      <c r="BY85" s="52" t="s">
        <v>10</v>
      </c>
      <c r="BZ85" s="52" t="s">
        <v>10</v>
      </c>
      <c r="CA85" s="49" t="s">
        <v>10</v>
      </c>
      <c r="CB85" s="52" t="s">
        <v>10</v>
      </c>
      <c r="CC85" s="49" t="s">
        <v>10</v>
      </c>
      <c r="CD85" s="49" t="s">
        <v>10</v>
      </c>
      <c r="CE85" s="49" t="s">
        <v>10</v>
      </c>
      <c r="CF85" s="49" t="s">
        <v>10</v>
      </c>
      <c r="CG85" s="49" t="s">
        <v>10</v>
      </c>
      <c r="CH85" s="52" t="s">
        <v>10</v>
      </c>
      <c r="CI85" s="52" t="s">
        <v>10</v>
      </c>
      <c r="CJ85" s="52" t="s">
        <v>10</v>
      </c>
      <c r="CK85" s="52" t="s">
        <v>10</v>
      </c>
      <c r="CL85" s="52" t="s">
        <v>10</v>
      </c>
      <c r="CM85" s="49" t="s">
        <v>10</v>
      </c>
      <c r="CN85" s="52" t="s">
        <v>10</v>
      </c>
      <c r="CO85" s="49" t="s">
        <v>10</v>
      </c>
      <c r="CP85" s="49" t="s">
        <v>10</v>
      </c>
      <c r="CQ85" s="49" t="s">
        <v>10</v>
      </c>
      <c r="CR85" s="49" t="s">
        <v>10</v>
      </c>
      <c r="CS85" s="49" t="s">
        <v>10</v>
      </c>
      <c r="CT85" s="52" t="s">
        <v>10</v>
      </c>
      <c r="CU85" s="52" t="s">
        <v>10</v>
      </c>
      <c r="CV85" s="52" t="s">
        <v>10</v>
      </c>
      <c r="CW85" s="52" t="s">
        <v>10</v>
      </c>
      <c r="CX85" s="52" t="s">
        <v>10</v>
      </c>
      <c r="CY85" s="49" t="s">
        <v>10</v>
      </c>
      <c r="CZ85" s="52" t="s">
        <v>10</v>
      </c>
      <c r="DA85" s="49" t="s">
        <v>10</v>
      </c>
      <c r="DB85" s="49" t="s">
        <v>10</v>
      </c>
      <c r="DC85" s="49" t="s">
        <v>10</v>
      </c>
      <c r="DD85" s="49" t="s">
        <v>10</v>
      </c>
      <c r="DE85" s="49" t="s">
        <v>10</v>
      </c>
      <c r="DF85" s="52" t="s">
        <v>10</v>
      </c>
      <c r="DG85" s="52" t="s">
        <v>10</v>
      </c>
      <c r="DH85" s="52" t="s">
        <v>10</v>
      </c>
      <c r="DI85" s="52" t="s">
        <v>10</v>
      </c>
    </row>
    <row r="86" spans="1:113" x14ac:dyDescent="0.3">
      <c r="A86" s="49" t="s">
        <v>281</v>
      </c>
      <c r="B86" s="49">
        <v>155</v>
      </c>
      <c r="C86" s="49">
        <v>10007154</v>
      </c>
      <c r="D86" s="49" t="s">
        <v>33</v>
      </c>
      <c r="E86" s="49" t="s">
        <v>186</v>
      </c>
      <c r="F86" s="52">
        <v>70</v>
      </c>
      <c r="G86" s="49">
        <v>0</v>
      </c>
      <c r="H86" s="52">
        <v>70</v>
      </c>
      <c r="I86" s="49">
        <v>10.3</v>
      </c>
      <c r="J86" s="49">
        <v>22.2</v>
      </c>
      <c r="K86" s="49">
        <v>32.5</v>
      </c>
      <c r="L86" s="49">
        <v>58.6</v>
      </c>
      <c r="M86" s="49">
        <v>67.5</v>
      </c>
      <c r="N86" s="52" t="s">
        <v>373</v>
      </c>
      <c r="O86" s="52" t="s">
        <v>373</v>
      </c>
      <c r="P86" s="52" t="s">
        <v>373</v>
      </c>
      <c r="Q86" s="52" t="s">
        <v>373</v>
      </c>
      <c r="R86" s="52">
        <v>70</v>
      </c>
      <c r="S86" s="49">
        <v>1.5</v>
      </c>
      <c r="T86" s="52">
        <v>65</v>
      </c>
      <c r="U86" s="49">
        <v>12</v>
      </c>
      <c r="V86" s="49">
        <v>6</v>
      </c>
      <c r="W86" s="49" t="s">
        <v>373</v>
      </c>
      <c r="X86" s="49" t="s">
        <v>373</v>
      </c>
      <c r="Y86" s="49">
        <v>82</v>
      </c>
      <c r="Z86" s="52">
        <v>50</v>
      </c>
      <c r="AA86" s="52">
        <v>22500</v>
      </c>
      <c r="AB86" s="52">
        <v>28000</v>
      </c>
      <c r="AC86" s="52">
        <v>36000</v>
      </c>
      <c r="AD86" s="52">
        <v>70</v>
      </c>
      <c r="AE86" s="49">
        <v>0</v>
      </c>
      <c r="AF86" s="52">
        <v>70</v>
      </c>
      <c r="AG86" s="49" t="s">
        <v>373</v>
      </c>
      <c r="AH86" s="49" t="s">
        <v>373</v>
      </c>
      <c r="AI86" s="49" t="s">
        <v>373</v>
      </c>
      <c r="AJ86" s="49" t="s">
        <v>373</v>
      </c>
      <c r="AK86" s="49">
        <v>85.2</v>
      </c>
      <c r="AL86" s="52">
        <v>55</v>
      </c>
      <c r="AM86" s="52">
        <v>27500</v>
      </c>
      <c r="AN86" s="52">
        <v>38500</v>
      </c>
      <c r="AO86" s="52">
        <v>45500</v>
      </c>
      <c r="AP86" s="52">
        <v>60</v>
      </c>
      <c r="AQ86" s="49">
        <v>1.6</v>
      </c>
      <c r="AR86" s="52">
        <v>60</v>
      </c>
      <c r="AS86" s="49">
        <v>13.2</v>
      </c>
      <c r="AT86" s="49">
        <v>11.5</v>
      </c>
      <c r="AU86" s="49">
        <v>29.7</v>
      </c>
      <c r="AV86" s="49">
        <v>53.8</v>
      </c>
      <c r="AW86" s="49">
        <v>75.3</v>
      </c>
      <c r="AX86" s="52" t="s">
        <v>373</v>
      </c>
      <c r="AY86" s="52" t="s">
        <v>373</v>
      </c>
      <c r="AZ86" s="52" t="s">
        <v>373</v>
      </c>
      <c r="BA86" s="52" t="s">
        <v>373</v>
      </c>
      <c r="BB86" s="52">
        <v>60</v>
      </c>
      <c r="BC86" s="49">
        <v>1.6</v>
      </c>
      <c r="BD86" s="52">
        <v>60</v>
      </c>
      <c r="BE86" s="49">
        <v>14.8</v>
      </c>
      <c r="BF86" s="49">
        <v>13.2</v>
      </c>
      <c r="BG86" s="49" t="s">
        <v>373</v>
      </c>
      <c r="BH86" s="49" t="s">
        <v>373</v>
      </c>
      <c r="BI86" s="49">
        <v>72</v>
      </c>
      <c r="BJ86" s="52">
        <v>35</v>
      </c>
      <c r="BK86" s="52">
        <v>20500</v>
      </c>
      <c r="BL86" s="52">
        <v>30000</v>
      </c>
      <c r="BM86" s="52">
        <v>40000</v>
      </c>
      <c r="BN86" s="52">
        <v>60</v>
      </c>
      <c r="BO86" s="49">
        <v>1.6</v>
      </c>
      <c r="BP86" s="52">
        <v>60</v>
      </c>
      <c r="BQ86" s="49" t="s">
        <v>373</v>
      </c>
      <c r="BR86" s="49" t="s">
        <v>373</v>
      </c>
      <c r="BS86" s="49" t="s">
        <v>373</v>
      </c>
      <c r="BT86" s="49" t="s">
        <v>373</v>
      </c>
      <c r="BU86" s="49">
        <v>68.7</v>
      </c>
      <c r="BV86" s="52">
        <v>40</v>
      </c>
      <c r="BW86" s="52">
        <v>29000</v>
      </c>
      <c r="BX86" s="52">
        <v>37500</v>
      </c>
      <c r="BY86" s="52">
        <v>53500</v>
      </c>
      <c r="BZ86" s="52">
        <v>130</v>
      </c>
      <c r="CA86" s="49">
        <v>0.8</v>
      </c>
      <c r="CB86" s="52">
        <v>130</v>
      </c>
      <c r="CC86" s="49">
        <v>11.7</v>
      </c>
      <c r="CD86" s="49">
        <v>17.100000000000001</v>
      </c>
      <c r="CE86" s="49">
        <v>31.2</v>
      </c>
      <c r="CF86" s="49">
        <v>56.4</v>
      </c>
      <c r="CG86" s="49">
        <v>71.2</v>
      </c>
      <c r="CH86" s="52">
        <v>35</v>
      </c>
      <c r="CI86" s="52">
        <v>12500</v>
      </c>
      <c r="CJ86" s="52">
        <v>18000</v>
      </c>
      <c r="CK86" s="52">
        <v>26000</v>
      </c>
      <c r="CL86" s="52">
        <v>130</v>
      </c>
      <c r="CM86" s="49">
        <v>1.5</v>
      </c>
      <c r="CN86" s="52">
        <v>125</v>
      </c>
      <c r="CO86" s="49">
        <v>13.4</v>
      </c>
      <c r="CP86" s="49">
        <v>9.4</v>
      </c>
      <c r="CQ86" s="49" t="s">
        <v>373</v>
      </c>
      <c r="CR86" s="49" t="s">
        <v>373</v>
      </c>
      <c r="CS86" s="49">
        <v>77.2</v>
      </c>
      <c r="CT86" s="52">
        <v>85</v>
      </c>
      <c r="CU86" s="52">
        <v>21500</v>
      </c>
      <c r="CV86" s="52">
        <v>29000</v>
      </c>
      <c r="CW86" s="52">
        <v>37500</v>
      </c>
      <c r="CX86" s="52">
        <v>130</v>
      </c>
      <c r="CY86" s="49">
        <v>0.8</v>
      </c>
      <c r="CZ86" s="52">
        <v>130</v>
      </c>
      <c r="DA86" s="49">
        <v>20.3</v>
      </c>
      <c r="DB86" s="49">
        <v>2.2999999999999998</v>
      </c>
      <c r="DC86" s="49" t="s">
        <v>373</v>
      </c>
      <c r="DD86" s="49" t="s">
        <v>373</v>
      </c>
      <c r="DE86" s="49">
        <v>77.400000000000006</v>
      </c>
      <c r="DF86" s="52">
        <v>95</v>
      </c>
      <c r="DG86" s="52">
        <v>29000</v>
      </c>
      <c r="DH86" s="52">
        <v>38000</v>
      </c>
      <c r="DI86" s="52">
        <v>51000</v>
      </c>
    </row>
    <row r="87" spans="1:113" x14ac:dyDescent="0.3">
      <c r="A87" s="49" t="s">
        <v>281</v>
      </c>
      <c r="B87" s="49">
        <v>71</v>
      </c>
      <c r="C87" s="49">
        <v>10004797</v>
      </c>
      <c r="D87" s="49" t="s">
        <v>33</v>
      </c>
      <c r="E87" s="49" t="s">
        <v>188</v>
      </c>
      <c r="F87" s="52">
        <v>165</v>
      </c>
      <c r="G87" s="49">
        <v>1.2</v>
      </c>
      <c r="H87" s="52">
        <v>165</v>
      </c>
      <c r="I87" s="49">
        <v>9.1999999999999993</v>
      </c>
      <c r="J87" s="49">
        <v>7.4</v>
      </c>
      <c r="K87" s="49">
        <v>37.4</v>
      </c>
      <c r="L87" s="49">
        <v>74.8</v>
      </c>
      <c r="M87" s="49">
        <v>83.4</v>
      </c>
      <c r="N87" s="52">
        <v>55</v>
      </c>
      <c r="O87" s="52">
        <v>11000</v>
      </c>
      <c r="P87" s="52">
        <v>14500</v>
      </c>
      <c r="Q87" s="52">
        <v>18000</v>
      </c>
      <c r="R87" s="52">
        <v>165</v>
      </c>
      <c r="S87" s="49">
        <v>1.2</v>
      </c>
      <c r="T87" s="52">
        <v>165</v>
      </c>
      <c r="U87" s="49">
        <v>11</v>
      </c>
      <c r="V87" s="49">
        <v>5.5</v>
      </c>
      <c r="W87" s="49" t="s">
        <v>373</v>
      </c>
      <c r="X87" s="49" t="s">
        <v>373</v>
      </c>
      <c r="Y87" s="49">
        <v>83.4</v>
      </c>
      <c r="Z87" s="52">
        <v>105</v>
      </c>
      <c r="AA87" s="52">
        <v>16000</v>
      </c>
      <c r="AB87" s="52">
        <v>18500</v>
      </c>
      <c r="AC87" s="52">
        <v>24000</v>
      </c>
      <c r="AD87" s="52">
        <v>165</v>
      </c>
      <c r="AE87" s="49">
        <v>1.2</v>
      </c>
      <c r="AF87" s="52">
        <v>165</v>
      </c>
      <c r="AG87" s="49">
        <v>13.5</v>
      </c>
      <c r="AH87" s="49">
        <v>4.9000000000000004</v>
      </c>
      <c r="AI87" s="49">
        <v>73.599999999999994</v>
      </c>
      <c r="AJ87" s="49">
        <v>78.5</v>
      </c>
      <c r="AK87" s="49">
        <v>81.599999999999994</v>
      </c>
      <c r="AL87" s="52">
        <v>115</v>
      </c>
      <c r="AM87" s="52">
        <v>18500</v>
      </c>
      <c r="AN87" s="52">
        <v>24000</v>
      </c>
      <c r="AO87" s="52">
        <v>28500</v>
      </c>
      <c r="AP87" s="52">
        <v>90</v>
      </c>
      <c r="AQ87" s="49">
        <v>1.1000000000000001</v>
      </c>
      <c r="AR87" s="52">
        <v>90</v>
      </c>
      <c r="AS87" s="49">
        <v>8</v>
      </c>
      <c r="AT87" s="49">
        <v>10.199999999999999</v>
      </c>
      <c r="AU87" s="49">
        <v>40.9</v>
      </c>
      <c r="AV87" s="49">
        <v>70.5</v>
      </c>
      <c r="AW87" s="49">
        <v>81.8</v>
      </c>
      <c r="AX87" s="52">
        <v>35</v>
      </c>
      <c r="AY87" s="52">
        <v>10000</v>
      </c>
      <c r="AZ87" s="52">
        <v>14500</v>
      </c>
      <c r="BA87" s="52">
        <v>23000</v>
      </c>
      <c r="BB87" s="52">
        <v>90</v>
      </c>
      <c r="BC87" s="49">
        <v>1.1000000000000001</v>
      </c>
      <c r="BD87" s="52">
        <v>90</v>
      </c>
      <c r="BE87" s="49">
        <v>14.8</v>
      </c>
      <c r="BF87" s="49">
        <v>8</v>
      </c>
      <c r="BG87" s="49" t="s">
        <v>373</v>
      </c>
      <c r="BH87" s="49" t="s">
        <v>373</v>
      </c>
      <c r="BI87" s="49">
        <v>77.3</v>
      </c>
      <c r="BJ87" s="52">
        <v>55</v>
      </c>
      <c r="BK87" s="52">
        <v>16000</v>
      </c>
      <c r="BL87" s="52">
        <v>21500</v>
      </c>
      <c r="BM87" s="52">
        <v>28000</v>
      </c>
      <c r="BN87" s="52">
        <v>90</v>
      </c>
      <c r="BO87" s="49">
        <v>1.1000000000000001</v>
      </c>
      <c r="BP87" s="52">
        <v>90</v>
      </c>
      <c r="BQ87" s="49">
        <v>14.8</v>
      </c>
      <c r="BR87" s="49">
        <v>5.7</v>
      </c>
      <c r="BS87" s="49">
        <v>71.599999999999994</v>
      </c>
      <c r="BT87" s="49">
        <v>76.099999999999994</v>
      </c>
      <c r="BU87" s="49">
        <v>79.5</v>
      </c>
      <c r="BV87" s="52">
        <v>65</v>
      </c>
      <c r="BW87" s="52">
        <v>17000</v>
      </c>
      <c r="BX87" s="52">
        <v>22000</v>
      </c>
      <c r="BY87" s="52">
        <v>29500</v>
      </c>
      <c r="BZ87" s="52">
        <v>255</v>
      </c>
      <c r="CA87" s="49">
        <v>1.2</v>
      </c>
      <c r="CB87" s="52">
        <v>250</v>
      </c>
      <c r="CC87" s="49">
        <v>8.8000000000000007</v>
      </c>
      <c r="CD87" s="49">
        <v>8.4</v>
      </c>
      <c r="CE87" s="49">
        <v>38.6</v>
      </c>
      <c r="CF87" s="49">
        <v>73.3</v>
      </c>
      <c r="CG87" s="49">
        <v>82.9</v>
      </c>
      <c r="CH87" s="52">
        <v>95</v>
      </c>
      <c r="CI87" s="52">
        <v>10500</v>
      </c>
      <c r="CJ87" s="52">
        <v>14500</v>
      </c>
      <c r="CK87" s="52">
        <v>20000</v>
      </c>
      <c r="CL87" s="52">
        <v>255</v>
      </c>
      <c r="CM87" s="49">
        <v>1.2</v>
      </c>
      <c r="CN87" s="52">
        <v>250</v>
      </c>
      <c r="CO87" s="49">
        <v>12.4</v>
      </c>
      <c r="CP87" s="49">
        <v>6.4</v>
      </c>
      <c r="CQ87" s="49">
        <v>64.099999999999994</v>
      </c>
      <c r="CR87" s="49">
        <v>76.099999999999994</v>
      </c>
      <c r="CS87" s="49">
        <v>81.3</v>
      </c>
      <c r="CT87" s="52">
        <v>160</v>
      </c>
      <c r="CU87" s="52">
        <v>16000</v>
      </c>
      <c r="CV87" s="52">
        <v>19000</v>
      </c>
      <c r="CW87" s="52">
        <v>25000</v>
      </c>
      <c r="CX87" s="52">
        <v>255</v>
      </c>
      <c r="CY87" s="49">
        <v>1.2</v>
      </c>
      <c r="CZ87" s="52">
        <v>250</v>
      </c>
      <c r="DA87" s="49">
        <v>13.9</v>
      </c>
      <c r="DB87" s="49">
        <v>5.2</v>
      </c>
      <c r="DC87" s="49">
        <v>72.900000000000006</v>
      </c>
      <c r="DD87" s="49">
        <v>77.7</v>
      </c>
      <c r="DE87" s="49">
        <v>80.900000000000006</v>
      </c>
      <c r="DF87" s="52">
        <v>180</v>
      </c>
      <c r="DG87" s="52">
        <v>18000</v>
      </c>
      <c r="DH87" s="52">
        <v>23500</v>
      </c>
      <c r="DI87" s="52">
        <v>29000</v>
      </c>
    </row>
    <row r="88" spans="1:113" x14ac:dyDescent="0.3">
      <c r="A88" s="49" t="s">
        <v>281</v>
      </c>
      <c r="B88" s="49">
        <v>1</v>
      </c>
      <c r="C88" s="49">
        <v>10007773</v>
      </c>
      <c r="D88" s="49" t="s">
        <v>46</v>
      </c>
      <c r="E88" s="49" t="s">
        <v>190</v>
      </c>
      <c r="F88" s="52">
        <v>160</v>
      </c>
      <c r="G88" s="49">
        <v>7.4</v>
      </c>
      <c r="H88" s="52">
        <v>150</v>
      </c>
      <c r="I88" s="49">
        <v>17.3</v>
      </c>
      <c r="J88" s="49">
        <v>5.3</v>
      </c>
      <c r="K88" s="49">
        <v>56.7</v>
      </c>
      <c r="L88" s="49">
        <v>70</v>
      </c>
      <c r="M88" s="49">
        <v>77.3</v>
      </c>
      <c r="N88" s="52">
        <v>80</v>
      </c>
      <c r="O88" s="52">
        <v>13000</v>
      </c>
      <c r="P88" s="52">
        <v>20500</v>
      </c>
      <c r="Q88" s="52">
        <v>34500</v>
      </c>
      <c r="R88" s="52">
        <v>160</v>
      </c>
      <c r="S88" s="49">
        <v>10.5</v>
      </c>
      <c r="T88" s="52">
        <v>145</v>
      </c>
      <c r="U88" s="49">
        <v>12.4</v>
      </c>
      <c r="V88" s="49">
        <v>9</v>
      </c>
      <c r="W88" s="49">
        <v>62.1</v>
      </c>
      <c r="X88" s="49">
        <v>72.400000000000006</v>
      </c>
      <c r="Y88" s="49">
        <v>78.599999999999994</v>
      </c>
      <c r="Z88" s="52">
        <v>85</v>
      </c>
      <c r="AA88" s="52">
        <v>16000</v>
      </c>
      <c r="AB88" s="52">
        <v>22000</v>
      </c>
      <c r="AC88" s="52">
        <v>35000</v>
      </c>
      <c r="AD88" s="52">
        <v>160</v>
      </c>
      <c r="AE88" s="49">
        <v>11.1</v>
      </c>
      <c r="AF88" s="52">
        <v>145</v>
      </c>
      <c r="AG88" s="49">
        <v>19.399999999999999</v>
      </c>
      <c r="AH88" s="49">
        <v>6.3</v>
      </c>
      <c r="AI88" s="49" t="s">
        <v>373</v>
      </c>
      <c r="AJ88" s="49" t="s">
        <v>373</v>
      </c>
      <c r="AK88" s="49">
        <v>74.3</v>
      </c>
      <c r="AL88" s="52">
        <v>95</v>
      </c>
      <c r="AM88" s="52">
        <v>17000</v>
      </c>
      <c r="AN88" s="52">
        <v>25000</v>
      </c>
      <c r="AO88" s="52">
        <v>36500</v>
      </c>
      <c r="AP88" s="52">
        <v>125</v>
      </c>
      <c r="AQ88" s="49">
        <v>4.9000000000000004</v>
      </c>
      <c r="AR88" s="52">
        <v>115</v>
      </c>
      <c r="AS88" s="49">
        <v>10.3</v>
      </c>
      <c r="AT88" s="49">
        <v>6.8</v>
      </c>
      <c r="AU88" s="49">
        <v>57.3</v>
      </c>
      <c r="AV88" s="49">
        <v>77.8</v>
      </c>
      <c r="AW88" s="49">
        <v>82.9</v>
      </c>
      <c r="AX88" s="52">
        <v>65</v>
      </c>
      <c r="AY88" s="52">
        <v>22000</v>
      </c>
      <c r="AZ88" s="52">
        <v>38500</v>
      </c>
      <c r="BA88" s="52">
        <v>61000</v>
      </c>
      <c r="BB88" s="52">
        <v>125</v>
      </c>
      <c r="BC88" s="49">
        <v>5.7</v>
      </c>
      <c r="BD88" s="52">
        <v>115</v>
      </c>
      <c r="BE88" s="49">
        <v>12.9</v>
      </c>
      <c r="BF88" s="49">
        <v>9.5</v>
      </c>
      <c r="BG88" s="49">
        <v>62.1</v>
      </c>
      <c r="BH88" s="49">
        <v>74.099999999999994</v>
      </c>
      <c r="BI88" s="49">
        <v>77.599999999999994</v>
      </c>
      <c r="BJ88" s="52">
        <v>65</v>
      </c>
      <c r="BK88" s="52">
        <v>25000</v>
      </c>
      <c r="BL88" s="52">
        <v>39000</v>
      </c>
      <c r="BM88" s="52">
        <v>61000</v>
      </c>
      <c r="BN88" s="52">
        <v>125</v>
      </c>
      <c r="BO88" s="49">
        <v>5.7</v>
      </c>
      <c r="BP88" s="52">
        <v>115</v>
      </c>
      <c r="BQ88" s="49">
        <v>15.5</v>
      </c>
      <c r="BR88" s="49">
        <v>6</v>
      </c>
      <c r="BS88" s="49" t="s">
        <v>373</v>
      </c>
      <c r="BT88" s="49" t="s">
        <v>373</v>
      </c>
      <c r="BU88" s="49">
        <v>78.400000000000006</v>
      </c>
      <c r="BV88" s="52">
        <v>80</v>
      </c>
      <c r="BW88" s="52">
        <v>22500</v>
      </c>
      <c r="BX88" s="52">
        <v>37000</v>
      </c>
      <c r="BY88" s="52">
        <v>67500</v>
      </c>
      <c r="BZ88" s="52">
        <v>285</v>
      </c>
      <c r="CA88" s="49">
        <v>6.3</v>
      </c>
      <c r="CB88" s="52">
        <v>265</v>
      </c>
      <c r="CC88" s="49">
        <v>14.2</v>
      </c>
      <c r="CD88" s="49">
        <v>6</v>
      </c>
      <c r="CE88" s="49">
        <v>56.9</v>
      </c>
      <c r="CF88" s="49">
        <v>73.400000000000006</v>
      </c>
      <c r="CG88" s="49">
        <v>79.8</v>
      </c>
      <c r="CH88" s="52">
        <v>140</v>
      </c>
      <c r="CI88" s="52">
        <v>16000</v>
      </c>
      <c r="CJ88" s="52">
        <v>30000</v>
      </c>
      <c r="CK88" s="52">
        <v>44500</v>
      </c>
      <c r="CL88" s="52">
        <v>285</v>
      </c>
      <c r="CM88" s="49">
        <v>8.4</v>
      </c>
      <c r="CN88" s="52">
        <v>260</v>
      </c>
      <c r="CO88" s="49">
        <v>12.6</v>
      </c>
      <c r="CP88" s="49">
        <v>9.1999999999999993</v>
      </c>
      <c r="CQ88" s="49">
        <v>62.1</v>
      </c>
      <c r="CR88" s="49">
        <v>73.2</v>
      </c>
      <c r="CS88" s="49">
        <v>78.2</v>
      </c>
      <c r="CT88" s="52">
        <v>155</v>
      </c>
      <c r="CU88" s="52">
        <v>18500</v>
      </c>
      <c r="CV88" s="52">
        <v>27500</v>
      </c>
      <c r="CW88" s="52">
        <v>44000</v>
      </c>
      <c r="CX88" s="52">
        <v>285</v>
      </c>
      <c r="CY88" s="49">
        <v>8.8000000000000007</v>
      </c>
      <c r="CZ88" s="52">
        <v>260</v>
      </c>
      <c r="DA88" s="49">
        <v>17.7</v>
      </c>
      <c r="DB88" s="49">
        <v>6.2</v>
      </c>
      <c r="DC88" s="49" t="s">
        <v>373</v>
      </c>
      <c r="DD88" s="49" t="s">
        <v>373</v>
      </c>
      <c r="DE88" s="49">
        <v>76.2</v>
      </c>
      <c r="DF88" s="52">
        <v>175</v>
      </c>
      <c r="DG88" s="52">
        <v>18500</v>
      </c>
      <c r="DH88" s="52">
        <v>30000</v>
      </c>
      <c r="DI88" s="52">
        <v>44000</v>
      </c>
    </row>
    <row r="89" spans="1:113" x14ac:dyDescent="0.3">
      <c r="A89" s="49" t="s">
        <v>281</v>
      </c>
      <c r="B89" s="49">
        <v>72</v>
      </c>
      <c r="C89" s="49">
        <v>10004930</v>
      </c>
      <c r="D89" s="49" t="s">
        <v>46</v>
      </c>
      <c r="E89" s="49" t="s">
        <v>192</v>
      </c>
      <c r="F89" s="52">
        <v>55</v>
      </c>
      <c r="G89" s="49">
        <v>5.4</v>
      </c>
      <c r="H89" s="52">
        <v>55</v>
      </c>
      <c r="I89" s="49">
        <v>9.5</v>
      </c>
      <c r="J89" s="49">
        <v>8.1</v>
      </c>
      <c r="K89" s="49" t="s">
        <v>373</v>
      </c>
      <c r="L89" s="49" t="s">
        <v>373</v>
      </c>
      <c r="M89" s="49">
        <v>82.4</v>
      </c>
      <c r="N89" s="52">
        <v>25</v>
      </c>
      <c r="O89" s="52">
        <v>12500</v>
      </c>
      <c r="P89" s="52">
        <v>16000</v>
      </c>
      <c r="Q89" s="52">
        <v>23500</v>
      </c>
      <c r="R89" s="52">
        <v>55</v>
      </c>
      <c r="S89" s="49">
        <v>7.2</v>
      </c>
      <c r="T89" s="52">
        <v>50</v>
      </c>
      <c r="U89" s="49">
        <v>12.6</v>
      </c>
      <c r="V89" s="49">
        <v>7.8</v>
      </c>
      <c r="W89" s="49" t="s">
        <v>373</v>
      </c>
      <c r="X89" s="49" t="s">
        <v>373</v>
      </c>
      <c r="Y89" s="49">
        <v>79.599999999999994</v>
      </c>
      <c r="Z89" s="52">
        <v>35</v>
      </c>
      <c r="AA89" s="52">
        <v>19500</v>
      </c>
      <c r="AB89" s="52">
        <v>24500</v>
      </c>
      <c r="AC89" s="52">
        <v>31000</v>
      </c>
      <c r="AD89" s="52">
        <v>55</v>
      </c>
      <c r="AE89" s="49">
        <v>5.4</v>
      </c>
      <c r="AF89" s="52">
        <v>55</v>
      </c>
      <c r="AG89" s="49" t="s">
        <v>373</v>
      </c>
      <c r="AH89" s="49" t="s">
        <v>373</v>
      </c>
      <c r="AI89" s="49" t="s">
        <v>373</v>
      </c>
      <c r="AJ89" s="49" t="s">
        <v>373</v>
      </c>
      <c r="AK89" s="49">
        <v>79.5</v>
      </c>
      <c r="AL89" s="52">
        <v>35</v>
      </c>
      <c r="AM89" s="52">
        <v>21500</v>
      </c>
      <c r="AN89" s="52">
        <v>27000</v>
      </c>
      <c r="AO89" s="52">
        <v>36000</v>
      </c>
      <c r="AP89" s="52">
        <v>40</v>
      </c>
      <c r="AQ89" s="49">
        <v>0</v>
      </c>
      <c r="AR89" s="52">
        <v>40</v>
      </c>
      <c r="AS89" s="49">
        <v>18.7</v>
      </c>
      <c r="AT89" s="49">
        <v>11.4</v>
      </c>
      <c r="AU89" s="49" t="s">
        <v>373</v>
      </c>
      <c r="AV89" s="49" t="s">
        <v>373</v>
      </c>
      <c r="AW89" s="49">
        <v>69.900000000000006</v>
      </c>
      <c r="AX89" s="52" t="s">
        <v>373</v>
      </c>
      <c r="AY89" s="52" t="s">
        <v>373</v>
      </c>
      <c r="AZ89" s="52" t="s">
        <v>373</v>
      </c>
      <c r="BA89" s="52" t="s">
        <v>373</v>
      </c>
      <c r="BB89" s="52">
        <v>40</v>
      </c>
      <c r="BC89" s="49">
        <v>0</v>
      </c>
      <c r="BD89" s="52">
        <v>40</v>
      </c>
      <c r="BE89" s="49">
        <v>16.3</v>
      </c>
      <c r="BF89" s="49">
        <v>8.4</v>
      </c>
      <c r="BG89" s="49" t="s">
        <v>373</v>
      </c>
      <c r="BH89" s="49" t="s">
        <v>373</v>
      </c>
      <c r="BI89" s="49">
        <v>75.3</v>
      </c>
      <c r="BJ89" s="52">
        <v>25</v>
      </c>
      <c r="BK89" s="52">
        <v>19500</v>
      </c>
      <c r="BL89" s="52">
        <v>21500</v>
      </c>
      <c r="BM89" s="52">
        <v>33000</v>
      </c>
      <c r="BN89" s="52">
        <v>40</v>
      </c>
      <c r="BO89" s="49">
        <v>0</v>
      </c>
      <c r="BP89" s="52">
        <v>40</v>
      </c>
      <c r="BQ89" s="49" t="s">
        <v>373</v>
      </c>
      <c r="BR89" s="49" t="s">
        <v>373</v>
      </c>
      <c r="BS89" s="49" t="s">
        <v>373</v>
      </c>
      <c r="BT89" s="49" t="s">
        <v>373</v>
      </c>
      <c r="BU89" s="49">
        <v>79.5</v>
      </c>
      <c r="BV89" s="52">
        <v>30</v>
      </c>
      <c r="BW89" s="52">
        <v>25500</v>
      </c>
      <c r="BX89" s="52">
        <v>36000</v>
      </c>
      <c r="BY89" s="52">
        <v>52000</v>
      </c>
      <c r="BZ89" s="52">
        <v>95</v>
      </c>
      <c r="CA89" s="49">
        <v>3.1</v>
      </c>
      <c r="CB89" s="52">
        <v>95</v>
      </c>
      <c r="CC89" s="49">
        <v>13.6</v>
      </c>
      <c r="CD89" s="49">
        <v>9.6</v>
      </c>
      <c r="CE89" s="49">
        <v>44.7</v>
      </c>
      <c r="CF89" s="49">
        <v>64.400000000000006</v>
      </c>
      <c r="CG89" s="49">
        <v>76.900000000000006</v>
      </c>
      <c r="CH89" s="52">
        <v>40</v>
      </c>
      <c r="CI89" s="52">
        <v>13500</v>
      </c>
      <c r="CJ89" s="52">
        <v>17500</v>
      </c>
      <c r="CK89" s="52">
        <v>23000</v>
      </c>
      <c r="CL89" s="52">
        <v>95</v>
      </c>
      <c r="CM89" s="49">
        <v>4.0999999999999996</v>
      </c>
      <c r="CN89" s="52">
        <v>95</v>
      </c>
      <c r="CO89" s="49">
        <v>14.2</v>
      </c>
      <c r="CP89" s="49">
        <v>8.1</v>
      </c>
      <c r="CQ89" s="49">
        <v>67.5</v>
      </c>
      <c r="CR89" s="49">
        <v>72.599999999999994</v>
      </c>
      <c r="CS89" s="49">
        <v>77.7</v>
      </c>
      <c r="CT89" s="52">
        <v>60</v>
      </c>
      <c r="CU89" s="52">
        <v>19500</v>
      </c>
      <c r="CV89" s="52">
        <v>23500</v>
      </c>
      <c r="CW89" s="52">
        <v>32000</v>
      </c>
      <c r="CX89" s="52">
        <v>95</v>
      </c>
      <c r="CY89" s="49">
        <v>3.1</v>
      </c>
      <c r="CZ89" s="52">
        <v>95</v>
      </c>
      <c r="DA89" s="49">
        <v>13.8</v>
      </c>
      <c r="DB89" s="49">
        <v>6.6</v>
      </c>
      <c r="DC89" s="49" t="s">
        <v>373</v>
      </c>
      <c r="DD89" s="49" t="s">
        <v>373</v>
      </c>
      <c r="DE89" s="49">
        <v>79.5</v>
      </c>
      <c r="DF89" s="52">
        <v>65</v>
      </c>
      <c r="DG89" s="52">
        <v>23000</v>
      </c>
      <c r="DH89" s="52">
        <v>30000</v>
      </c>
      <c r="DI89" s="52">
        <v>43000</v>
      </c>
    </row>
    <row r="90" spans="1:113" x14ac:dyDescent="0.3">
      <c r="A90" s="49" t="s">
        <v>281</v>
      </c>
      <c r="B90" s="49">
        <v>156</v>
      </c>
      <c r="C90" s="49">
        <v>10007774</v>
      </c>
      <c r="D90" s="49" t="s">
        <v>46</v>
      </c>
      <c r="E90" s="49" t="s">
        <v>194</v>
      </c>
      <c r="F90" s="52">
        <v>120</v>
      </c>
      <c r="G90" s="49">
        <v>2.5</v>
      </c>
      <c r="H90" s="52">
        <v>115</v>
      </c>
      <c r="I90" s="49">
        <v>12.9</v>
      </c>
      <c r="J90" s="49">
        <v>21.6</v>
      </c>
      <c r="K90" s="49">
        <v>44.8</v>
      </c>
      <c r="L90" s="49">
        <v>56.9</v>
      </c>
      <c r="M90" s="49">
        <v>65.5</v>
      </c>
      <c r="N90" s="52">
        <v>50</v>
      </c>
      <c r="O90" s="52">
        <v>11000</v>
      </c>
      <c r="P90" s="52">
        <v>23000</v>
      </c>
      <c r="Q90" s="52">
        <v>35000</v>
      </c>
      <c r="R90" s="52">
        <v>120</v>
      </c>
      <c r="S90" s="49">
        <v>2.5</v>
      </c>
      <c r="T90" s="52">
        <v>115</v>
      </c>
      <c r="U90" s="49">
        <v>19</v>
      </c>
      <c r="V90" s="49">
        <v>6.9</v>
      </c>
      <c r="W90" s="49" t="s">
        <v>373</v>
      </c>
      <c r="X90" s="49" t="s">
        <v>373</v>
      </c>
      <c r="Y90" s="49">
        <v>74.099999999999994</v>
      </c>
      <c r="Z90" s="52">
        <v>80</v>
      </c>
      <c r="AA90" s="52">
        <v>30500</v>
      </c>
      <c r="AB90" s="52">
        <v>41000</v>
      </c>
      <c r="AC90" s="52">
        <v>46000</v>
      </c>
      <c r="AD90" s="52">
        <v>120</v>
      </c>
      <c r="AE90" s="49">
        <v>2.5</v>
      </c>
      <c r="AF90" s="52">
        <v>115</v>
      </c>
      <c r="AG90" s="49">
        <v>26.7</v>
      </c>
      <c r="AH90" s="49">
        <v>3.4</v>
      </c>
      <c r="AI90" s="49" t="s">
        <v>373</v>
      </c>
      <c r="AJ90" s="49" t="s">
        <v>373</v>
      </c>
      <c r="AK90" s="49">
        <v>69.8</v>
      </c>
      <c r="AL90" s="52">
        <v>70</v>
      </c>
      <c r="AM90" s="52">
        <v>39000</v>
      </c>
      <c r="AN90" s="52">
        <v>65500</v>
      </c>
      <c r="AO90" s="52">
        <v>78000</v>
      </c>
      <c r="AP90" s="52">
        <v>105</v>
      </c>
      <c r="AQ90" s="49">
        <v>1.9</v>
      </c>
      <c r="AR90" s="52">
        <v>105</v>
      </c>
      <c r="AS90" s="49">
        <v>19.2</v>
      </c>
      <c r="AT90" s="49">
        <v>17.3</v>
      </c>
      <c r="AU90" s="49">
        <v>35.6</v>
      </c>
      <c r="AV90" s="49">
        <v>47.1</v>
      </c>
      <c r="AW90" s="49">
        <v>63.5</v>
      </c>
      <c r="AX90" s="52">
        <v>35</v>
      </c>
      <c r="AY90" s="52">
        <v>10500</v>
      </c>
      <c r="AZ90" s="52">
        <v>18500</v>
      </c>
      <c r="BA90" s="52">
        <v>31000</v>
      </c>
      <c r="BB90" s="52">
        <v>105</v>
      </c>
      <c r="BC90" s="49">
        <v>1.9</v>
      </c>
      <c r="BD90" s="52">
        <v>105</v>
      </c>
      <c r="BE90" s="49">
        <v>20.2</v>
      </c>
      <c r="BF90" s="49">
        <v>11.5</v>
      </c>
      <c r="BG90" s="49" t="s">
        <v>373</v>
      </c>
      <c r="BH90" s="49" t="s">
        <v>373</v>
      </c>
      <c r="BI90" s="49">
        <v>68.3</v>
      </c>
      <c r="BJ90" s="52">
        <v>55</v>
      </c>
      <c r="BK90" s="52">
        <v>28500</v>
      </c>
      <c r="BL90" s="52">
        <v>41500</v>
      </c>
      <c r="BM90" s="52">
        <v>45500</v>
      </c>
      <c r="BN90" s="52">
        <v>105</v>
      </c>
      <c r="BO90" s="49">
        <v>1.9</v>
      </c>
      <c r="BP90" s="52">
        <v>105</v>
      </c>
      <c r="BQ90" s="49">
        <v>32.700000000000003</v>
      </c>
      <c r="BR90" s="49">
        <v>5.8</v>
      </c>
      <c r="BS90" s="49" t="s">
        <v>373</v>
      </c>
      <c r="BT90" s="49" t="s">
        <v>373</v>
      </c>
      <c r="BU90" s="49">
        <v>61.5</v>
      </c>
      <c r="BV90" s="52">
        <v>50</v>
      </c>
      <c r="BW90" s="52">
        <v>37000</v>
      </c>
      <c r="BX90" s="52">
        <v>57500</v>
      </c>
      <c r="BY90" s="52">
        <v>77000</v>
      </c>
      <c r="BZ90" s="52">
        <v>225</v>
      </c>
      <c r="CA90" s="49">
        <v>2.2000000000000002</v>
      </c>
      <c r="CB90" s="52">
        <v>220</v>
      </c>
      <c r="CC90" s="49">
        <v>15.9</v>
      </c>
      <c r="CD90" s="49">
        <v>19.5</v>
      </c>
      <c r="CE90" s="49">
        <v>40.5</v>
      </c>
      <c r="CF90" s="49">
        <v>52.3</v>
      </c>
      <c r="CG90" s="49">
        <v>64.5</v>
      </c>
      <c r="CH90" s="52">
        <v>85</v>
      </c>
      <c r="CI90" s="52">
        <v>10500</v>
      </c>
      <c r="CJ90" s="52">
        <v>21000</v>
      </c>
      <c r="CK90" s="52">
        <v>34000</v>
      </c>
      <c r="CL90" s="52">
        <v>225</v>
      </c>
      <c r="CM90" s="49">
        <v>2.2000000000000002</v>
      </c>
      <c r="CN90" s="52">
        <v>220</v>
      </c>
      <c r="CO90" s="49">
        <v>19.5</v>
      </c>
      <c r="CP90" s="49">
        <v>9.1</v>
      </c>
      <c r="CQ90" s="49">
        <v>63.2</v>
      </c>
      <c r="CR90" s="49">
        <v>69.099999999999994</v>
      </c>
      <c r="CS90" s="49">
        <v>71.400000000000006</v>
      </c>
      <c r="CT90" s="52">
        <v>135</v>
      </c>
      <c r="CU90" s="52">
        <v>28500</v>
      </c>
      <c r="CV90" s="52">
        <v>41000</v>
      </c>
      <c r="CW90" s="52">
        <v>46000</v>
      </c>
      <c r="CX90" s="52">
        <v>225</v>
      </c>
      <c r="CY90" s="49">
        <v>2.2000000000000002</v>
      </c>
      <c r="CZ90" s="52">
        <v>220</v>
      </c>
      <c r="DA90" s="49">
        <v>29.5</v>
      </c>
      <c r="DB90" s="49">
        <v>4.5</v>
      </c>
      <c r="DC90" s="49" t="s">
        <v>373</v>
      </c>
      <c r="DD90" s="49" t="s">
        <v>373</v>
      </c>
      <c r="DE90" s="49">
        <v>65.900000000000006</v>
      </c>
      <c r="DF90" s="52">
        <v>120</v>
      </c>
      <c r="DG90" s="52">
        <v>37500</v>
      </c>
      <c r="DH90" s="52">
        <v>61500</v>
      </c>
      <c r="DI90" s="52">
        <v>78000</v>
      </c>
    </row>
    <row r="91" spans="1:113" x14ac:dyDescent="0.3">
      <c r="A91" s="49" t="s">
        <v>281</v>
      </c>
      <c r="B91" s="49">
        <v>230</v>
      </c>
      <c r="C91" s="49">
        <v>10005127</v>
      </c>
      <c r="D91" s="49" t="s">
        <v>16</v>
      </c>
      <c r="E91" s="49" t="s">
        <v>196</v>
      </c>
      <c r="F91" s="52" t="s">
        <v>10</v>
      </c>
      <c r="G91" s="49" t="s">
        <v>10</v>
      </c>
      <c r="H91" s="52" t="s">
        <v>10</v>
      </c>
      <c r="I91" s="49" t="s">
        <v>10</v>
      </c>
      <c r="J91" s="49" t="s">
        <v>10</v>
      </c>
      <c r="K91" s="49" t="s">
        <v>10</v>
      </c>
      <c r="L91" s="49" t="s">
        <v>10</v>
      </c>
      <c r="M91" s="49" t="s">
        <v>10</v>
      </c>
      <c r="N91" s="52" t="s">
        <v>10</v>
      </c>
      <c r="O91" s="52" t="s">
        <v>10</v>
      </c>
      <c r="P91" s="52" t="s">
        <v>10</v>
      </c>
      <c r="Q91" s="52" t="s">
        <v>10</v>
      </c>
      <c r="R91" s="52" t="s">
        <v>10</v>
      </c>
      <c r="S91" s="49" t="s">
        <v>10</v>
      </c>
      <c r="T91" s="52" t="s">
        <v>10</v>
      </c>
      <c r="U91" s="49" t="s">
        <v>10</v>
      </c>
      <c r="V91" s="49" t="s">
        <v>10</v>
      </c>
      <c r="W91" s="49" t="s">
        <v>10</v>
      </c>
      <c r="X91" s="49" t="s">
        <v>10</v>
      </c>
      <c r="Y91" s="49" t="s">
        <v>10</v>
      </c>
      <c r="Z91" s="52" t="s">
        <v>10</v>
      </c>
      <c r="AA91" s="52" t="s">
        <v>10</v>
      </c>
      <c r="AB91" s="52" t="s">
        <v>10</v>
      </c>
      <c r="AC91" s="52" t="s">
        <v>10</v>
      </c>
      <c r="AD91" s="52" t="s">
        <v>10</v>
      </c>
      <c r="AE91" s="49" t="s">
        <v>10</v>
      </c>
      <c r="AF91" s="52" t="s">
        <v>10</v>
      </c>
      <c r="AG91" s="49" t="s">
        <v>10</v>
      </c>
      <c r="AH91" s="49" t="s">
        <v>10</v>
      </c>
      <c r="AI91" s="49" t="s">
        <v>10</v>
      </c>
      <c r="AJ91" s="49" t="s">
        <v>10</v>
      </c>
      <c r="AK91" s="49" t="s">
        <v>10</v>
      </c>
      <c r="AL91" s="52" t="s">
        <v>10</v>
      </c>
      <c r="AM91" s="52" t="s">
        <v>10</v>
      </c>
      <c r="AN91" s="52" t="s">
        <v>10</v>
      </c>
      <c r="AO91" s="52" t="s">
        <v>10</v>
      </c>
      <c r="AP91" s="52" t="s">
        <v>10</v>
      </c>
      <c r="AQ91" s="49" t="s">
        <v>10</v>
      </c>
      <c r="AR91" s="52" t="s">
        <v>10</v>
      </c>
      <c r="AS91" s="49" t="s">
        <v>10</v>
      </c>
      <c r="AT91" s="49" t="s">
        <v>10</v>
      </c>
      <c r="AU91" s="49" t="s">
        <v>10</v>
      </c>
      <c r="AV91" s="49" t="s">
        <v>10</v>
      </c>
      <c r="AW91" s="49" t="s">
        <v>10</v>
      </c>
      <c r="AX91" s="52" t="s">
        <v>10</v>
      </c>
      <c r="AY91" s="52" t="s">
        <v>10</v>
      </c>
      <c r="AZ91" s="52" t="s">
        <v>10</v>
      </c>
      <c r="BA91" s="52" t="s">
        <v>10</v>
      </c>
      <c r="BB91" s="52" t="s">
        <v>10</v>
      </c>
      <c r="BC91" s="49" t="s">
        <v>10</v>
      </c>
      <c r="BD91" s="52" t="s">
        <v>10</v>
      </c>
      <c r="BE91" s="49" t="s">
        <v>10</v>
      </c>
      <c r="BF91" s="49" t="s">
        <v>10</v>
      </c>
      <c r="BG91" s="49" t="s">
        <v>10</v>
      </c>
      <c r="BH91" s="49" t="s">
        <v>10</v>
      </c>
      <c r="BI91" s="49" t="s">
        <v>10</v>
      </c>
      <c r="BJ91" s="52" t="s">
        <v>10</v>
      </c>
      <c r="BK91" s="52" t="s">
        <v>10</v>
      </c>
      <c r="BL91" s="52" t="s">
        <v>10</v>
      </c>
      <c r="BM91" s="52" t="s">
        <v>10</v>
      </c>
      <c r="BN91" s="52" t="s">
        <v>10</v>
      </c>
      <c r="BO91" s="49" t="s">
        <v>10</v>
      </c>
      <c r="BP91" s="52" t="s">
        <v>10</v>
      </c>
      <c r="BQ91" s="49" t="s">
        <v>10</v>
      </c>
      <c r="BR91" s="49" t="s">
        <v>10</v>
      </c>
      <c r="BS91" s="49" t="s">
        <v>10</v>
      </c>
      <c r="BT91" s="49" t="s">
        <v>10</v>
      </c>
      <c r="BU91" s="49" t="s">
        <v>10</v>
      </c>
      <c r="BV91" s="52" t="s">
        <v>10</v>
      </c>
      <c r="BW91" s="52" t="s">
        <v>10</v>
      </c>
      <c r="BX91" s="52" t="s">
        <v>10</v>
      </c>
      <c r="BY91" s="52" t="s">
        <v>10</v>
      </c>
      <c r="BZ91" s="52" t="s">
        <v>10</v>
      </c>
      <c r="CA91" s="49" t="s">
        <v>10</v>
      </c>
      <c r="CB91" s="52" t="s">
        <v>10</v>
      </c>
      <c r="CC91" s="49" t="s">
        <v>10</v>
      </c>
      <c r="CD91" s="49" t="s">
        <v>10</v>
      </c>
      <c r="CE91" s="49" t="s">
        <v>10</v>
      </c>
      <c r="CF91" s="49" t="s">
        <v>10</v>
      </c>
      <c r="CG91" s="49" t="s">
        <v>10</v>
      </c>
      <c r="CH91" s="52" t="s">
        <v>10</v>
      </c>
      <c r="CI91" s="52" t="s">
        <v>10</v>
      </c>
      <c r="CJ91" s="52" t="s">
        <v>10</v>
      </c>
      <c r="CK91" s="52" t="s">
        <v>10</v>
      </c>
      <c r="CL91" s="52" t="s">
        <v>10</v>
      </c>
      <c r="CM91" s="49" t="s">
        <v>10</v>
      </c>
      <c r="CN91" s="52" t="s">
        <v>10</v>
      </c>
      <c r="CO91" s="49" t="s">
        <v>10</v>
      </c>
      <c r="CP91" s="49" t="s">
        <v>10</v>
      </c>
      <c r="CQ91" s="49" t="s">
        <v>10</v>
      </c>
      <c r="CR91" s="49" t="s">
        <v>10</v>
      </c>
      <c r="CS91" s="49" t="s">
        <v>10</v>
      </c>
      <c r="CT91" s="52" t="s">
        <v>10</v>
      </c>
      <c r="CU91" s="52" t="s">
        <v>10</v>
      </c>
      <c r="CV91" s="52" t="s">
        <v>10</v>
      </c>
      <c r="CW91" s="52" t="s">
        <v>10</v>
      </c>
      <c r="CX91" s="52" t="s">
        <v>10</v>
      </c>
      <c r="CY91" s="49" t="s">
        <v>10</v>
      </c>
      <c r="CZ91" s="52" t="s">
        <v>10</v>
      </c>
      <c r="DA91" s="49" t="s">
        <v>10</v>
      </c>
      <c r="DB91" s="49" t="s">
        <v>10</v>
      </c>
      <c r="DC91" s="49" t="s">
        <v>10</v>
      </c>
      <c r="DD91" s="49" t="s">
        <v>10</v>
      </c>
      <c r="DE91" s="49" t="s">
        <v>10</v>
      </c>
      <c r="DF91" s="52" t="s">
        <v>10</v>
      </c>
      <c r="DG91" s="52" t="s">
        <v>10</v>
      </c>
      <c r="DH91" s="52" t="s">
        <v>10</v>
      </c>
      <c r="DI91" s="52" t="s">
        <v>10</v>
      </c>
    </row>
    <row r="92" spans="1:113" x14ac:dyDescent="0.3">
      <c r="A92" s="49" t="s">
        <v>281</v>
      </c>
      <c r="B92" s="49">
        <v>73</v>
      </c>
      <c r="C92" s="49">
        <v>10007801</v>
      </c>
      <c r="D92" s="49" t="s">
        <v>16</v>
      </c>
      <c r="E92" s="49" t="s">
        <v>198</v>
      </c>
      <c r="F92" s="52">
        <v>100</v>
      </c>
      <c r="G92" s="49">
        <v>3</v>
      </c>
      <c r="H92" s="52">
        <v>95</v>
      </c>
      <c r="I92" s="49">
        <v>5.6</v>
      </c>
      <c r="J92" s="49">
        <v>7.7</v>
      </c>
      <c r="K92" s="49">
        <v>57.9</v>
      </c>
      <c r="L92" s="49">
        <v>75.3</v>
      </c>
      <c r="M92" s="49">
        <v>86.8</v>
      </c>
      <c r="N92" s="52">
        <v>55</v>
      </c>
      <c r="O92" s="52">
        <v>11000</v>
      </c>
      <c r="P92" s="52">
        <v>14500</v>
      </c>
      <c r="Q92" s="52">
        <v>17000</v>
      </c>
      <c r="R92" s="52">
        <v>100</v>
      </c>
      <c r="S92" s="49">
        <v>2</v>
      </c>
      <c r="T92" s="52">
        <v>95</v>
      </c>
      <c r="U92" s="49">
        <v>9.6</v>
      </c>
      <c r="V92" s="49">
        <v>8.6</v>
      </c>
      <c r="W92" s="49" t="s">
        <v>373</v>
      </c>
      <c r="X92" s="49" t="s">
        <v>373</v>
      </c>
      <c r="Y92" s="49">
        <v>81.7</v>
      </c>
      <c r="Z92" s="52">
        <v>65</v>
      </c>
      <c r="AA92" s="52">
        <v>14500</v>
      </c>
      <c r="AB92" s="52">
        <v>17500</v>
      </c>
      <c r="AC92" s="52">
        <v>22000</v>
      </c>
      <c r="AD92" s="52">
        <v>100</v>
      </c>
      <c r="AE92" s="49">
        <v>3</v>
      </c>
      <c r="AF92" s="52">
        <v>95</v>
      </c>
      <c r="AG92" s="49">
        <v>9.8000000000000007</v>
      </c>
      <c r="AH92" s="49">
        <v>7.7</v>
      </c>
      <c r="AI92" s="49" t="s">
        <v>373</v>
      </c>
      <c r="AJ92" s="49" t="s">
        <v>373</v>
      </c>
      <c r="AK92" s="49">
        <v>82.6</v>
      </c>
      <c r="AL92" s="52">
        <v>65</v>
      </c>
      <c r="AM92" s="52">
        <v>16000</v>
      </c>
      <c r="AN92" s="52">
        <v>20500</v>
      </c>
      <c r="AO92" s="52">
        <v>26000</v>
      </c>
      <c r="AP92" s="52">
        <v>55</v>
      </c>
      <c r="AQ92" s="49">
        <v>0.9</v>
      </c>
      <c r="AR92" s="52">
        <v>50</v>
      </c>
      <c r="AS92" s="49">
        <v>9.9</v>
      </c>
      <c r="AT92" s="49">
        <v>8.3000000000000007</v>
      </c>
      <c r="AU92" s="49">
        <v>56.9</v>
      </c>
      <c r="AV92" s="49">
        <v>70.900000000000006</v>
      </c>
      <c r="AW92" s="49">
        <v>81.8</v>
      </c>
      <c r="AX92" s="52">
        <v>30</v>
      </c>
      <c r="AY92" s="52">
        <v>10000</v>
      </c>
      <c r="AZ92" s="52">
        <v>13000</v>
      </c>
      <c r="BA92" s="52">
        <v>15500</v>
      </c>
      <c r="BB92" s="52">
        <v>55</v>
      </c>
      <c r="BC92" s="49">
        <v>0.9</v>
      </c>
      <c r="BD92" s="52">
        <v>50</v>
      </c>
      <c r="BE92" s="49">
        <v>11.8</v>
      </c>
      <c r="BF92" s="49">
        <v>9.6</v>
      </c>
      <c r="BG92" s="49" t="s">
        <v>373</v>
      </c>
      <c r="BH92" s="49" t="s">
        <v>373</v>
      </c>
      <c r="BI92" s="49">
        <v>78.599999999999994</v>
      </c>
      <c r="BJ92" s="52">
        <v>35</v>
      </c>
      <c r="BK92" s="52">
        <v>14000</v>
      </c>
      <c r="BL92" s="52">
        <v>18000</v>
      </c>
      <c r="BM92" s="52">
        <v>23500</v>
      </c>
      <c r="BN92" s="52">
        <v>55</v>
      </c>
      <c r="BO92" s="49">
        <v>0.9</v>
      </c>
      <c r="BP92" s="52">
        <v>50</v>
      </c>
      <c r="BQ92" s="49">
        <v>8.6</v>
      </c>
      <c r="BR92" s="49">
        <v>5.7</v>
      </c>
      <c r="BS92" s="49" t="s">
        <v>373</v>
      </c>
      <c r="BT92" s="49" t="s">
        <v>373</v>
      </c>
      <c r="BU92" s="49">
        <v>85.6</v>
      </c>
      <c r="BV92" s="52">
        <v>40</v>
      </c>
      <c r="BW92" s="52">
        <v>18500</v>
      </c>
      <c r="BX92" s="52">
        <v>23500</v>
      </c>
      <c r="BY92" s="52">
        <v>28000</v>
      </c>
      <c r="BZ92" s="52">
        <v>150</v>
      </c>
      <c r="CA92" s="49">
        <v>2.2999999999999998</v>
      </c>
      <c r="CB92" s="52">
        <v>150</v>
      </c>
      <c r="CC92" s="49">
        <v>7.1</v>
      </c>
      <c r="CD92" s="49">
        <v>7.9</v>
      </c>
      <c r="CE92" s="49">
        <v>57.5</v>
      </c>
      <c r="CF92" s="49">
        <v>73.7</v>
      </c>
      <c r="CG92" s="49">
        <v>85</v>
      </c>
      <c r="CH92" s="52">
        <v>80</v>
      </c>
      <c r="CI92" s="52">
        <v>11000</v>
      </c>
      <c r="CJ92" s="52">
        <v>14000</v>
      </c>
      <c r="CK92" s="52">
        <v>16500</v>
      </c>
      <c r="CL92" s="52">
        <v>150</v>
      </c>
      <c r="CM92" s="49">
        <v>1.7</v>
      </c>
      <c r="CN92" s="52">
        <v>150</v>
      </c>
      <c r="CO92" s="49">
        <v>10.4</v>
      </c>
      <c r="CP92" s="49">
        <v>9</v>
      </c>
      <c r="CQ92" s="49">
        <v>69</v>
      </c>
      <c r="CR92" s="49">
        <v>77.5</v>
      </c>
      <c r="CS92" s="49">
        <v>80.599999999999994</v>
      </c>
      <c r="CT92" s="52">
        <v>100</v>
      </c>
      <c r="CU92" s="52">
        <v>14500</v>
      </c>
      <c r="CV92" s="52">
        <v>17500</v>
      </c>
      <c r="CW92" s="52">
        <v>22500</v>
      </c>
      <c r="CX92" s="52">
        <v>150</v>
      </c>
      <c r="CY92" s="49">
        <v>2.2999999999999998</v>
      </c>
      <c r="CZ92" s="52">
        <v>150</v>
      </c>
      <c r="DA92" s="49">
        <v>9.4</v>
      </c>
      <c r="DB92" s="49">
        <v>7</v>
      </c>
      <c r="DC92" s="49">
        <v>74.2</v>
      </c>
      <c r="DD92" s="49">
        <v>80.7</v>
      </c>
      <c r="DE92" s="49">
        <v>83.7</v>
      </c>
      <c r="DF92" s="52">
        <v>105</v>
      </c>
      <c r="DG92" s="52">
        <v>16500</v>
      </c>
      <c r="DH92" s="52">
        <v>21500</v>
      </c>
      <c r="DI92" s="52">
        <v>26500</v>
      </c>
    </row>
    <row r="93" spans="1:113" x14ac:dyDescent="0.3">
      <c r="A93" s="49" t="s">
        <v>281</v>
      </c>
      <c r="B93" s="49">
        <v>74</v>
      </c>
      <c r="C93" s="49">
        <v>10007155</v>
      </c>
      <c r="D93" s="49" t="s">
        <v>46</v>
      </c>
      <c r="E93" s="49" t="s">
        <v>200</v>
      </c>
      <c r="F93" s="52">
        <v>45</v>
      </c>
      <c r="G93" s="49" t="s">
        <v>373</v>
      </c>
      <c r="H93" s="52" t="s">
        <v>373</v>
      </c>
      <c r="I93" s="49" t="s">
        <v>373</v>
      </c>
      <c r="J93" s="49" t="s">
        <v>373</v>
      </c>
      <c r="K93" s="49" t="s">
        <v>373</v>
      </c>
      <c r="L93" s="49" t="s">
        <v>373</v>
      </c>
      <c r="M93" s="49" t="s">
        <v>373</v>
      </c>
      <c r="N93" s="52">
        <v>30</v>
      </c>
      <c r="O93" s="52">
        <v>10500</v>
      </c>
      <c r="P93" s="52">
        <v>14500</v>
      </c>
      <c r="Q93" s="52">
        <v>19500</v>
      </c>
      <c r="R93" s="52">
        <v>45</v>
      </c>
      <c r="S93" s="49" t="s">
        <v>373</v>
      </c>
      <c r="T93" s="52" t="s">
        <v>373</v>
      </c>
      <c r="U93" s="49" t="s">
        <v>373</v>
      </c>
      <c r="V93" s="49" t="s">
        <v>373</v>
      </c>
      <c r="W93" s="49" t="s">
        <v>373</v>
      </c>
      <c r="X93" s="49" t="s">
        <v>373</v>
      </c>
      <c r="Y93" s="49" t="s">
        <v>373</v>
      </c>
      <c r="Z93" s="52">
        <v>35</v>
      </c>
      <c r="AA93" s="52">
        <v>16500</v>
      </c>
      <c r="AB93" s="52">
        <v>19500</v>
      </c>
      <c r="AC93" s="52">
        <v>24000</v>
      </c>
      <c r="AD93" s="52">
        <v>45</v>
      </c>
      <c r="AE93" s="49" t="s">
        <v>373</v>
      </c>
      <c r="AF93" s="52" t="s">
        <v>373</v>
      </c>
      <c r="AG93" s="49" t="s">
        <v>373</v>
      </c>
      <c r="AH93" s="49" t="s">
        <v>373</v>
      </c>
      <c r="AI93" s="49" t="s">
        <v>373</v>
      </c>
      <c r="AJ93" s="49" t="s">
        <v>373</v>
      </c>
      <c r="AK93" s="49" t="s">
        <v>373</v>
      </c>
      <c r="AL93" s="52">
        <v>35</v>
      </c>
      <c r="AM93" s="52">
        <v>20500</v>
      </c>
      <c r="AN93" s="52">
        <v>24000</v>
      </c>
      <c r="AO93" s="52">
        <v>29000</v>
      </c>
      <c r="AP93" s="52">
        <v>20</v>
      </c>
      <c r="AQ93" s="49" t="s">
        <v>373</v>
      </c>
      <c r="AR93" s="52" t="s">
        <v>373</v>
      </c>
      <c r="AS93" s="49" t="s">
        <v>373</v>
      </c>
      <c r="AT93" s="49" t="s">
        <v>373</v>
      </c>
      <c r="AU93" s="49" t="s">
        <v>373</v>
      </c>
      <c r="AV93" s="49" t="s">
        <v>373</v>
      </c>
      <c r="AW93" s="49" t="s">
        <v>373</v>
      </c>
      <c r="AX93" s="52" t="s">
        <v>373</v>
      </c>
      <c r="AY93" s="52" t="s">
        <v>373</v>
      </c>
      <c r="AZ93" s="52" t="s">
        <v>373</v>
      </c>
      <c r="BA93" s="52" t="s">
        <v>373</v>
      </c>
      <c r="BB93" s="52">
        <v>20</v>
      </c>
      <c r="BC93" s="49" t="s">
        <v>373</v>
      </c>
      <c r="BD93" s="52" t="s">
        <v>373</v>
      </c>
      <c r="BE93" s="49" t="s">
        <v>373</v>
      </c>
      <c r="BF93" s="49" t="s">
        <v>373</v>
      </c>
      <c r="BG93" s="49" t="s">
        <v>373</v>
      </c>
      <c r="BH93" s="49" t="s">
        <v>373</v>
      </c>
      <c r="BI93" s="49" t="s">
        <v>373</v>
      </c>
      <c r="BJ93" s="52" t="s">
        <v>373</v>
      </c>
      <c r="BK93" s="52" t="s">
        <v>373</v>
      </c>
      <c r="BL93" s="52" t="s">
        <v>373</v>
      </c>
      <c r="BM93" s="52" t="s">
        <v>373</v>
      </c>
      <c r="BN93" s="52">
        <v>20</v>
      </c>
      <c r="BO93" s="49" t="s">
        <v>373</v>
      </c>
      <c r="BP93" s="52" t="s">
        <v>373</v>
      </c>
      <c r="BQ93" s="49" t="s">
        <v>373</v>
      </c>
      <c r="BR93" s="49" t="s">
        <v>373</v>
      </c>
      <c r="BS93" s="49" t="s">
        <v>373</v>
      </c>
      <c r="BT93" s="49" t="s">
        <v>373</v>
      </c>
      <c r="BU93" s="49" t="s">
        <v>373</v>
      </c>
      <c r="BV93" s="52" t="s">
        <v>373</v>
      </c>
      <c r="BW93" s="52" t="s">
        <v>373</v>
      </c>
      <c r="BX93" s="52" t="s">
        <v>373</v>
      </c>
      <c r="BY93" s="52" t="s">
        <v>373</v>
      </c>
      <c r="BZ93" s="52">
        <v>65</v>
      </c>
      <c r="CA93" s="49">
        <v>2.6</v>
      </c>
      <c r="CB93" s="52">
        <v>60</v>
      </c>
      <c r="CC93" s="49">
        <v>6.2</v>
      </c>
      <c r="CD93" s="49">
        <v>11.2</v>
      </c>
      <c r="CE93" s="49">
        <v>63.6</v>
      </c>
      <c r="CF93" s="49">
        <v>77.5</v>
      </c>
      <c r="CG93" s="49">
        <v>82.6</v>
      </c>
      <c r="CH93" s="52">
        <v>40</v>
      </c>
      <c r="CI93" s="52">
        <v>12000</v>
      </c>
      <c r="CJ93" s="52">
        <v>15000</v>
      </c>
      <c r="CK93" s="52">
        <v>19500</v>
      </c>
      <c r="CL93" s="52">
        <v>65</v>
      </c>
      <c r="CM93" s="49">
        <v>2.6</v>
      </c>
      <c r="CN93" s="52">
        <v>60</v>
      </c>
      <c r="CO93" s="49">
        <v>9.9</v>
      </c>
      <c r="CP93" s="49">
        <v>10.199999999999999</v>
      </c>
      <c r="CQ93" s="49" t="s">
        <v>373</v>
      </c>
      <c r="CR93" s="49" t="s">
        <v>373</v>
      </c>
      <c r="CS93" s="49">
        <v>79.900000000000006</v>
      </c>
      <c r="CT93" s="52">
        <v>45</v>
      </c>
      <c r="CU93" s="52">
        <v>17000</v>
      </c>
      <c r="CV93" s="52">
        <v>20000</v>
      </c>
      <c r="CW93" s="52">
        <v>24000</v>
      </c>
      <c r="CX93" s="52">
        <v>65</v>
      </c>
      <c r="CY93" s="49">
        <v>2.6</v>
      </c>
      <c r="CZ93" s="52">
        <v>60</v>
      </c>
      <c r="DA93" s="49">
        <v>8.3000000000000007</v>
      </c>
      <c r="DB93" s="49">
        <v>4.8</v>
      </c>
      <c r="DC93" s="49" t="s">
        <v>373</v>
      </c>
      <c r="DD93" s="49" t="s">
        <v>373</v>
      </c>
      <c r="DE93" s="49">
        <v>86.9</v>
      </c>
      <c r="DF93" s="52">
        <v>50</v>
      </c>
      <c r="DG93" s="52">
        <v>20500</v>
      </c>
      <c r="DH93" s="52">
        <v>25000</v>
      </c>
      <c r="DI93" s="52">
        <v>29000</v>
      </c>
    </row>
    <row r="94" spans="1:113" x14ac:dyDescent="0.3">
      <c r="A94" s="49" t="s">
        <v>281</v>
      </c>
      <c r="B94" s="49">
        <v>139</v>
      </c>
      <c r="C94" s="49">
        <v>10007775</v>
      </c>
      <c r="D94" s="49" t="s">
        <v>24</v>
      </c>
      <c r="E94" s="49" t="s">
        <v>202</v>
      </c>
      <c r="F94" s="52">
        <v>105</v>
      </c>
      <c r="G94" s="49">
        <v>2.8</v>
      </c>
      <c r="H94" s="52">
        <v>100</v>
      </c>
      <c r="I94" s="49">
        <v>10.4</v>
      </c>
      <c r="J94" s="49">
        <v>25.4</v>
      </c>
      <c r="K94" s="49">
        <v>51.5</v>
      </c>
      <c r="L94" s="49">
        <v>59.3</v>
      </c>
      <c r="M94" s="49">
        <v>64.2</v>
      </c>
      <c r="N94" s="52">
        <v>50</v>
      </c>
      <c r="O94" s="52">
        <v>8500</v>
      </c>
      <c r="P94" s="52">
        <v>16000</v>
      </c>
      <c r="Q94" s="52">
        <v>19500</v>
      </c>
      <c r="R94" s="52">
        <v>105</v>
      </c>
      <c r="S94" s="49">
        <v>2.8</v>
      </c>
      <c r="T94" s="52">
        <v>100</v>
      </c>
      <c r="U94" s="49">
        <v>7.8</v>
      </c>
      <c r="V94" s="49">
        <v>12.2</v>
      </c>
      <c r="W94" s="49" t="s">
        <v>373</v>
      </c>
      <c r="X94" s="49" t="s">
        <v>373</v>
      </c>
      <c r="Y94" s="49">
        <v>80</v>
      </c>
      <c r="Z94" s="52">
        <v>65</v>
      </c>
      <c r="AA94" s="52">
        <v>18000</v>
      </c>
      <c r="AB94" s="52">
        <v>22500</v>
      </c>
      <c r="AC94" s="52">
        <v>27500</v>
      </c>
      <c r="AD94" s="52">
        <v>105</v>
      </c>
      <c r="AE94" s="49">
        <v>2.8</v>
      </c>
      <c r="AF94" s="52">
        <v>100</v>
      </c>
      <c r="AG94" s="49">
        <v>13.2</v>
      </c>
      <c r="AH94" s="49">
        <v>10.7</v>
      </c>
      <c r="AI94" s="49" t="s">
        <v>373</v>
      </c>
      <c r="AJ94" s="49" t="s">
        <v>373</v>
      </c>
      <c r="AK94" s="49">
        <v>76.099999999999994</v>
      </c>
      <c r="AL94" s="52">
        <v>70</v>
      </c>
      <c r="AM94" s="52">
        <v>23000</v>
      </c>
      <c r="AN94" s="52">
        <v>30000</v>
      </c>
      <c r="AO94" s="52">
        <v>41500</v>
      </c>
      <c r="AP94" s="52">
        <v>55</v>
      </c>
      <c r="AQ94" s="49">
        <v>3.5</v>
      </c>
      <c r="AR94" s="52">
        <v>55</v>
      </c>
      <c r="AS94" s="49">
        <v>16.5</v>
      </c>
      <c r="AT94" s="49">
        <v>19.3</v>
      </c>
      <c r="AU94" s="49">
        <v>45.9</v>
      </c>
      <c r="AV94" s="49">
        <v>51.4</v>
      </c>
      <c r="AW94" s="49">
        <v>64.2</v>
      </c>
      <c r="AX94" s="52">
        <v>25</v>
      </c>
      <c r="AY94" s="52">
        <v>7500</v>
      </c>
      <c r="AZ94" s="52">
        <v>15500</v>
      </c>
      <c r="BA94" s="52">
        <v>24000</v>
      </c>
      <c r="BB94" s="52">
        <v>55</v>
      </c>
      <c r="BC94" s="49">
        <v>3.5</v>
      </c>
      <c r="BD94" s="52">
        <v>55</v>
      </c>
      <c r="BE94" s="49">
        <v>14.7</v>
      </c>
      <c r="BF94" s="49">
        <v>18.3</v>
      </c>
      <c r="BG94" s="49" t="s">
        <v>373</v>
      </c>
      <c r="BH94" s="49" t="s">
        <v>373</v>
      </c>
      <c r="BI94" s="49">
        <v>67</v>
      </c>
      <c r="BJ94" s="52">
        <v>30</v>
      </c>
      <c r="BK94" s="52">
        <v>19000</v>
      </c>
      <c r="BL94" s="52">
        <v>25000</v>
      </c>
      <c r="BM94" s="52">
        <v>39000</v>
      </c>
      <c r="BN94" s="52">
        <v>55</v>
      </c>
      <c r="BO94" s="49">
        <v>3.5</v>
      </c>
      <c r="BP94" s="52">
        <v>55</v>
      </c>
      <c r="BQ94" s="49">
        <v>22</v>
      </c>
      <c r="BR94" s="49">
        <v>9.1999999999999993</v>
      </c>
      <c r="BS94" s="49" t="s">
        <v>373</v>
      </c>
      <c r="BT94" s="49" t="s">
        <v>373</v>
      </c>
      <c r="BU94" s="49">
        <v>68.8</v>
      </c>
      <c r="BV94" s="52">
        <v>35</v>
      </c>
      <c r="BW94" s="52">
        <v>28000</v>
      </c>
      <c r="BX94" s="52">
        <v>36500</v>
      </c>
      <c r="BY94" s="52">
        <v>46000</v>
      </c>
      <c r="BZ94" s="52">
        <v>160</v>
      </c>
      <c r="CA94" s="49">
        <v>3.1</v>
      </c>
      <c r="CB94" s="52">
        <v>155</v>
      </c>
      <c r="CC94" s="49">
        <v>12.5</v>
      </c>
      <c r="CD94" s="49">
        <v>23.3</v>
      </c>
      <c r="CE94" s="49">
        <v>49.5</v>
      </c>
      <c r="CF94" s="49">
        <v>56.5</v>
      </c>
      <c r="CG94" s="49">
        <v>64.2</v>
      </c>
      <c r="CH94" s="52">
        <v>75</v>
      </c>
      <c r="CI94" s="52">
        <v>8500</v>
      </c>
      <c r="CJ94" s="52">
        <v>16000</v>
      </c>
      <c r="CK94" s="52">
        <v>22000</v>
      </c>
      <c r="CL94" s="52">
        <v>160</v>
      </c>
      <c r="CM94" s="49">
        <v>3.1</v>
      </c>
      <c r="CN94" s="52">
        <v>155</v>
      </c>
      <c r="CO94" s="49">
        <v>10.199999999999999</v>
      </c>
      <c r="CP94" s="49">
        <v>14.3</v>
      </c>
      <c r="CQ94" s="49">
        <v>64.900000000000006</v>
      </c>
      <c r="CR94" s="49">
        <v>72.3</v>
      </c>
      <c r="CS94" s="49">
        <v>75.5</v>
      </c>
      <c r="CT94" s="52">
        <v>100</v>
      </c>
      <c r="CU94" s="52">
        <v>18000</v>
      </c>
      <c r="CV94" s="52">
        <v>23000</v>
      </c>
      <c r="CW94" s="52">
        <v>28500</v>
      </c>
      <c r="CX94" s="52">
        <v>160</v>
      </c>
      <c r="CY94" s="49">
        <v>3.1</v>
      </c>
      <c r="CZ94" s="52">
        <v>155</v>
      </c>
      <c r="DA94" s="49">
        <v>16.3</v>
      </c>
      <c r="DB94" s="49">
        <v>10.199999999999999</v>
      </c>
      <c r="DC94" s="49" t="s">
        <v>373</v>
      </c>
      <c r="DD94" s="49" t="s">
        <v>373</v>
      </c>
      <c r="DE94" s="49">
        <v>73.5</v>
      </c>
      <c r="DF94" s="52">
        <v>105</v>
      </c>
      <c r="DG94" s="52">
        <v>26000</v>
      </c>
      <c r="DH94" s="52">
        <v>31500</v>
      </c>
      <c r="DI94" s="52">
        <v>42000</v>
      </c>
    </row>
    <row r="95" spans="1:113" x14ac:dyDescent="0.3">
      <c r="A95" s="49" t="s">
        <v>281</v>
      </c>
      <c r="B95" s="49">
        <v>30</v>
      </c>
      <c r="C95" s="49">
        <v>10005389</v>
      </c>
      <c r="D95" s="49" t="s">
        <v>24</v>
      </c>
      <c r="E95" s="49" t="s">
        <v>204</v>
      </c>
      <c r="F95" s="52" t="s">
        <v>10</v>
      </c>
      <c r="G95" s="49" t="s">
        <v>10</v>
      </c>
      <c r="H95" s="52" t="s">
        <v>10</v>
      </c>
      <c r="I95" s="49" t="s">
        <v>10</v>
      </c>
      <c r="J95" s="49" t="s">
        <v>10</v>
      </c>
      <c r="K95" s="49" t="s">
        <v>10</v>
      </c>
      <c r="L95" s="49" t="s">
        <v>10</v>
      </c>
      <c r="M95" s="49" t="s">
        <v>10</v>
      </c>
      <c r="N95" s="52" t="s">
        <v>10</v>
      </c>
      <c r="O95" s="52" t="s">
        <v>10</v>
      </c>
      <c r="P95" s="52" t="s">
        <v>10</v>
      </c>
      <c r="Q95" s="52" t="s">
        <v>10</v>
      </c>
      <c r="R95" s="52" t="s">
        <v>10</v>
      </c>
      <c r="S95" s="49" t="s">
        <v>10</v>
      </c>
      <c r="T95" s="52" t="s">
        <v>10</v>
      </c>
      <c r="U95" s="49" t="s">
        <v>10</v>
      </c>
      <c r="V95" s="49" t="s">
        <v>10</v>
      </c>
      <c r="W95" s="49" t="s">
        <v>10</v>
      </c>
      <c r="X95" s="49" t="s">
        <v>10</v>
      </c>
      <c r="Y95" s="49" t="s">
        <v>10</v>
      </c>
      <c r="Z95" s="52" t="s">
        <v>10</v>
      </c>
      <c r="AA95" s="52" t="s">
        <v>10</v>
      </c>
      <c r="AB95" s="52" t="s">
        <v>10</v>
      </c>
      <c r="AC95" s="52" t="s">
        <v>10</v>
      </c>
      <c r="AD95" s="52" t="s">
        <v>10</v>
      </c>
      <c r="AE95" s="49" t="s">
        <v>10</v>
      </c>
      <c r="AF95" s="52" t="s">
        <v>10</v>
      </c>
      <c r="AG95" s="49" t="s">
        <v>10</v>
      </c>
      <c r="AH95" s="49" t="s">
        <v>10</v>
      </c>
      <c r="AI95" s="49" t="s">
        <v>10</v>
      </c>
      <c r="AJ95" s="49" t="s">
        <v>10</v>
      </c>
      <c r="AK95" s="49" t="s">
        <v>10</v>
      </c>
      <c r="AL95" s="52" t="s">
        <v>10</v>
      </c>
      <c r="AM95" s="52" t="s">
        <v>10</v>
      </c>
      <c r="AN95" s="52" t="s">
        <v>10</v>
      </c>
      <c r="AO95" s="52" t="s">
        <v>10</v>
      </c>
      <c r="AP95" s="52" t="s">
        <v>10</v>
      </c>
      <c r="AQ95" s="49" t="s">
        <v>10</v>
      </c>
      <c r="AR95" s="52" t="s">
        <v>10</v>
      </c>
      <c r="AS95" s="49" t="s">
        <v>10</v>
      </c>
      <c r="AT95" s="49" t="s">
        <v>10</v>
      </c>
      <c r="AU95" s="49" t="s">
        <v>10</v>
      </c>
      <c r="AV95" s="49" t="s">
        <v>10</v>
      </c>
      <c r="AW95" s="49" t="s">
        <v>10</v>
      </c>
      <c r="AX95" s="52" t="s">
        <v>10</v>
      </c>
      <c r="AY95" s="52" t="s">
        <v>10</v>
      </c>
      <c r="AZ95" s="52" t="s">
        <v>10</v>
      </c>
      <c r="BA95" s="52" t="s">
        <v>10</v>
      </c>
      <c r="BB95" s="52" t="s">
        <v>10</v>
      </c>
      <c r="BC95" s="49" t="s">
        <v>10</v>
      </c>
      <c r="BD95" s="52" t="s">
        <v>10</v>
      </c>
      <c r="BE95" s="49" t="s">
        <v>10</v>
      </c>
      <c r="BF95" s="49" t="s">
        <v>10</v>
      </c>
      <c r="BG95" s="49" t="s">
        <v>10</v>
      </c>
      <c r="BH95" s="49" t="s">
        <v>10</v>
      </c>
      <c r="BI95" s="49" t="s">
        <v>10</v>
      </c>
      <c r="BJ95" s="52" t="s">
        <v>10</v>
      </c>
      <c r="BK95" s="52" t="s">
        <v>10</v>
      </c>
      <c r="BL95" s="52" t="s">
        <v>10</v>
      </c>
      <c r="BM95" s="52" t="s">
        <v>10</v>
      </c>
      <c r="BN95" s="52" t="s">
        <v>10</v>
      </c>
      <c r="BO95" s="49" t="s">
        <v>10</v>
      </c>
      <c r="BP95" s="52" t="s">
        <v>10</v>
      </c>
      <c r="BQ95" s="49" t="s">
        <v>10</v>
      </c>
      <c r="BR95" s="49" t="s">
        <v>10</v>
      </c>
      <c r="BS95" s="49" t="s">
        <v>10</v>
      </c>
      <c r="BT95" s="49" t="s">
        <v>10</v>
      </c>
      <c r="BU95" s="49" t="s">
        <v>10</v>
      </c>
      <c r="BV95" s="52" t="s">
        <v>10</v>
      </c>
      <c r="BW95" s="52" t="s">
        <v>10</v>
      </c>
      <c r="BX95" s="52" t="s">
        <v>10</v>
      </c>
      <c r="BY95" s="52" t="s">
        <v>10</v>
      </c>
      <c r="BZ95" s="52" t="s">
        <v>10</v>
      </c>
      <c r="CA95" s="49" t="s">
        <v>10</v>
      </c>
      <c r="CB95" s="52" t="s">
        <v>10</v>
      </c>
      <c r="CC95" s="49" t="s">
        <v>10</v>
      </c>
      <c r="CD95" s="49" t="s">
        <v>10</v>
      </c>
      <c r="CE95" s="49" t="s">
        <v>10</v>
      </c>
      <c r="CF95" s="49" t="s">
        <v>10</v>
      </c>
      <c r="CG95" s="49" t="s">
        <v>10</v>
      </c>
      <c r="CH95" s="52" t="s">
        <v>10</v>
      </c>
      <c r="CI95" s="52" t="s">
        <v>10</v>
      </c>
      <c r="CJ95" s="52" t="s">
        <v>10</v>
      </c>
      <c r="CK95" s="52" t="s">
        <v>10</v>
      </c>
      <c r="CL95" s="52" t="s">
        <v>10</v>
      </c>
      <c r="CM95" s="49" t="s">
        <v>10</v>
      </c>
      <c r="CN95" s="52" t="s">
        <v>10</v>
      </c>
      <c r="CO95" s="49" t="s">
        <v>10</v>
      </c>
      <c r="CP95" s="49" t="s">
        <v>10</v>
      </c>
      <c r="CQ95" s="49" t="s">
        <v>10</v>
      </c>
      <c r="CR95" s="49" t="s">
        <v>10</v>
      </c>
      <c r="CS95" s="49" t="s">
        <v>10</v>
      </c>
      <c r="CT95" s="52" t="s">
        <v>10</v>
      </c>
      <c r="CU95" s="52" t="s">
        <v>10</v>
      </c>
      <c r="CV95" s="52" t="s">
        <v>10</v>
      </c>
      <c r="CW95" s="52" t="s">
        <v>10</v>
      </c>
      <c r="CX95" s="52" t="s">
        <v>10</v>
      </c>
      <c r="CY95" s="49" t="s">
        <v>10</v>
      </c>
      <c r="CZ95" s="52" t="s">
        <v>10</v>
      </c>
      <c r="DA95" s="49" t="s">
        <v>10</v>
      </c>
      <c r="DB95" s="49" t="s">
        <v>10</v>
      </c>
      <c r="DC95" s="49" t="s">
        <v>10</v>
      </c>
      <c r="DD95" s="49" t="s">
        <v>10</v>
      </c>
      <c r="DE95" s="49" t="s">
        <v>10</v>
      </c>
      <c r="DF95" s="52" t="s">
        <v>10</v>
      </c>
      <c r="DG95" s="52" t="s">
        <v>10</v>
      </c>
      <c r="DH95" s="52" t="s">
        <v>10</v>
      </c>
      <c r="DI95" s="52" t="s">
        <v>10</v>
      </c>
    </row>
    <row r="96" spans="1:113" x14ac:dyDescent="0.3">
      <c r="A96" s="49" t="s">
        <v>281</v>
      </c>
      <c r="B96" s="49">
        <v>157</v>
      </c>
      <c r="C96" s="49">
        <v>10007802</v>
      </c>
      <c r="D96" s="49" t="s">
        <v>46</v>
      </c>
      <c r="E96" s="49" t="s">
        <v>206</v>
      </c>
      <c r="F96" s="52">
        <v>75</v>
      </c>
      <c r="G96" s="49">
        <v>4</v>
      </c>
      <c r="H96" s="52">
        <v>70</v>
      </c>
      <c r="I96" s="49">
        <v>9.6999999999999993</v>
      </c>
      <c r="J96" s="49">
        <v>16.7</v>
      </c>
      <c r="K96" s="49">
        <v>55.6</v>
      </c>
      <c r="L96" s="49">
        <v>66.7</v>
      </c>
      <c r="M96" s="49">
        <v>73.599999999999994</v>
      </c>
      <c r="N96" s="52">
        <v>40</v>
      </c>
      <c r="O96" s="52">
        <v>13000</v>
      </c>
      <c r="P96" s="52">
        <v>15500</v>
      </c>
      <c r="Q96" s="52">
        <v>17500</v>
      </c>
      <c r="R96" s="52">
        <v>75</v>
      </c>
      <c r="S96" s="49">
        <v>5.3</v>
      </c>
      <c r="T96" s="52">
        <v>70</v>
      </c>
      <c r="U96" s="49">
        <v>5.6</v>
      </c>
      <c r="V96" s="49">
        <v>9.9</v>
      </c>
      <c r="W96" s="49" t="s">
        <v>373</v>
      </c>
      <c r="X96" s="49" t="s">
        <v>373</v>
      </c>
      <c r="Y96" s="49">
        <v>84.5</v>
      </c>
      <c r="Z96" s="52">
        <v>55</v>
      </c>
      <c r="AA96" s="52">
        <v>17500</v>
      </c>
      <c r="AB96" s="52">
        <v>22500</v>
      </c>
      <c r="AC96" s="52">
        <v>26500</v>
      </c>
      <c r="AD96" s="52">
        <v>75</v>
      </c>
      <c r="AE96" s="49">
        <v>5.3</v>
      </c>
      <c r="AF96" s="52">
        <v>70</v>
      </c>
      <c r="AG96" s="49">
        <v>9.9</v>
      </c>
      <c r="AH96" s="49">
        <v>4.2</v>
      </c>
      <c r="AI96" s="49" t="s">
        <v>373</v>
      </c>
      <c r="AJ96" s="49" t="s">
        <v>373</v>
      </c>
      <c r="AK96" s="49">
        <v>85.9</v>
      </c>
      <c r="AL96" s="52">
        <v>60</v>
      </c>
      <c r="AM96" s="52">
        <v>20000</v>
      </c>
      <c r="AN96" s="52">
        <v>28000</v>
      </c>
      <c r="AO96" s="52">
        <v>36000</v>
      </c>
      <c r="AP96" s="52">
        <v>55</v>
      </c>
      <c r="AQ96" s="49">
        <v>3.7</v>
      </c>
      <c r="AR96" s="52">
        <v>50</v>
      </c>
      <c r="AS96" s="49">
        <v>13.5</v>
      </c>
      <c r="AT96" s="49">
        <v>17.3</v>
      </c>
      <c r="AU96" s="49">
        <v>55.8</v>
      </c>
      <c r="AV96" s="49">
        <v>61.5</v>
      </c>
      <c r="AW96" s="49">
        <v>69.2</v>
      </c>
      <c r="AX96" s="52">
        <v>30</v>
      </c>
      <c r="AY96" s="52">
        <v>9000</v>
      </c>
      <c r="AZ96" s="52">
        <v>16000</v>
      </c>
      <c r="BA96" s="52">
        <v>22500</v>
      </c>
      <c r="BB96" s="52">
        <v>55</v>
      </c>
      <c r="BC96" s="49">
        <v>5.6</v>
      </c>
      <c r="BD96" s="52">
        <v>50</v>
      </c>
      <c r="BE96" s="49">
        <v>9.8000000000000007</v>
      </c>
      <c r="BF96" s="49">
        <v>15.7</v>
      </c>
      <c r="BG96" s="49" t="s">
        <v>373</v>
      </c>
      <c r="BH96" s="49" t="s">
        <v>373</v>
      </c>
      <c r="BI96" s="49">
        <v>74.5</v>
      </c>
      <c r="BJ96" s="52">
        <v>35</v>
      </c>
      <c r="BK96" s="52">
        <v>17500</v>
      </c>
      <c r="BL96" s="52">
        <v>23500</v>
      </c>
      <c r="BM96" s="52">
        <v>33000</v>
      </c>
      <c r="BN96" s="52">
        <v>55</v>
      </c>
      <c r="BO96" s="49">
        <v>5.6</v>
      </c>
      <c r="BP96" s="52">
        <v>50</v>
      </c>
      <c r="BQ96" s="49">
        <v>11.8</v>
      </c>
      <c r="BR96" s="49">
        <v>7.8</v>
      </c>
      <c r="BS96" s="49" t="s">
        <v>373</v>
      </c>
      <c r="BT96" s="49" t="s">
        <v>373</v>
      </c>
      <c r="BU96" s="49">
        <v>80.400000000000006</v>
      </c>
      <c r="BV96" s="52">
        <v>35</v>
      </c>
      <c r="BW96" s="52">
        <v>26000</v>
      </c>
      <c r="BX96" s="52">
        <v>35500</v>
      </c>
      <c r="BY96" s="52">
        <v>47500</v>
      </c>
      <c r="BZ96" s="52">
        <v>130</v>
      </c>
      <c r="CA96" s="49">
        <v>3.9</v>
      </c>
      <c r="CB96" s="52">
        <v>125</v>
      </c>
      <c r="CC96" s="49">
        <v>11.3</v>
      </c>
      <c r="CD96" s="49">
        <v>16.899999999999999</v>
      </c>
      <c r="CE96" s="49">
        <v>55.6</v>
      </c>
      <c r="CF96" s="49">
        <v>64.5</v>
      </c>
      <c r="CG96" s="49">
        <v>71.8</v>
      </c>
      <c r="CH96" s="52">
        <v>70</v>
      </c>
      <c r="CI96" s="52">
        <v>11000</v>
      </c>
      <c r="CJ96" s="52">
        <v>15500</v>
      </c>
      <c r="CK96" s="52">
        <v>18500</v>
      </c>
      <c r="CL96" s="52">
        <v>130</v>
      </c>
      <c r="CM96" s="49">
        <v>5.4</v>
      </c>
      <c r="CN96" s="52">
        <v>120</v>
      </c>
      <c r="CO96" s="49">
        <v>7.4</v>
      </c>
      <c r="CP96" s="49">
        <v>12.3</v>
      </c>
      <c r="CQ96" s="49" t="s">
        <v>373</v>
      </c>
      <c r="CR96" s="49" t="s">
        <v>373</v>
      </c>
      <c r="CS96" s="49">
        <v>80.3</v>
      </c>
      <c r="CT96" s="52">
        <v>85</v>
      </c>
      <c r="CU96" s="52">
        <v>17500</v>
      </c>
      <c r="CV96" s="52">
        <v>23000</v>
      </c>
      <c r="CW96" s="52">
        <v>27500</v>
      </c>
      <c r="CX96" s="52">
        <v>130</v>
      </c>
      <c r="CY96" s="49">
        <v>5.4</v>
      </c>
      <c r="CZ96" s="52">
        <v>120</v>
      </c>
      <c r="DA96" s="49">
        <v>10.7</v>
      </c>
      <c r="DB96" s="49">
        <v>5.7</v>
      </c>
      <c r="DC96" s="49" t="s">
        <v>373</v>
      </c>
      <c r="DD96" s="49" t="s">
        <v>373</v>
      </c>
      <c r="DE96" s="49">
        <v>83.6</v>
      </c>
      <c r="DF96" s="52">
        <v>95</v>
      </c>
      <c r="DG96" s="52">
        <v>22000</v>
      </c>
      <c r="DH96" s="52">
        <v>29500</v>
      </c>
      <c r="DI96" s="52">
        <v>39500</v>
      </c>
    </row>
    <row r="97" spans="1:113" x14ac:dyDescent="0.3">
      <c r="A97" s="49" t="s">
        <v>281</v>
      </c>
      <c r="B97" s="49">
        <v>31</v>
      </c>
      <c r="C97" s="49">
        <v>10007776</v>
      </c>
      <c r="D97" s="49" t="s">
        <v>24</v>
      </c>
      <c r="E97" s="49" t="s">
        <v>208</v>
      </c>
      <c r="F97" s="52">
        <v>0</v>
      </c>
      <c r="G97" s="49" t="s">
        <v>373</v>
      </c>
      <c r="H97" s="52" t="s">
        <v>373</v>
      </c>
      <c r="I97" s="49" t="s">
        <v>373</v>
      </c>
      <c r="J97" s="49" t="s">
        <v>373</v>
      </c>
      <c r="K97" s="49" t="s">
        <v>373</v>
      </c>
      <c r="L97" s="49" t="s">
        <v>373</v>
      </c>
      <c r="M97" s="49" t="s">
        <v>373</v>
      </c>
      <c r="N97" s="52" t="s">
        <v>373</v>
      </c>
      <c r="O97" s="52" t="s">
        <v>373</v>
      </c>
      <c r="P97" s="52" t="s">
        <v>373</v>
      </c>
      <c r="Q97" s="52" t="s">
        <v>373</v>
      </c>
      <c r="R97" s="52">
        <v>0</v>
      </c>
      <c r="S97" s="49" t="s">
        <v>373</v>
      </c>
      <c r="T97" s="52" t="s">
        <v>373</v>
      </c>
      <c r="U97" s="49" t="s">
        <v>373</v>
      </c>
      <c r="V97" s="49" t="s">
        <v>373</v>
      </c>
      <c r="W97" s="49" t="s">
        <v>373</v>
      </c>
      <c r="X97" s="49" t="s">
        <v>373</v>
      </c>
      <c r="Y97" s="49" t="s">
        <v>373</v>
      </c>
      <c r="Z97" s="52" t="s">
        <v>373</v>
      </c>
      <c r="AA97" s="52" t="s">
        <v>373</v>
      </c>
      <c r="AB97" s="52" t="s">
        <v>373</v>
      </c>
      <c r="AC97" s="52" t="s">
        <v>373</v>
      </c>
      <c r="AD97" s="52">
        <v>0</v>
      </c>
      <c r="AE97" s="49" t="s">
        <v>373</v>
      </c>
      <c r="AF97" s="52" t="s">
        <v>373</v>
      </c>
      <c r="AG97" s="49" t="s">
        <v>373</v>
      </c>
      <c r="AH97" s="49" t="s">
        <v>373</v>
      </c>
      <c r="AI97" s="49" t="s">
        <v>373</v>
      </c>
      <c r="AJ97" s="49" t="s">
        <v>373</v>
      </c>
      <c r="AK97" s="49" t="s">
        <v>373</v>
      </c>
      <c r="AL97" s="52" t="s">
        <v>373</v>
      </c>
      <c r="AM97" s="52" t="s">
        <v>373</v>
      </c>
      <c r="AN97" s="52" t="s">
        <v>373</v>
      </c>
      <c r="AO97" s="52" t="s">
        <v>373</v>
      </c>
      <c r="AP97" s="52">
        <v>0</v>
      </c>
      <c r="AQ97" s="49" t="s">
        <v>373</v>
      </c>
      <c r="AR97" s="52" t="s">
        <v>373</v>
      </c>
      <c r="AS97" s="49" t="s">
        <v>373</v>
      </c>
      <c r="AT97" s="49" t="s">
        <v>373</v>
      </c>
      <c r="AU97" s="49" t="s">
        <v>373</v>
      </c>
      <c r="AV97" s="49" t="s">
        <v>373</v>
      </c>
      <c r="AW97" s="49" t="s">
        <v>373</v>
      </c>
      <c r="AX97" s="52" t="s">
        <v>373</v>
      </c>
      <c r="AY97" s="52" t="s">
        <v>373</v>
      </c>
      <c r="AZ97" s="52" t="s">
        <v>373</v>
      </c>
      <c r="BA97" s="52" t="s">
        <v>373</v>
      </c>
      <c r="BB97" s="52">
        <v>0</v>
      </c>
      <c r="BC97" s="49" t="s">
        <v>373</v>
      </c>
      <c r="BD97" s="52" t="s">
        <v>373</v>
      </c>
      <c r="BE97" s="49" t="s">
        <v>373</v>
      </c>
      <c r="BF97" s="49" t="s">
        <v>373</v>
      </c>
      <c r="BG97" s="49" t="s">
        <v>373</v>
      </c>
      <c r="BH97" s="49" t="s">
        <v>373</v>
      </c>
      <c r="BI97" s="49" t="s">
        <v>373</v>
      </c>
      <c r="BJ97" s="52" t="s">
        <v>373</v>
      </c>
      <c r="BK97" s="52" t="s">
        <v>373</v>
      </c>
      <c r="BL97" s="52" t="s">
        <v>373</v>
      </c>
      <c r="BM97" s="52" t="s">
        <v>373</v>
      </c>
      <c r="BN97" s="52">
        <v>0</v>
      </c>
      <c r="BO97" s="49" t="s">
        <v>373</v>
      </c>
      <c r="BP97" s="52" t="s">
        <v>373</v>
      </c>
      <c r="BQ97" s="49" t="s">
        <v>373</v>
      </c>
      <c r="BR97" s="49" t="s">
        <v>373</v>
      </c>
      <c r="BS97" s="49" t="s">
        <v>373</v>
      </c>
      <c r="BT97" s="49" t="s">
        <v>373</v>
      </c>
      <c r="BU97" s="49" t="s">
        <v>373</v>
      </c>
      <c r="BV97" s="52" t="s">
        <v>373</v>
      </c>
      <c r="BW97" s="52" t="s">
        <v>373</v>
      </c>
      <c r="BX97" s="52" t="s">
        <v>373</v>
      </c>
      <c r="BY97" s="52" t="s">
        <v>373</v>
      </c>
      <c r="BZ97" s="52">
        <v>0</v>
      </c>
      <c r="CA97" s="49" t="s">
        <v>373</v>
      </c>
      <c r="CB97" s="52" t="s">
        <v>373</v>
      </c>
      <c r="CC97" s="49" t="s">
        <v>373</v>
      </c>
      <c r="CD97" s="49" t="s">
        <v>373</v>
      </c>
      <c r="CE97" s="49" t="s">
        <v>373</v>
      </c>
      <c r="CF97" s="49" t="s">
        <v>373</v>
      </c>
      <c r="CG97" s="49" t="s">
        <v>373</v>
      </c>
      <c r="CH97" s="52" t="s">
        <v>373</v>
      </c>
      <c r="CI97" s="52" t="s">
        <v>373</v>
      </c>
      <c r="CJ97" s="52" t="s">
        <v>373</v>
      </c>
      <c r="CK97" s="52" t="s">
        <v>373</v>
      </c>
      <c r="CL97" s="52">
        <v>0</v>
      </c>
      <c r="CM97" s="49" t="s">
        <v>373</v>
      </c>
      <c r="CN97" s="52" t="s">
        <v>373</v>
      </c>
      <c r="CO97" s="49" t="s">
        <v>373</v>
      </c>
      <c r="CP97" s="49" t="s">
        <v>373</v>
      </c>
      <c r="CQ97" s="49" t="s">
        <v>373</v>
      </c>
      <c r="CR97" s="49" t="s">
        <v>373</v>
      </c>
      <c r="CS97" s="49" t="s">
        <v>373</v>
      </c>
      <c r="CT97" s="52" t="s">
        <v>373</v>
      </c>
      <c r="CU97" s="52" t="s">
        <v>373</v>
      </c>
      <c r="CV97" s="52" t="s">
        <v>373</v>
      </c>
      <c r="CW97" s="52" t="s">
        <v>373</v>
      </c>
      <c r="CX97" s="52">
        <v>0</v>
      </c>
      <c r="CY97" s="49" t="s">
        <v>373</v>
      </c>
      <c r="CZ97" s="52" t="s">
        <v>373</v>
      </c>
      <c r="DA97" s="49" t="s">
        <v>373</v>
      </c>
      <c r="DB97" s="49" t="s">
        <v>373</v>
      </c>
      <c r="DC97" s="49" t="s">
        <v>373</v>
      </c>
      <c r="DD97" s="49" t="s">
        <v>373</v>
      </c>
      <c r="DE97" s="49" t="s">
        <v>373</v>
      </c>
      <c r="DF97" s="52" t="s">
        <v>373</v>
      </c>
      <c r="DG97" s="52" t="s">
        <v>373</v>
      </c>
      <c r="DH97" s="52" t="s">
        <v>373</v>
      </c>
      <c r="DI97" s="52" t="s">
        <v>373</v>
      </c>
    </row>
    <row r="98" spans="1:113" x14ac:dyDescent="0.3">
      <c r="A98" s="49" t="s">
        <v>281</v>
      </c>
      <c r="B98" s="49">
        <v>32</v>
      </c>
      <c r="C98" s="49">
        <v>10005523</v>
      </c>
      <c r="D98" s="49" t="s">
        <v>24</v>
      </c>
      <c r="E98" s="49" t="s">
        <v>210</v>
      </c>
      <c r="F98" s="52" t="s">
        <v>10</v>
      </c>
      <c r="G98" s="49" t="s">
        <v>10</v>
      </c>
      <c r="H98" s="52" t="s">
        <v>10</v>
      </c>
      <c r="I98" s="49" t="s">
        <v>10</v>
      </c>
      <c r="J98" s="49" t="s">
        <v>10</v>
      </c>
      <c r="K98" s="49" t="s">
        <v>10</v>
      </c>
      <c r="L98" s="49" t="s">
        <v>10</v>
      </c>
      <c r="M98" s="49" t="s">
        <v>10</v>
      </c>
      <c r="N98" s="52" t="s">
        <v>10</v>
      </c>
      <c r="O98" s="52" t="s">
        <v>10</v>
      </c>
      <c r="P98" s="52" t="s">
        <v>10</v>
      </c>
      <c r="Q98" s="52" t="s">
        <v>10</v>
      </c>
      <c r="R98" s="52" t="s">
        <v>10</v>
      </c>
      <c r="S98" s="49" t="s">
        <v>10</v>
      </c>
      <c r="T98" s="52" t="s">
        <v>10</v>
      </c>
      <c r="U98" s="49" t="s">
        <v>10</v>
      </c>
      <c r="V98" s="49" t="s">
        <v>10</v>
      </c>
      <c r="W98" s="49" t="s">
        <v>10</v>
      </c>
      <c r="X98" s="49" t="s">
        <v>10</v>
      </c>
      <c r="Y98" s="49" t="s">
        <v>10</v>
      </c>
      <c r="Z98" s="52" t="s">
        <v>10</v>
      </c>
      <c r="AA98" s="52" t="s">
        <v>10</v>
      </c>
      <c r="AB98" s="52" t="s">
        <v>10</v>
      </c>
      <c r="AC98" s="52" t="s">
        <v>10</v>
      </c>
      <c r="AD98" s="52" t="s">
        <v>10</v>
      </c>
      <c r="AE98" s="49" t="s">
        <v>10</v>
      </c>
      <c r="AF98" s="52" t="s">
        <v>10</v>
      </c>
      <c r="AG98" s="49" t="s">
        <v>10</v>
      </c>
      <c r="AH98" s="49" t="s">
        <v>10</v>
      </c>
      <c r="AI98" s="49" t="s">
        <v>10</v>
      </c>
      <c r="AJ98" s="49" t="s">
        <v>10</v>
      </c>
      <c r="AK98" s="49" t="s">
        <v>10</v>
      </c>
      <c r="AL98" s="52" t="s">
        <v>10</v>
      </c>
      <c r="AM98" s="52" t="s">
        <v>10</v>
      </c>
      <c r="AN98" s="52" t="s">
        <v>10</v>
      </c>
      <c r="AO98" s="52" t="s">
        <v>10</v>
      </c>
      <c r="AP98" s="52" t="s">
        <v>10</v>
      </c>
      <c r="AQ98" s="49" t="s">
        <v>10</v>
      </c>
      <c r="AR98" s="52" t="s">
        <v>10</v>
      </c>
      <c r="AS98" s="49" t="s">
        <v>10</v>
      </c>
      <c r="AT98" s="49" t="s">
        <v>10</v>
      </c>
      <c r="AU98" s="49" t="s">
        <v>10</v>
      </c>
      <c r="AV98" s="49" t="s">
        <v>10</v>
      </c>
      <c r="AW98" s="49" t="s">
        <v>10</v>
      </c>
      <c r="AX98" s="52" t="s">
        <v>10</v>
      </c>
      <c r="AY98" s="52" t="s">
        <v>10</v>
      </c>
      <c r="AZ98" s="52" t="s">
        <v>10</v>
      </c>
      <c r="BA98" s="52" t="s">
        <v>10</v>
      </c>
      <c r="BB98" s="52" t="s">
        <v>10</v>
      </c>
      <c r="BC98" s="49" t="s">
        <v>10</v>
      </c>
      <c r="BD98" s="52" t="s">
        <v>10</v>
      </c>
      <c r="BE98" s="49" t="s">
        <v>10</v>
      </c>
      <c r="BF98" s="49" t="s">
        <v>10</v>
      </c>
      <c r="BG98" s="49" t="s">
        <v>10</v>
      </c>
      <c r="BH98" s="49" t="s">
        <v>10</v>
      </c>
      <c r="BI98" s="49" t="s">
        <v>10</v>
      </c>
      <c r="BJ98" s="52" t="s">
        <v>10</v>
      </c>
      <c r="BK98" s="52" t="s">
        <v>10</v>
      </c>
      <c r="BL98" s="52" t="s">
        <v>10</v>
      </c>
      <c r="BM98" s="52" t="s">
        <v>10</v>
      </c>
      <c r="BN98" s="52" t="s">
        <v>10</v>
      </c>
      <c r="BO98" s="49" t="s">
        <v>10</v>
      </c>
      <c r="BP98" s="52" t="s">
        <v>10</v>
      </c>
      <c r="BQ98" s="49" t="s">
        <v>10</v>
      </c>
      <c r="BR98" s="49" t="s">
        <v>10</v>
      </c>
      <c r="BS98" s="49" t="s">
        <v>10</v>
      </c>
      <c r="BT98" s="49" t="s">
        <v>10</v>
      </c>
      <c r="BU98" s="49" t="s">
        <v>10</v>
      </c>
      <c r="BV98" s="52" t="s">
        <v>10</v>
      </c>
      <c r="BW98" s="52" t="s">
        <v>10</v>
      </c>
      <c r="BX98" s="52" t="s">
        <v>10</v>
      </c>
      <c r="BY98" s="52" t="s">
        <v>10</v>
      </c>
      <c r="BZ98" s="52" t="s">
        <v>10</v>
      </c>
      <c r="CA98" s="49" t="s">
        <v>10</v>
      </c>
      <c r="CB98" s="52" t="s">
        <v>10</v>
      </c>
      <c r="CC98" s="49" t="s">
        <v>10</v>
      </c>
      <c r="CD98" s="49" t="s">
        <v>10</v>
      </c>
      <c r="CE98" s="49" t="s">
        <v>10</v>
      </c>
      <c r="CF98" s="49" t="s">
        <v>10</v>
      </c>
      <c r="CG98" s="49" t="s">
        <v>10</v>
      </c>
      <c r="CH98" s="52" t="s">
        <v>10</v>
      </c>
      <c r="CI98" s="52" t="s">
        <v>10</v>
      </c>
      <c r="CJ98" s="52" t="s">
        <v>10</v>
      </c>
      <c r="CK98" s="52" t="s">
        <v>10</v>
      </c>
      <c r="CL98" s="52" t="s">
        <v>10</v>
      </c>
      <c r="CM98" s="49" t="s">
        <v>10</v>
      </c>
      <c r="CN98" s="52" t="s">
        <v>10</v>
      </c>
      <c r="CO98" s="49" t="s">
        <v>10</v>
      </c>
      <c r="CP98" s="49" t="s">
        <v>10</v>
      </c>
      <c r="CQ98" s="49" t="s">
        <v>10</v>
      </c>
      <c r="CR98" s="49" t="s">
        <v>10</v>
      </c>
      <c r="CS98" s="49" t="s">
        <v>10</v>
      </c>
      <c r="CT98" s="52" t="s">
        <v>10</v>
      </c>
      <c r="CU98" s="52" t="s">
        <v>10</v>
      </c>
      <c r="CV98" s="52" t="s">
        <v>10</v>
      </c>
      <c r="CW98" s="52" t="s">
        <v>10</v>
      </c>
      <c r="CX98" s="52" t="s">
        <v>10</v>
      </c>
      <c r="CY98" s="49" t="s">
        <v>10</v>
      </c>
      <c r="CZ98" s="52" t="s">
        <v>10</v>
      </c>
      <c r="DA98" s="49" t="s">
        <v>10</v>
      </c>
      <c r="DB98" s="49" t="s">
        <v>10</v>
      </c>
      <c r="DC98" s="49" t="s">
        <v>10</v>
      </c>
      <c r="DD98" s="49" t="s">
        <v>10</v>
      </c>
      <c r="DE98" s="49" t="s">
        <v>10</v>
      </c>
      <c r="DF98" s="52" t="s">
        <v>10</v>
      </c>
      <c r="DG98" s="52" t="s">
        <v>10</v>
      </c>
      <c r="DH98" s="52" t="s">
        <v>10</v>
      </c>
      <c r="DI98" s="52" t="s">
        <v>10</v>
      </c>
    </row>
    <row r="99" spans="1:113" x14ac:dyDescent="0.3">
      <c r="A99" s="49" t="s">
        <v>281</v>
      </c>
      <c r="B99" s="49">
        <v>33</v>
      </c>
      <c r="C99" s="49">
        <v>10007835</v>
      </c>
      <c r="D99" s="49" t="s">
        <v>24</v>
      </c>
      <c r="E99" s="49" t="s">
        <v>212</v>
      </c>
      <c r="F99" s="52" t="s">
        <v>10</v>
      </c>
      <c r="G99" s="49" t="s">
        <v>10</v>
      </c>
      <c r="H99" s="52" t="s">
        <v>10</v>
      </c>
      <c r="I99" s="49" t="s">
        <v>10</v>
      </c>
      <c r="J99" s="49" t="s">
        <v>10</v>
      </c>
      <c r="K99" s="49" t="s">
        <v>10</v>
      </c>
      <c r="L99" s="49" t="s">
        <v>10</v>
      </c>
      <c r="M99" s="49" t="s">
        <v>10</v>
      </c>
      <c r="N99" s="52" t="s">
        <v>10</v>
      </c>
      <c r="O99" s="52" t="s">
        <v>10</v>
      </c>
      <c r="P99" s="52" t="s">
        <v>10</v>
      </c>
      <c r="Q99" s="52" t="s">
        <v>10</v>
      </c>
      <c r="R99" s="52" t="s">
        <v>10</v>
      </c>
      <c r="S99" s="49" t="s">
        <v>10</v>
      </c>
      <c r="T99" s="52" t="s">
        <v>10</v>
      </c>
      <c r="U99" s="49" t="s">
        <v>10</v>
      </c>
      <c r="V99" s="49" t="s">
        <v>10</v>
      </c>
      <c r="W99" s="49" t="s">
        <v>10</v>
      </c>
      <c r="X99" s="49" t="s">
        <v>10</v>
      </c>
      <c r="Y99" s="49" t="s">
        <v>10</v>
      </c>
      <c r="Z99" s="52" t="s">
        <v>10</v>
      </c>
      <c r="AA99" s="52" t="s">
        <v>10</v>
      </c>
      <c r="AB99" s="52" t="s">
        <v>10</v>
      </c>
      <c r="AC99" s="52" t="s">
        <v>10</v>
      </c>
      <c r="AD99" s="52" t="s">
        <v>10</v>
      </c>
      <c r="AE99" s="49" t="s">
        <v>10</v>
      </c>
      <c r="AF99" s="52" t="s">
        <v>10</v>
      </c>
      <c r="AG99" s="49" t="s">
        <v>10</v>
      </c>
      <c r="AH99" s="49" t="s">
        <v>10</v>
      </c>
      <c r="AI99" s="49" t="s">
        <v>10</v>
      </c>
      <c r="AJ99" s="49" t="s">
        <v>10</v>
      </c>
      <c r="AK99" s="49" t="s">
        <v>10</v>
      </c>
      <c r="AL99" s="52" t="s">
        <v>10</v>
      </c>
      <c r="AM99" s="52" t="s">
        <v>10</v>
      </c>
      <c r="AN99" s="52" t="s">
        <v>10</v>
      </c>
      <c r="AO99" s="52" t="s">
        <v>10</v>
      </c>
      <c r="AP99" s="52" t="s">
        <v>10</v>
      </c>
      <c r="AQ99" s="49" t="s">
        <v>10</v>
      </c>
      <c r="AR99" s="52" t="s">
        <v>10</v>
      </c>
      <c r="AS99" s="49" t="s">
        <v>10</v>
      </c>
      <c r="AT99" s="49" t="s">
        <v>10</v>
      </c>
      <c r="AU99" s="49" t="s">
        <v>10</v>
      </c>
      <c r="AV99" s="49" t="s">
        <v>10</v>
      </c>
      <c r="AW99" s="49" t="s">
        <v>10</v>
      </c>
      <c r="AX99" s="52" t="s">
        <v>10</v>
      </c>
      <c r="AY99" s="52" t="s">
        <v>10</v>
      </c>
      <c r="AZ99" s="52" t="s">
        <v>10</v>
      </c>
      <c r="BA99" s="52" t="s">
        <v>10</v>
      </c>
      <c r="BB99" s="52" t="s">
        <v>10</v>
      </c>
      <c r="BC99" s="49" t="s">
        <v>10</v>
      </c>
      <c r="BD99" s="52" t="s">
        <v>10</v>
      </c>
      <c r="BE99" s="49" t="s">
        <v>10</v>
      </c>
      <c r="BF99" s="49" t="s">
        <v>10</v>
      </c>
      <c r="BG99" s="49" t="s">
        <v>10</v>
      </c>
      <c r="BH99" s="49" t="s">
        <v>10</v>
      </c>
      <c r="BI99" s="49" t="s">
        <v>10</v>
      </c>
      <c r="BJ99" s="52" t="s">
        <v>10</v>
      </c>
      <c r="BK99" s="52" t="s">
        <v>10</v>
      </c>
      <c r="BL99" s="52" t="s">
        <v>10</v>
      </c>
      <c r="BM99" s="52" t="s">
        <v>10</v>
      </c>
      <c r="BN99" s="52" t="s">
        <v>10</v>
      </c>
      <c r="BO99" s="49" t="s">
        <v>10</v>
      </c>
      <c r="BP99" s="52" t="s">
        <v>10</v>
      </c>
      <c r="BQ99" s="49" t="s">
        <v>10</v>
      </c>
      <c r="BR99" s="49" t="s">
        <v>10</v>
      </c>
      <c r="BS99" s="49" t="s">
        <v>10</v>
      </c>
      <c r="BT99" s="49" t="s">
        <v>10</v>
      </c>
      <c r="BU99" s="49" t="s">
        <v>10</v>
      </c>
      <c r="BV99" s="52" t="s">
        <v>10</v>
      </c>
      <c r="BW99" s="52" t="s">
        <v>10</v>
      </c>
      <c r="BX99" s="52" t="s">
        <v>10</v>
      </c>
      <c r="BY99" s="52" t="s">
        <v>10</v>
      </c>
      <c r="BZ99" s="52" t="s">
        <v>10</v>
      </c>
      <c r="CA99" s="49" t="s">
        <v>10</v>
      </c>
      <c r="CB99" s="52" t="s">
        <v>10</v>
      </c>
      <c r="CC99" s="49" t="s">
        <v>10</v>
      </c>
      <c r="CD99" s="49" t="s">
        <v>10</v>
      </c>
      <c r="CE99" s="49" t="s">
        <v>10</v>
      </c>
      <c r="CF99" s="49" t="s">
        <v>10</v>
      </c>
      <c r="CG99" s="49" t="s">
        <v>10</v>
      </c>
      <c r="CH99" s="52" t="s">
        <v>10</v>
      </c>
      <c r="CI99" s="52" t="s">
        <v>10</v>
      </c>
      <c r="CJ99" s="52" t="s">
        <v>10</v>
      </c>
      <c r="CK99" s="52" t="s">
        <v>10</v>
      </c>
      <c r="CL99" s="52" t="s">
        <v>10</v>
      </c>
      <c r="CM99" s="49" t="s">
        <v>10</v>
      </c>
      <c r="CN99" s="52" t="s">
        <v>10</v>
      </c>
      <c r="CO99" s="49" t="s">
        <v>10</v>
      </c>
      <c r="CP99" s="49" t="s">
        <v>10</v>
      </c>
      <c r="CQ99" s="49" t="s">
        <v>10</v>
      </c>
      <c r="CR99" s="49" t="s">
        <v>10</v>
      </c>
      <c r="CS99" s="49" t="s">
        <v>10</v>
      </c>
      <c r="CT99" s="52" t="s">
        <v>10</v>
      </c>
      <c r="CU99" s="52" t="s">
        <v>10</v>
      </c>
      <c r="CV99" s="52" t="s">
        <v>10</v>
      </c>
      <c r="CW99" s="52" t="s">
        <v>10</v>
      </c>
      <c r="CX99" s="52" t="s">
        <v>10</v>
      </c>
      <c r="CY99" s="49" t="s">
        <v>10</v>
      </c>
      <c r="CZ99" s="52" t="s">
        <v>10</v>
      </c>
      <c r="DA99" s="49" t="s">
        <v>10</v>
      </c>
      <c r="DB99" s="49" t="s">
        <v>10</v>
      </c>
      <c r="DC99" s="49" t="s">
        <v>10</v>
      </c>
      <c r="DD99" s="49" t="s">
        <v>10</v>
      </c>
      <c r="DE99" s="49" t="s">
        <v>10</v>
      </c>
      <c r="DF99" s="52" t="s">
        <v>10</v>
      </c>
      <c r="DG99" s="52" t="s">
        <v>10</v>
      </c>
      <c r="DH99" s="52" t="s">
        <v>10</v>
      </c>
      <c r="DI99" s="52" t="s">
        <v>10</v>
      </c>
    </row>
    <row r="100" spans="1:113" x14ac:dyDescent="0.3">
      <c r="A100" s="49" t="s">
        <v>281</v>
      </c>
      <c r="B100" s="49">
        <v>195</v>
      </c>
      <c r="C100" s="49">
        <v>10005545</v>
      </c>
      <c r="D100" s="49" t="s">
        <v>16</v>
      </c>
      <c r="E100" s="49" t="s">
        <v>214</v>
      </c>
      <c r="F100" s="52" t="s">
        <v>10</v>
      </c>
      <c r="G100" s="49" t="s">
        <v>10</v>
      </c>
      <c r="H100" s="52" t="s">
        <v>10</v>
      </c>
      <c r="I100" s="49" t="s">
        <v>10</v>
      </c>
      <c r="J100" s="49" t="s">
        <v>10</v>
      </c>
      <c r="K100" s="49" t="s">
        <v>10</v>
      </c>
      <c r="L100" s="49" t="s">
        <v>10</v>
      </c>
      <c r="M100" s="49" t="s">
        <v>10</v>
      </c>
      <c r="N100" s="52" t="s">
        <v>10</v>
      </c>
      <c r="O100" s="52" t="s">
        <v>10</v>
      </c>
      <c r="P100" s="52" t="s">
        <v>10</v>
      </c>
      <c r="Q100" s="52" t="s">
        <v>10</v>
      </c>
      <c r="R100" s="52" t="s">
        <v>10</v>
      </c>
      <c r="S100" s="49" t="s">
        <v>10</v>
      </c>
      <c r="T100" s="52" t="s">
        <v>10</v>
      </c>
      <c r="U100" s="49" t="s">
        <v>10</v>
      </c>
      <c r="V100" s="49" t="s">
        <v>10</v>
      </c>
      <c r="W100" s="49" t="s">
        <v>10</v>
      </c>
      <c r="X100" s="49" t="s">
        <v>10</v>
      </c>
      <c r="Y100" s="49" t="s">
        <v>10</v>
      </c>
      <c r="Z100" s="52" t="s">
        <v>10</v>
      </c>
      <c r="AA100" s="52" t="s">
        <v>10</v>
      </c>
      <c r="AB100" s="52" t="s">
        <v>10</v>
      </c>
      <c r="AC100" s="52" t="s">
        <v>10</v>
      </c>
      <c r="AD100" s="52" t="s">
        <v>10</v>
      </c>
      <c r="AE100" s="49" t="s">
        <v>10</v>
      </c>
      <c r="AF100" s="52" t="s">
        <v>10</v>
      </c>
      <c r="AG100" s="49" t="s">
        <v>10</v>
      </c>
      <c r="AH100" s="49" t="s">
        <v>10</v>
      </c>
      <c r="AI100" s="49" t="s">
        <v>10</v>
      </c>
      <c r="AJ100" s="49" t="s">
        <v>10</v>
      </c>
      <c r="AK100" s="49" t="s">
        <v>10</v>
      </c>
      <c r="AL100" s="52" t="s">
        <v>10</v>
      </c>
      <c r="AM100" s="52" t="s">
        <v>10</v>
      </c>
      <c r="AN100" s="52" t="s">
        <v>10</v>
      </c>
      <c r="AO100" s="52" t="s">
        <v>10</v>
      </c>
      <c r="AP100" s="52" t="s">
        <v>10</v>
      </c>
      <c r="AQ100" s="49" t="s">
        <v>10</v>
      </c>
      <c r="AR100" s="52" t="s">
        <v>10</v>
      </c>
      <c r="AS100" s="49" t="s">
        <v>10</v>
      </c>
      <c r="AT100" s="49" t="s">
        <v>10</v>
      </c>
      <c r="AU100" s="49" t="s">
        <v>10</v>
      </c>
      <c r="AV100" s="49" t="s">
        <v>10</v>
      </c>
      <c r="AW100" s="49" t="s">
        <v>10</v>
      </c>
      <c r="AX100" s="52" t="s">
        <v>10</v>
      </c>
      <c r="AY100" s="52" t="s">
        <v>10</v>
      </c>
      <c r="AZ100" s="52" t="s">
        <v>10</v>
      </c>
      <c r="BA100" s="52" t="s">
        <v>10</v>
      </c>
      <c r="BB100" s="52" t="s">
        <v>10</v>
      </c>
      <c r="BC100" s="49" t="s">
        <v>10</v>
      </c>
      <c r="BD100" s="52" t="s">
        <v>10</v>
      </c>
      <c r="BE100" s="49" t="s">
        <v>10</v>
      </c>
      <c r="BF100" s="49" t="s">
        <v>10</v>
      </c>
      <c r="BG100" s="49" t="s">
        <v>10</v>
      </c>
      <c r="BH100" s="49" t="s">
        <v>10</v>
      </c>
      <c r="BI100" s="49" t="s">
        <v>10</v>
      </c>
      <c r="BJ100" s="52" t="s">
        <v>10</v>
      </c>
      <c r="BK100" s="52" t="s">
        <v>10</v>
      </c>
      <c r="BL100" s="52" t="s">
        <v>10</v>
      </c>
      <c r="BM100" s="52" t="s">
        <v>10</v>
      </c>
      <c r="BN100" s="52" t="s">
        <v>10</v>
      </c>
      <c r="BO100" s="49" t="s">
        <v>10</v>
      </c>
      <c r="BP100" s="52" t="s">
        <v>10</v>
      </c>
      <c r="BQ100" s="49" t="s">
        <v>10</v>
      </c>
      <c r="BR100" s="49" t="s">
        <v>10</v>
      </c>
      <c r="BS100" s="49" t="s">
        <v>10</v>
      </c>
      <c r="BT100" s="49" t="s">
        <v>10</v>
      </c>
      <c r="BU100" s="49" t="s">
        <v>10</v>
      </c>
      <c r="BV100" s="52" t="s">
        <v>10</v>
      </c>
      <c r="BW100" s="52" t="s">
        <v>10</v>
      </c>
      <c r="BX100" s="52" t="s">
        <v>10</v>
      </c>
      <c r="BY100" s="52" t="s">
        <v>10</v>
      </c>
      <c r="BZ100" s="52" t="s">
        <v>10</v>
      </c>
      <c r="CA100" s="49" t="s">
        <v>10</v>
      </c>
      <c r="CB100" s="52" t="s">
        <v>10</v>
      </c>
      <c r="CC100" s="49" t="s">
        <v>10</v>
      </c>
      <c r="CD100" s="49" t="s">
        <v>10</v>
      </c>
      <c r="CE100" s="49" t="s">
        <v>10</v>
      </c>
      <c r="CF100" s="49" t="s">
        <v>10</v>
      </c>
      <c r="CG100" s="49" t="s">
        <v>10</v>
      </c>
      <c r="CH100" s="52" t="s">
        <v>10</v>
      </c>
      <c r="CI100" s="52" t="s">
        <v>10</v>
      </c>
      <c r="CJ100" s="52" t="s">
        <v>10</v>
      </c>
      <c r="CK100" s="52" t="s">
        <v>10</v>
      </c>
      <c r="CL100" s="52" t="s">
        <v>10</v>
      </c>
      <c r="CM100" s="49" t="s">
        <v>10</v>
      </c>
      <c r="CN100" s="52" t="s">
        <v>10</v>
      </c>
      <c r="CO100" s="49" t="s">
        <v>10</v>
      </c>
      <c r="CP100" s="49" t="s">
        <v>10</v>
      </c>
      <c r="CQ100" s="49" t="s">
        <v>10</v>
      </c>
      <c r="CR100" s="49" t="s">
        <v>10</v>
      </c>
      <c r="CS100" s="49" t="s">
        <v>10</v>
      </c>
      <c r="CT100" s="52" t="s">
        <v>10</v>
      </c>
      <c r="CU100" s="52" t="s">
        <v>10</v>
      </c>
      <c r="CV100" s="52" t="s">
        <v>10</v>
      </c>
      <c r="CW100" s="52" t="s">
        <v>10</v>
      </c>
      <c r="CX100" s="52" t="s">
        <v>10</v>
      </c>
      <c r="CY100" s="49" t="s">
        <v>10</v>
      </c>
      <c r="CZ100" s="52" t="s">
        <v>10</v>
      </c>
      <c r="DA100" s="49" t="s">
        <v>10</v>
      </c>
      <c r="DB100" s="49" t="s">
        <v>10</v>
      </c>
      <c r="DC100" s="49" t="s">
        <v>10</v>
      </c>
      <c r="DD100" s="49" t="s">
        <v>10</v>
      </c>
      <c r="DE100" s="49" t="s">
        <v>10</v>
      </c>
      <c r="DF100" s="52" t="s">
        <v>10</v>
      </c>
      <c r="DG100" s="52" t="s">
        <v>10</v>
      </c>
      <c r="DH100" s="52" t="s">
        <v>10</v>
      </c>
      <c r="DI100" s="52" t="s">
        <v>10</v>
      </c>
    </row>
    <row r="101" spans="1:113" x14ac:dyDescent="0.3">
      <c r="A101" s="49" t="s">
        <v>281</v>
      </c>
      <c r="B101" s="49">
        <v>3</v>
      </c>
      <c r="C101" s="49">
        <v>10007777</v>
      </c>
      <c r="D101" s="49" t="s">
        <v>24</v>
      </c>
      <c r="E101" s="49" t="s">
        <v>216</v>
      </c>
      <c r="F101" s="52" t="s">
        <v>10</v>
      </c>
      <c r="G101" s="49" t="s">
        <v>10</v>
      </c>
      <c r="H101" s="52" t="s">
        <v>10</v>
      </c>
      <c r="I101" s="49" t="s">
        <v>10</v>
      </c>
      <c r="J101" s="49" t="s">
        <v>10</v>
      </c>
      <c r="K101" s="49" t="s">
        <v>10</v>
      </c>
      <c r="L101" s="49" t="s">
        <v>10</v>
      </c>
      <c r="M101" s="49" t="s">
        <v>10</v>
      </c>
      <c r="N101" s="52" t="s">
        <v>10</v>
      </c>
      <c r="O101" s="52" t="s">
        <v>10</v>
      </c>
      <c r="P101" s="52" t="s">
        <v>10</v>
      </c>
      <c r="Q101" s="52" t="s">
        <v>10</v>
      </c>
      <c r="R101" s="52" t="s">
        <v>10</v>
      </c>
      <c r="S101" s="49" t="s">
        <v>10</v>
      </c>
      <c r="T101" s="52" t="s">
        <v>10</v>
      </c>
      <c r="U101" s="49" t="s">
        <v>10</v>
      </c>
      <c r="V101" s="49" t="s">
        <v>10</v>
      </c>
      <c r="W101" s="49" t="s">
        <v>10</v>
      </c>
      <c r="X101" s="49" t="s">
        <v>10</v>
      </c>
      <c r="Y101" s="49" t="s">
        <v>10</v>
      </c>
      <c r="Z101" s="52" t="s">
        <v>10</v>
      </c>
      <c r="AA101" s="52" t="s">
        <v>10</v>
      </c>
      <c r="AB101" s="52" t="s">
        <v>10</v>
      </c>
      <c r="AC101" s="52" t="s">
        <v>10</v>
      </c>
      <c r="AD101" s="52" t="s">
        <v>10</v>
      </c>
      <c r="AE101" s="49" t="s">
        <v>10</v>
      </c>
      <c r="AF101" s="52" t="s">
        <v>10</v>
      </c>
      <c r="AG101" s="49" t="s">
        <v>10</v>
      </c>
      <c r="AH101" s="49" t="s">
        <v>10</v>
      </c>
      <c r="AI101" s="49" t="s">
        <v>10</v>
      </c>
      <c r="AJ101" s="49" t="s">
        <v>10</v>
      </c>
      <c r="AK101" s="49" t="s">
        <v>10</v>
      </c>
      <c r="AL101" s="52" t="s">
        <v>10</v>
      </c>
      <c r="AM101" s="52" t="s">
        <v>10</v>
      </c>
      <c r="AN101" s="52" t="s">
        <v>10</v>
      </c>
      <c r="AO101" s="52" t="s">
        <v>10</v>
      </c>
      <c r="AP101" s="52" t="s">
        <v>10</v>
      </c>
      <c r="AQ101" s="49" t="s">
        <v>10</v>
      </c>
      <c r="AR101" s="52" t="s">
        <v>10</v>
      </c>
      <c r="AS101" s="49" t="s">
        <v>10</v>
      </c>
      <c r="AT101" s="49" t="s">
        <v>10</v>
      </c>
      <c r="AU101" s="49" t="s">
        <v>10</v>
      </c>
      <c r="AV101" s="49" t="s">
        <v>10</v>
      </c>
      <c r="AW101" s="49" t="s">
        <v>10</v>
      </c>
      <c r="AX101" s="52" t="s">
        <v>10</v>
      </c>
      <c r="AY101" s="52" t="s">
        <v>10</v>
      </c>
      <c r="AZ101" s="52" t="s">
        <v>10</v>
      </c>
      <c r="BA101" s="52" t="s">
        <v>10</v>
      </c>
      <c r="BB101" s="52" t="s">
        <v>10</v>
      </c>
      <c r="BC101" s="49" t="s">
        <v>10</v>
      </c>
      <c r="BD101" s="52" t="s">
        <v>10</v>
      </c>
      <c r="BE101" s="49" t="s">
        <v>10</v>
      </c>
      <c r="BF101" s="49" t="s">
        <v>10</v>
      </c>
      <c r="BG101" s="49" t="s">
        <v>10</v>
      </c>
      <c r="BH101" s="49" t="s">
        <v>10</v>
      </c>
      <c r="BI101" s="49" t="s">
        <v>10</v>
      </c>
      <c r="BJ101" s="52" t="s">
        <v>10</v>
      </c>
      <c r="BK101" s="52" t="s">
        <v>10</v>
      </c>
      <c r="BL101" s="52" t="s">
        <v>10</v>
      </c>
      <c r="BM101" s="52" t="s">
        <v>10</v>
      </c>
      <c r="BN101" s="52" t="s">
        <v>10</v>
      </c>
      <c r="BO101" s="49" t="s">
        <v>10</v>
      </c>
      <c r="BP101" s="52" t="s">
        <v>10</v>
      </c>
      <c r="BQ101" s="49" t="s">
        <v>10</v>
      </c>
      <c r="BR101" s="49" t="s">
        <v>10</v>
      </c>
      <c r="BS101" s="49" t="s">
        <v>10</v>
      </c>
      <c r="BT101" s="49" t="s">
        <v>10</v>
      </c>
      <c r="BU101" s="49" t="s">
        <v>10</v>
      </c>
      <c r="BV101" s="52" t="s">
        <v>10</v>
      </c>
      <c r="BW101" s="52" t="s">
        <v>10</v>
      </c>
      <c r="BX101" s="52" t="s">
        <v>10</v>
      </c>
      <c r="BY101" s="52" t="s">
        <v>10</v>
      </c>
      <c r="BZ101" s="52" t="s">
        <v>10</v>
      </c>
      <c r="CA101" s="49" t="s">
        <v>10</v>
      </c>
      <c r="CB101" s="52" t="s">
        <v>10</v>
      </c>
      <c r="CC101" s="49" t="s">
        <v>10</v>
      </c>
      <c r="CD101" s="49" t="s">
        <v>10</v>
      </c>
      <c r="CE101" s="49" t="s">
        <v>10</v>
      </c>
      <c r="CF101" s="49" t="s">
        <v>10</v>
      </c>
      <c r="CG101" s="49" t="s">
        <v>10</v>
      </c>
      <c r="CH101" s="52" t="s">
        <v>10</v>
      </c>
      <c r="CI101" s="52" t="s">
        <v>10</v>
      </c>
      <c r="CJ101" s="52" t="s">
        <v>10</v>
      </c>
      <c r="CK101" s="52" t="s">
        <v>10</v>
      </c>
      <c r="CL101" s="52" t="s">
        <v>10</v>
      </c>
      <c r="CM101" s="49" t="s">
        <v>10</v>
      </c>
      <c r="CN101" s="52" t="s">
        <v>10</v>
      </c>
      <c r="CO101" s="49" t="s">
        <v>10</v>
      </c>
      <c r="CP101" s="49" t="s">
        <v>10</v>
      </c>
      <c r="CQ101" s="49" t="s">
        <v>10</v>
      </c>
      <c r="CR101" s="49" t="s">
        <v>10</v>
      </c>
      <c r="CS101" s="49" t="s">
        <v>10</v>
      </c>
      <c r="CT101" s="52" t="s">
        <v>10</v>
      </c>
      <c r="CU101" s="52" t="s">
        <v>10</v>
      </c>
      <c r="CV101" s="52" t="s">
        <v>10</v>
      </c>
      <c r="CW101" s="52" t="s">
        <v>10</v>
      </c>
      <c r="CX101" s="52" t="s">
        <v>10</v>
      </c>
      <c r="CY101" s="49" t="s">
        <v>10</v>
      </c>
      <c r="CZ101" s="52" t="s">
        <v>10</v>
      </c>
      <c r="DA101" s="49" t="s">
        <v>10</v>
      </c>
      <c r="DB101" s="49" t="s">
        <v>10</v>
      </c>
      <c r="DC101" s="49" t="s">
        <v>10</v>
      </c>
      <c r="DD101" s="49" t="s">
        <v>10</v>
      </c>
      <c r="DE101" s="49" t="s">
        <v>10</v>
      </c>
      <c r="DF101" s="52" t="s">
        <v>10</v>
      </c>
      <c r="DG101" s="52" t="s">
        <v>10</v>
      </c>
      <c r="DH101" s="52" t="s">
        <v>10</v>
      </c>
      <c r="DI101" s="52" t="s">
        <v>10</v>
      </c>
    </row>
    <row r="102" spans="1:113" x14ac:dyDescent="0.3">
      <c r="A102" s="49" t="s">
        <v>281</v>
      </c>
      <c r="B102" s="49">
        <v>34</v>
      </c>
      <c r="C102" s="49">
        <v>10007778</v>
      </c>
      <c r="D102" s="49" t="s">
        <v>24</v>
      </c>
      <c r="E102" s="49" t="s">
        <v>218</v>
      </c>
      <c r="F102" s="52" t="s">
        <v>10</v>
      </c>
      <c r="G102" s="49" t="s">
        <v>10</v>
      </c>
      <c r="H102" s="52" t="s">
        <v>10</v>
      </c>
      <c r="I102" s="49" t="s">
        <v>10</v>
      </c>
      <c r="J102" s="49" t="s">
        <v>10</v>
      </c>
      <c r="K102" s="49" t="s">
        <v>10</v>
      </c>
      <c r="L102" s="49" t="s">
        <v>10</v>
      </c>
      <c r="M102" s="49" t="s">
        <v>10</v>
      </c>
      <c r="N102" s="52" t="s">
        <v>10</v>
      </c>
      <c r="O102" s="52" t="s">
        <v>10</v>
      </c>
      <c r="P102" s="52" t="s">
        <v>10</v>
      </c>
      <c r="Q102" s="52" t="s">
        <v>10</v>
      </c>
      <c r="R102" s="52" t="s">
        <v>10</v>
      </c>
      <c r="S102" s="49" t="s">
        <v>10</v>
      </c>
      <c r="T102" s="52" t="s">
        <v>10</v>
      </c>
      <c r="U102" s="49" t="s">
        <v>10</v>
      </c>
      <c r="V102" s="49" t="s">
        <v>10</v>
      </c>
      <c r="W102" s="49" t="s">
        <v>10</v>
      </c>
      <c r="X102" s="49" t="s">
        <v>10</v>
      </c>
      <c r="Y102" s="49" t="s">
        <v>10</v>
      </c>
      <c r="Z102" s="52" t="s">
        <v>10</v>
      </c>
      <c r="AA102" s="52" t="s">
        <v>10</v>
      </c>
      <c r="AB102" s="52" t="s">
        <v>10</v>
      </c>
      <c r="AC102" s="52" t="s">
        <v>10</v>
      </c>
      <c r="AD102" s="52" t="s">
        <v>10</v>
      </c>
      <c r="AE102" s="49" t="s">
        <v>10</v>
      </c>
      <c r="AF102" s="52" t="s">
        <v>10</v>
      </c>
      <c r="AG102" s="49" t="s">
        <v>10</v>
      </c>
      <c r="AH102" s="49" t="s">
        <v>10</v>
      </c>
      <c r="AI102" s="49" t="s">
        <v>10</v>
      </c>
      <c r="AJ102" s="49" t="s">
        <v>10</v>
      </c>
      <c r="AK102" s="49" t="s">
        <v>10</v>
      </c>
      <c r="AL102" s="52" t="s">
        <v>10</v>
      </c>
      <c r="AM102" s="52" t="s">
        <v>10</v>
      </c>
      <c r="AN102" s="52" t="s">
        <v>10</v>
      </c>
      <c r="AO102" s="52" t="s">
        <v>10</v>
      </c>
      <c r="AP102" s="52" t="s">
        <v>10</v>
      </c>
      <c r="AQ102" s="49" t="s">
        <v>10</v>
      </c>
      <c r="AR102" s="52" t="s">
        <v>10</v>
      </c>
      <c r="AS102" s="49" t="s">
        <v>10</v>
      </c>
      <c r="AT102" s="49" t="s">
        <v>10</v>
      </c>
      <c r="AU102" s="49" t="s">
        <v>10</v>
      </c>
      <c r="AV102" s="49" t="s">
        <v>10</v>
      </c>
      <c r="AW102" s="49" t="s">
        <v>10</v>
      </c>
      <c r="AX102" s="52" t="s">
        <v>10</v>
      </c>
      <c r="AY102" s="52" t="s">
        <v>10</v>
      </c>
      <c r="AZ102" s="52" t="s">
        <v>10</v>
      </c>
      <c r="BA102" s="52" t="s">
        <v>10</v>
      </c>
      <c r="BB102" s="52" t="s">
        <v>10</v>
      </c>
      <c r="BC102" s="49" t="s">
        <v>10</v>
      </c>
      <c r="BD102" s="52" t="s">
        <v>10</v>
      </c>
      <c r="BE102" s="49" t="s">
        <v>10</v>
      </c>
      <c r="BF102" s="49" t="s">
        <v>10</v>
      </c>
      <c r="BG102" s="49" t="s">
        <v>10</v>
      </c>
      <c r="BH102" s="49" t="s">
        <v>10</v>
      </c>
      <c r="BI102" s="49" t="s">
        <v>10</v>
      </c>
      <c r="BJ102" s="52" t="s">
        <v>10</v>
      </c>
      <c r="BK102" s="52" t="s">
        <v>10</v>
      </c>
      <c r="BL102" s="52" t="s">
        <v>10</v>
      </c>
      <c r="BM102" s="52" t="s">
        <v>10</v>
      </c>
      <c r="BN102" s="52" t="s">
        <v>10</v>
      </c>
      <c r="BO102" s="49" t="s">
        <v>10</v>
      </c>
      <c r="BP102" s="52" t="s">
        <v>10</v>
      </c>
      <c r="BQ102" s="49" t="s">
        <v>10</v>
      </c>
      <c r="BR102" s="49" t="s">
        <v>10</v>
      </c>
      <c r="BS102" s="49" t="s">
        <v>10</v>
      </c>
      <c r="BT102" s="49" t="s">
        <v>10</v>
      </c>
      <c r="BU102" s="49" t="s">
        <v>10</v>
      </c>
      <c r="BV102" s="52" t="s">
        <v>10</v>
      </c>
      <c r="BW102" s="52" t="s">
        <v>10</v>
      </c>
      <c r="BX102" s="52" t="s">
        <v>10</v>
      </c>
      <c r="BY102" s="52" t="s">
        <v>10</v>
      </c>
      <c r="BZ102" s="52" t="s">
        <v>10</v>
      </c>
      <c r="CA102" s="49" t="s">
        <v>10</v>
      </c>
      <c r="CB102" s="52" t="s">
        <v>10</v>
      </c>
      <c r="CC102" s="49" t="s">
        <v>10</v>
      </c>
      <c r="CD102" s="49" t="s">
        <v>10</v>
      </c>
      <c r="CE102" s="49" t="s">
        <v>10</v>
      </c>
      <c r="CF102" s="49" t="s">
        <v>10</v>
      </c>
      <c r="CG102" s="49" t="s">
        <v>10</v>
      </c>
      <c r="CH102" s="52" t="s">
        <v>10</v>
      </c>
      <c r="CI102" s="52" t="s">
        <v>10</v>
      </c>
      <c r="CJ102" s="52" t="s">
        <v>10</v>
      </c>
      <c r="CK102" s="52" t="s">
        <v>10</v>
      </c>
      <c r="CL102" s="52" t="s">
        <v>10</v>
      </c>
      <c r="CM102" s="49" t="s">
        <v>10</v>
      </c>
      <c r="CN102" s="52" t="s">
        <v>10</v>
      </c>
      <c r="CO102" s="49" t="s">
        <v>10</v>
      </c>
      <c r="CP102" s="49" t="s">
        <v>10</v>
      </c>
      <c r="CQ102" s="49" t="s">
        <v>10</v>
      </c>
      <c r="CR102" s="49" t="s">
        <v>10</v>
      </c>
      <c r="CS102" s="49" t="s">
        <v>10</v>
      </c>
      <c r="CT102" s="52" t="s">
        <v>10</v>
      </c>
      <c r="CU102" s="52" t="s">
        <v>10</v>
      </c>
      <c r="CV102" s="52" t="s">
        <v>10</v>
      </c>
      <c r="CW102" s="52" t="s">
        <v>10</v>
      </c>
      <c r="CX102" s="52" t="s">
        <v>10</v>
      </c>
      <c r="CY102" s="49" t="s">
        <v>10</v>
      </c>
      <c r="CZ102" s="52" t="s">
        <v>10</v>
      </c>
      <c r="DA102" s="49" t="s">
        <v>10</v>
      </c>
      <c r="DB102" s="49" t="s">
        <v>10</v>
      </c>
      <c r="DC102" s="49" t="s">
        <v>10</v>
      </c>
      <c r="DD102" s="49" t="s">
        <v>10</v>
      </c>
      <c r="DE102" s="49" t="s">
        <v>10</v>
      </c>
      <c r="DF102" s="52" t="s">
        <v>10</v>
      </c>
      <c r="DG102" s="52" t="s">
        <v>10</v>
      </c>
      <c r="DH102" s="52" t="s">
        <v>10</v>
      </c>
      <c r="DI102" s="52" t="s">
        <v>10</v>
      </c>
    </row>
    <row r="103" spans="1:113" x14ac:dyDescent="0.3">
      <c r="A103" s="49" t="s">
        <v>281</v>
      </c>
      <c r="B103" s="49">
        <v>10</v>
      </c>
      <c r="C103" s="49">
        <v>10007816</v>
      </c>
      <c r="D103" s="49" t="s">
        <v>24</v>
      </c>
      <c r="E103" s="49" t="s">
        <v>220</v>
      </c>
      <c r="F103" s="52" t="s">
        <v>10</v>
      </c>
      <c r="G103" s="49" t="s">
        <v>10</v>
      </c>
      <c r="H103" s="52" t="s">
        <v>10</v>
      </c>
      <c r="I103" s="49" t="s">
        <v>10</v>
      </c>
      <c r="J103" s="49" t="s">
        <v>10</v>
      </c>
      <c r="K103" s="49" t="s">
        <v>10</v>
      </c>
      <c r="L103" s="49" t="s">
        <v>10</v>
      </c>
      <c r="M103" s="49" t="s">
        <v>10</v>
      </c>
      <c r="N103" s="52" t="s">
        <v>10</v>
      </c>
      <c r="O103" s="52" t="s">
        <v>10</v>
      </c>
      <c r="P103" s="52" t="s">
        <v>10</v>
      </c>
      <c r="Q103" s="52" t="s">
        <v>10</v>
      </c>
      <c r="R103" s="52" t="s">
        <v>10</v>
      </c>
      <c r="S103" s="49" t="s">
        <v>10</v>
      </c>
      <c r="T103" s="52" t="s">
        <v>10</v>
      </c>
      <c r="U103" s="49" t="s">
        <v>10</v>
      </c>
      <c r="V103" s="49" t="s">
        <v>10</v>
      </c>
      <c r="W103" s="49" t="s">
        <v>10</v>
      </c>
      <c r="X103" s="49" t="s">
        <v>10</v>
      </c>
      <c r="Y103" s="49" t="s">
        <v>10</v>
      </c>
      <c r="Z103" s="52" t="s">
        <v>10</v>
      </c>
      <c r="AA103" s="52" t="s">
        <v>10</v>
      </c>
      <c r="AB103" s="52" t="s">
        <v>10</v>
      </c>
      <c r="AC103" s="52" t="s">
        <v>10</v>
      </c>
      <c r="AD103" s="52" t="s">
        <v>10</v>
      </c>
      <c r="AE103" s="49" t="s">
        <v>10</v>
      </c>
      <c r="AF103" s="52" t="s">
        <v>10</v>
      </c>
      <c r="AG103" s="49" t="s">
        <v>10</v>
      </c>
      <c r="AH103" s="49" t="s">
        <v>10</v>
      </c>
      <c r="AI103" s="49" t="s">
        <v>10</v>
      </c>
      <c r="AJ103" s="49" t="s">
        <v>10</v>
      </c>
      <c r="AK103" s="49" t="s">
        <v>10</v>
      </c>
      <c r="AL103" s="52" t="s">
        <v>10</v>
      </c>
      <c r="AM103" s="52" t="s">
        <v>10</v>
      </c>
      <c r="AN103" s="52" t="s">
        <v>10</v>
      </c>
      <c r="AO103" s="52" t="s">
        <v>10</v>
      </c>
      <c r="AP103" s="52" t="s">
        <v>10</v>
      </c>
      <c r="AQ103" s="49" t="s">
        <v>10</v>
      </c>
      <c r="AR103" s="52" t="s">
        <v>10</v>
      </c>
      <c r="AS103" s="49" t="s">
        <v>10</v>
      </c>
      <c r="AT103" s="49" t="s">
        <v>10</v>
      </c>
      <c r="AU103" s="49" t="s">
        <v>10</v>
      </c>
      <c r="AV103" s="49" t="s">
        <v>10</v>
      </c>
      <c r="AW103" s="49" t="s">
        <v>10</v>
      </c>
      <c r="AX103" s="52" t="s">
        <v>10</v>
      </c>
      <c r="AY103" s="52" t="s">
        <v>10</v>
      </c>
      <c r="AZ103" s="52" t="s">
        <v>10</v>
      </c>
      <c r="BA103" s="52" t="s">
        <v>10</v>
      </c>
      <c r="BB103" s="52" t="s">
        <v>10</v>
      </c>
      <c r="BC103" s="49" t="s">
        <v>10</v>
      </c>
      <c r="BD103" s="52" t="s">
        <v>10</v>
      </c>
      <c r="BE103" s="49" t="s">
        <v>10</v>
      </c>
      <c r="BF103" s="49" t="s">
        <v>10</v>
      </c>
      <c r="BG103" s="49" t="s">
        <v>10</v>
      </c>
      <c r="BH103" s="49" t="s">
        <v>10</v>
      </c>
      <c r="BI103" s="49" t="s">
        <v>10</v>
      </c>
      <c r="BJ103" s="52" t="s">
        <v>10</v>
      </c>
      <c r="BK103" s="52" t="s">
        <v>10</v>
      </c>
      <c r="BL103" s="52" t="s">
        <v>10</v>
      </c>
      <c r="BM103" s="52" t="s">
        <v>10</v>
      </c>
      <c r="BN103" s="52" t="s">
        <v>10</v>
      </c>
      <c r="BO103" s="49" t="s">
        <v>10</v>
      </c>
      <c r="BP103" s="52" t="s">
        <v>10</v>
      </c>
      <c r="BQ103" s="49" t="s">
        <v>10</v>
      </c>
      <c r="BR103" s="49" t="s">
        <v>10</v>
      </c>
      <c r="BS103" s="49" t="s">
        <v>10</v>
      </c>
      <c r="BT103" s="49" t="s">
        <v>10</v>
      </c>
      <c r="BU103" s="49" t="s">
        <v>10</v>
      </c>
      <c r="BV103" s="52" t="s">
        <v>10</v>
      </c>
      <c r="BW103" s="52" t="s">
        <v>10</v>
      </c>
      <c r="BX103" s="52" t="s">
        <v>10</v>
      </c>
      <c r="BY103" s="52" t="s">
        <v>10</v>
      </c>
      <c r="BZ103" s="52" t="s">
        <v>10</v>
      </c>
      <c r="CA103" s="49" t="s">
        <v>10</v>
      </c>
      <c r="CB103" s="52" t="s">
        <v>10</v>
      </c>
      <c r="CC103" s="49" t="s">
        <v>10</v>
      </c>
      <c r="CD103" s="49" t="s">
        <v>10</v>
      </c>
      <c r="CE103" s="49" t="s">
        <v>10</v>
      </c>
      <c r="CF103" s="49" t="s">
        <v>10</v>
      </c>
      <c r="CG103" s="49" t="s">
        <v>10</v>
      </c>
      <c r="CH103" s="52" t="s">
        <v>10</v>
      </c>
      <c r="CI103" s="52" t="s">
        <v>10</v>
      </c>
      <c r="CJ103" s="52" t="s">
        <v>10</v>
      </c>
      <c r="CK103" s="52" t="s">
        <v>10</v>
      </c>
      <c r="CL103" s="52" t="s">
        <v>10</v>
      </c>
      <c r="CM103" s="49" t="s">
        <v>10</v>
      </c>
      <c r="CN103" s="52" t="s">
        <v>10</v>
      </c>
      <c r="CO103" s="49" t="s">
        <v>10</v>
      </c>
      <c r="CP103" s="49" t="s">
        <v>10</v>
      </c>
      <c r="CQ103" s="49" t="s">
        <v>10</v>
      </c>
      <c r="CR103" s="49" t="s">
        <v>10</v>
      </c>
      <c r="CS103" s="49" t="s">
        <v>10</v>
      </c>
      <c r="CT103" s="52" t="s">
        <v>10</v>
      </c>
      <c r="CU103" s="52" t="s">
        <v>10</v>
      </c>
      <c r="CV103" s="52" t="s">
        <v>10</v>
      </c>
      <c r="CW103" s="52" t="s">
        <v>10</v>
      </c>
      <c r="CX103" s="52" t="s">
        <v>10</v>
      </c>
      <c r="CY103" s="49" t="s">
        <v>10</v>
      </c>
      <c r="CZ103" s="52" t="s">
        <v>10</v>
      </c>
      <c r="DA103" s="49" t="s">
        <v>10</v>
      </c>
      <c r="DB103" s="49" t="s">
        <v>10</v>
      </c>
      <c r="DC103" s="49" t="s">
        <v>10</v>
      </c>
      <c r="DD103" s="49" t="s">
        <v>10</v>
      </c>
      <c r="DE103" s="49" t="s">
        <v>10</v>
      </c>
      <c r="DF103" s="52" t="s">
        <v>10</v>
      </c>
      <c r="DG103" s="52" t="s">
        <v>10</v>
      </c>
      <c r="DH103" s="52" t="s">
        <v>10</v>
      </c>
      <c r="DI103" s="52" t="s">
        <v>10</v>
      </c>
    </row>
    <row r="104" spans="1:113" x14ac:dyDescent="0.3">
      <c r="A104" s="49" t="s">
        <v>281</v>
      </c>
      <c r="B104" s="49">
        <v>141</v>
      </c>
      <c r="C104" s="49">
        <v>10005553</v>
      </c>
      <c r="D104" s="49" t="s">
        <v>46</v>
      </c>
      <c r="E104" s="49" t="s">
        <v>222</v>
      </c>
      <c r="F104" s="52" t="s">
        <v>10</v>
      </c>
      <c r="G104" s="49" t="s">
        <v>10</v>
      </c>
      <c r="H104" s="52" t="s">
        <v>10</v>
      </c>
      <c r="I104" s="49" t="s">
        <v>10</v>
      </c>
      <c r="J104" s="49" t="s">
        <v>10</v>
      </c>
      <c r="K104" s="49" t="s">
        <v>10</v>
      </c>
      <c r="L104" s="49" t="s">
        <v>10</v>
      </c>
      <c r="M104" s="49" t="s">
        <v>10</v>
      </c>
      <c r="N104" s="52" t="s">
        <v>10</v>
      </c>
      <c r="O104" s="52" t="s">
        <v>10</v>
      </c>
      <c r="P104" s="52" t="s">
        <v>10</v>
      </c>
      <c r="Q104" s="52" t="s">
        <v>10</v>
      </c>
      <c r="R104" s="52" t="s">
        <v>10</v>
      </c>
      <c r="S104" s="49" t="s">
        <v>10</v>
      </c>
      <c r="T104" s="52" t="s">
        <v>10</v>
      </c>
      <c r="U104" s="49" t="s">
        <v>10</v>
      </c>
      <c r="V104" s="49" t="s">
        <v>10</v>
      </c>
      <c r="W104" s="49" t="s">
        <v>10</v>
      </c>
      <c r="X104" s="49" t="s">
        <v>10</v>
      </c>
      <c r="Y104" s="49" t="s">
        <v>10</v>
      </c>
      <c r="Z104" s="52" t="s">
        <v>10</v>
      </c>
      <c r="AA104" s="52" t="s">
        <v>10</v>
      </c>
      <c r="AB104" s="52" t="s">
        <v>10</v>
      </c>
      <c r="AC104" s="52" t="s">
        <v>10</v>
      </c>
      <c r="AD104" s="52" t="s">
        <v>10</v>
      </c>
      <c r="AE104" s="49" t="s">
        <v>10</v>
      </c>
      <c r="AF104" s="52" t="s">
        <v>10</v>
      </c>
      <c r="AG104" s="49" t="s">
        <v>10</v>
      </c>
      <c r="AH104" s="49" t="s">
        <v>10</v>
      </c>
      <c r="AI104" s="49" t="s">
        <v>10</v>
      </c>
      <c r="AJ104" s="49" t="s">
        <v>10</v>
      </c>
      <c r="AK104" s="49" t="s">
        <v>10</v>
      </c>
      <c r="AL104" s="52" t="s">
        <v>10</v>
      </c>
      <c r="AM104" s="52" t="s">
        <v>10</v>
      </c>
      <c r="AN104" s="52" t="s">
        <v>10</v>
      </c>
      <c r="AO104" s="52" t="s">
        <v>10</v>
      </c>
      <c r="AP104" s="52" t="s">
        <v>10</v>
      </c>
      <c r="AQ104" s="49" t="s">
        <v>10</v>
      </c>
      <c r="AR104" s="52" t="s">
        <v>10</v>
      </c>
      <c r="AS104" s="49" t="s">
        <v>10</v>
      </c>
      <c r="AT104" s="49" t="s">
        <v>10</v>
      </c>
      <c r="AU104" s="49" t="s">
        <v>10</v>
      </c>
      <c r="AV104" s="49" t="s">
        <v>10</v>
      </c>
      <c r="AW104" s="49" t="s">
        <v>10</v>
      </c>
      <c r="AX104" s="52" t="s">
        <v>10</v>
      </c>
      <c r="AY104" s="52" t="s">
        <v>10</v>
      </c>
      <c r="AZ104" s="52" t="s">
        <v>10</v>
      </c>
      <c r="BA104" s="52" t="s">
        <v>10</v>
      </c>
      <c r="BB104" s="52" t="s">
        <v>10</v>
      </c>
      <c r="BC104" s="49" t="s">
        <v>10</v>
      </c>
      <c r="BD104" s="52" t="s">
        <v>10</v>
      </c>
      <c r="BE104" s="49" t="s">
        <v>10</v>
      </c>
      <c r="BF104" s="49" t="s">
        <v>10</v>
      </c>
      <c r="BG104" s="49" t="s">
        <v>10</v>
      </c>
      <c r="BH104" s="49" t="s">
        <v>10</v>
      </c>
      <c r="BI104" s="49" t="s">
        <v>10</v>
      </c>
      <c r="BJ104" s="52" t="s">
        <v>10</v>
      </c>
      <c r="BK104" s="52" t="s">
        <v>10</v>
      </c>
      <c r="BL104" s="52" t="s">
        <v>10</v>
      </c>
      <c r="BM104" s="52" t="s">
        <v>10</v>
      </c>
      <c r="BN104" s="52" t="s">
        <v>10</v>
      </c>
      <c r="BO104" s="49" t="s">
        <v>10</v>
      </c>
      <c r="BP104" s="52" t="s">
        <v>10</v>
      </c>
      <c r="BQ104" s="49" t="s">
        <v>10</v>
      </c>
      <c r="BR104" s="49" t="s">
        <v>10</v>
      </c>
      <c r="BS104" s="49" t="s">
        <v>10</v>
      </c>
      <c r="BT104" s="49" t="s">
        <v>10</v>
      </c>
      <c r="BU104" s="49" t="s">
        <v>10</v>
      </c>
      <c r="BV104" s="52" t="s">
        <v>10</v>
      </c>
      <c r="BW104" s="52" t="s">
        <v>10</v>
      </c>
      <c r="BX104" s="52" t="s">
        <v>10</v>
      </c>
      <c r="BY104" s="52" t="s">
        <v>10</v>
      </c>
      <c r="BZ104" s="52" t="s">
        <v>10</v>
      </c>
      <c r="CA104" s="49" t="s">
        <v>10</v>
      </c>
      <c r="CB104" s="52" t="s">
        <v>10</v>
      </c>
      <c r="CC104" s="49" t="s">
        <v>10</v>
      </c>
      <c r="CD104" s="49" t="s">
        <v>10</v>
      </c>
      <c r="CE104" s="49" t="s">
        <v>10</v>
      </c>
      <c r="CF104" s="49" t="s">
        <v>10</v>
      </c>
      <c r="CG104" s="49" t="s">
        <v>10</v>
      </c>
      <c r="CH104" s="52" t="s">
        <v>10</v>
      </c>
      <c r="CI104" s="52" t="s">
        <v>10</v>
      </c>
      <c r="CJ104" s="52" t="s">
        <v>10</v>
      </c>
      <c r="CK104" s="52" t="s">
        <v>10</v>
      </c>
      <c r="CL104" s="52" t="s">
        <v>10</v>
      </c>
      <c r="CM104" s="49" t="s">
        <v>10</v>
      </c>
      <c r="CN104" s="52" t="s">
        <v>10</v>
      </c>
      <c r="CO104" s="49" t="s">
        <v>10</v>
      </c>
      <c r="CP104" s="49" t="s">
        <v>10</v>
      </c>
      <c r="CQ104" s="49" t="s">
        <v>10</v>
      </c>
      <c r="CR104" s="49" t="s">
        <v>10</v>
      </c>
      <c r="CS104" s="49" t="s">
        <v>10</v>
      </c>
      <c r="CT104" s="52" t="s">
        <v>10</v>
      </c>
      <c r="CU104" s="52" t="s">
        <v>10</v>
      </c>
      <c r="CV104" s="52" t="s">
        <v>10</v>
      </c>
      <c r="CW104" s="52" t="s">
        <v>10</v>
      </c>
      <c r="CX104" s="52" t="s">
        <v>10</v>
      </c>
      <c r="CY104" s="49" t="s">
        <v>10</v>
      </c>
      <c r="CZ104" s="52" t="s">
        <v>10</v>
      </c>
      <c r="DA104" s="49" t="s">
        <v>10</v>
      </c>
      <c r="DB104" s="49" t="s">
        <v>10</v>
      </c>
      <c r="DC104" s="49" t="s">
        <v>10</v>
      </c>
      <c r="DD104" s="49" t="s">
        <v>10</v>
      </c>
      <c r="DE104" s="49" t="s">
        <v>10</v>
      </c>
      <c r="DF104" s="52" t="s">
        <v>10</v>
      </c>
      <c r="DG104" s="52" t="s">
        <v>10</v>
      </c>
      <c r="DH104" s="52" t="s">
        <v>10</v>
      </c>
      <c r="DI104" s="52" t="s">
        <v>10</v>
      </c>
    </row>
    <row r="105" spans="1:113" x14ac:dyDescent="0.3">
      <c r="A105" s="49" t="s">
        <v>281</v>
      </c>
      <c r="B105" s="49">
        <v>35</v>
      </c>
      <c r="C105" s="49">
        <v>10007837</v>
      </c>
      <c r="D105" s="49" t="s">
        <v>36</v>
      </c>
      <c r="E105" s="49" t="s">
        <v>224</v>
      </c>
      <c r="F105" s="52" t="s">
        <v>10</v>
      </c>
      <c r="G105" s="49" t="s">
        <v>10</v>
      </c>
      <c r="H105" s="52" t="s">
        <v>10</v>
      </c>
      <c r="I105" s="49" t="s">
        <v>10</v>
      </c>
      <c r="J105" s="49" t="s">
        <v>10</v>
      </c>
      <c r="K105" s="49" t="s">
        <v>10</v>
      </c>
      <c r="L105" s="49" t="s">
        <v>10</v>
      </c>
      <c r="M105" s="49" t="s">
        <v>10</v>
      </c>
      <c r="N105" s="52" t="s">
        <v>10</v>
      </c>
      <c r="O105" s="52" t="s">
        <v>10</v>
      </c>
      <c r="P105" s="52" t="s">
        <v>10</v>
      </c>
      <c r="Q105" s="52" t="s">
        <v>10</v>
      </c>
      <c r="R105" s="52" t="s">
        <v>10</v>
      </c>
      <c r="S105" s="49" t="s">
        <v>10</v>
      </c>
      <c r="T105" s="52" t="s">
        <v>10</v>
      </c>
      <c r="U105" s="49" t="s">
        <v>10</v>
      </c>
      <c r="V105" s="49" t="s">
        <v>10</v>
      </c>
      <c r="W105" s="49" t="s">
        <v>10</v>
      </c>
      <c r="X105" s="49" t="s">
        <v>10</v>
      </c>
      <c r="Y105" s="49" t="s">
        <v>10</v>
      </c>
      <c r="Z105" s="52" t="s">
        <v>10</v>
      </c>
      <c r="AA105" s="52" t="s">
        <v>10</v>
      </c>
      <c r="AB105" s="52" t="s">
        <v>10</v>
      </c>
      <c r="AC105" s="52" t="s">
        <v>10</v>
      </c>
      <c r="AD105" s="52" t="s">
        <v>10</v>
      </c>
      <c r="AE105" s="49" t="s">
        <v>10</v>
      </c>
      <c r="AF105" s="52" t="s">
        <v>10</v>
      </c>
      <c r="AG105" s="49" t="s">
        <v>10</v>
      </c>
      <c r="AH105" s="49" t="s">
        <v>10</v>
      </c>
      <c r="AI105" s="49" t="s">
        <v>10</v>
      </c>
      <c r="AJ105" s="49" t="s">
        <v>10</v>
      </c>
      <c r="AK105" s="49" t="s">
        <v>10</v>
      </c>
      <c r="AL105" s="52" t="s">
        <v>10</v>
      </c>
      <c r="AM105" s="52" t="s">
        <v>10</v>
      </c>
      <c r="AN105" s="52" t="s">
        <v>10</v>
      </c>
      <c r="AO105" s="52" t="s">
        <v>10</v>
      </c>
      <c r="AP105" s="52" t="s">
        <v>10</v>
      </c>
      <c r="AQ105" s="49" t="s">
        <v>10</v>
      </c>
      <c r="AR105" s="52" t="s">
        <v>10</v>
      </c>
      <c r="AS105" s="49" t="s">
        <v>10</v>
      </c>
      <c r="AT105" s="49" t="s">
        <v>10</v>
      </c>
      <c r="AU105" s="49" t="s">
        <v>10</v>
      </c>
      <c r="AV105" s="49" t="s">
        <v>10</v>
      </c>
      <c r="AW105" s="49" t="s">
        <v>10</v>
      </c>
      <c r="AX105" s="52" t="s">
        <v>10</v>
      </c>
      <c r="AY105" s="52" t="s">
        <v>10</v>
      </c>
      <c r="AZ105" s="52" t="s">
        <v>10</v>
      </c>
      <c r="BA105" s="52" t="s">
        <v>10</v>
      </c>
      <c r="BB105" s="52" t="s">
        <v>10</v>
      </c>
      <c r="BC105" s="49" t="s">
        <v>10</v>
      </c>
      <c r="BD105" s="52" t="s">
        <v>10</v>
      </c>
      <c r="BE105" s="49" t="s">
        <v>10</v>
      </c>
      <c r="BF105" s="49" t="s">
        <v>10</v>
      </c>
      <c r="BG105" s="49" t="s">
        <v>10</v>
      </c>
      <c r="BH105" s="49" t="s">
        <v>10</v>
      </c>
      <c r="BI105" s="49" t="s">
        <v>10</v>
      </c>
      <c r="BJ105" s="52" t="s">
        <v>10</v>
      </c>
      <c r="BK105" s="52" t="s">
        <v>10</v>
      </c>
      <c r="BL105" s="52" t="s">
        <v>10</v>
      </c>
      <c r="BM105" s="52" t="s">
        <v>10</v>
      </c>
      <c r="BN105" s="52" t="s">
        <v>10</v>
      </c>
      <c r="BO105" s="49" t="s">
        <v>10</v>
      </c>
      <c r="BP105" s="52" t="s">
        <v>10</v>
      </c>
      <c r="BQ105" s="49" t="s">
        <v>10</v>
      </c>
      <c r="BR105" s="49" t="s">
        <v>10</v>
      </c>
      <c r="BS105" s="49" t="s">
        <v>10</v>
      </c>
      <c r="BT105" s="49" t="s">
        <v>10</v>
      </c>
      <c r="BU105" s="49" t="s">
        <v>10</v>
      </c>
      <c r="BV105" s="52" t="s">
        <v>10</v>
      </c>
      <c r="BW105" s="52" t="s">
        <v>10</v>
      </c>
      <c r="BX105" s="52" t="s">
        <v>10</v>
      </c>
      <c r="BY105" s="52" t="s">
        <v>10</v>
      </c>
      <c r="BZ105" s="52" t="s">
        <v>10</v>
      </c>
      <c r="CA105" s="49" t="s">
        <v>10</v>
      </c>
      <c r="CB105" s="52" t="s">
        <v>10</v>
      </c>
      <c r="CC105" s="49" t="s">
        <v>10</v>
      </c>
      <c r="CD105" s="49" t="s">
        <v>10</v>
      </c>
      <c r="CE105" s="49" t="s">
        <v>10</v>
      </c>
      <c r="CF105" s="49" t="s">
        <v>10</v>
      </c>
      <c r="CG105" s="49" t="s">
        <v>10</v>
      </c>
      <c r="CH105" s="52" t="s">
        <v>10</v>
      </c>
      <c r="CI105" s="52" t="s">
        <v>10</v>
      </c>
      <c r="CJ105" s="52" t="s">
        <v>10</v>
      </c>
      <c r="CK105" s="52" t="s">
        <v>10</v>
      </c>
      <c r="CL105" s="52" t="s">
        <v>10</v>
      </c>
      <c r="CM105" s="49" t="s">
        <v>10</v>
      </c>
      <c r="CN105" s="52" t="s">
        <v>10</v>
      </c>
      <c r="CO105" s="49" t="s">
        <v>10</v>
      </c>
      <c r="CP105" s="49" t="s">
        <v>10</v>
      </c>
      <c r="CQ105" s="49" t="s">
        <v>10</v>
      </c>
      <c r="CR105" s="49" t="s">
        <v>10</v>
      </c>
      <c r="CS105" s="49" t="s">
        <v>10</v>
      </c>
      <c r="CT105" s="52" t="s">
        <v>10</v>
      </c>
      <c r="CU105" s="52" t="s">
        <v>10</v>
      </c>
      <c r="CV105" s="52" t="s">
        <v>10</v>
      </c>
      <c r="CW105" s="52" t="s">
        <v>10</v>
      </c>
      <c r="CX105" s="52" t="s">
        <v>10</v>
      </c>
      <c r="CY105" s="49" t="s">
        <v>10</v>
      </c>
      <c r="CZ105" s="52" t="s">
        <v>10</v>
      </c>
      <c r="DA105" s="49" t="s">
        <v>10</v>
      </c>
      <c r="DB105" s="49" t="s">
        <v>10</v>
      </c>
      <c r="DC105" s="49" t="s">
        <v>10</v>
      </c>
      <c r="DD105" s="49" t="s">
        <v>10</v>
      </c>
      <c r="DE105" s="49" t="s">
        <v>10</v>
      </c>
      <c r="DF105" s="52" t="s">
        <v>10</v>
      </c>
      <c r="DG105" s="52" t="s">
        <v>10</v>
      </c>
      <c r="DH105" s="52" t="s">
        <v>10</v>
      </c>
      <c r="DI105" s="52" t="s">
        <v>10</v>
      </c>
    </row>
    <row r="106" spans="1:113" x14ac:dyDescent="0.3">
      <c r="A106" s="49" t="s">
        <v>281</v>
      </c>
      <c r="B106" s="49">
        <v>143</v>
      </c>
      <c r="C106" s="49">
        <v>10007779</v>
      </c>
      <c r="D106" s="49" t="s">
        <v>24</v>
      </c>
      <c r="E106" s="49" t="s">
        <v>226</v>
      </c>
      <c r="F106" s="52" t="s">
        <v>10</v>
      </c>
      <c r="G106" s="49" t="s">
        <v>10</v>
      </c>
      <c r="H106" s="52" t="s">
        <v>10</v>
      </c>
      <c r="I106" s="49" t="s">
        <v>10</v>
      </c>
      <c r="J106" s="49" t="s">
        <v>10</v>
      </c>
      <c r="K106" s="49" t="s">
        <v>10</v>
      </c>
      <c r="L106" s="49" t="s">
        <v>10</v>
      </c>
      <c r="M106" s="49" t="s">
        <v>10</v>
      </c>
      <c r="N106" s="52" t="s">
        <v>10</v>
      </c>
      <c r="O106" s="52" t="s">
        <v>10</v>
      </c>
      <c r="P106" s="52" t="s">
        <v>10</v>
      </c>
      <c r="Q106" s="52" t="s">
        <v>10</v>
      </c>
      <c r="R106" s="52" t="s">
        <v>10</v>
      </c>
      <c r="S106" s="49" t="s">
        <v>10</v>
      </c>
      <c r="T106" s="52" t="s">
        <v>10</v>
      </c>
      <c r="U106" s="49" t="s">
        <v>10</v>
      </c>
      <c r="V106" s="49" t="s">
        <v>10</v>
      </c>
      <c r="W106" s="49" t="s">
        <v>10</v>
      </c>
      <c r="X106" s="49" t="s">
        <v>10</v>
      </c>
      <c r="Y106" s="49" t="s">
        <v>10</v>
      </c>
      <c r="Z106" s="52" t="s">
        <v>10</v>
      </c>
      <c r="AA106" s="52" t="s">
        <v>10</v>
      </c>
      <c r="AB106" s="52" t="s">
        <v>10</v>
      </c>
      <c r="AC106" s="52" t="s">
        <v>10</v>
      </c>
      <c r="AD106" s="52" t="s">
        <v>10</v>
      </c>
      <c r="AE106" s="49" t="s">
        <v>10</v>
      </c>
      <c r="AF106" s="52" t="s">
        <v>10</v>
      </c>
      <c r="AG106" s="49" t="s">
        <v>10</v>
      </c>
      <c r="AH106" s="49" t="s">
        <v>10</v>
      </c>
      <c r="AI106" s="49" t="s">
        <v>10</v>
      </c>
      <c r="AJ106" s="49" t="s">
        <v>10</v>
      </c>
      <c r="AK106" s="49" t="s">
        <v>10</v>
      </c>
      <c r="AL106" s="52" t="s">
        <v>10</v>
      </c>
      <c r="AM106" s="52" t="s">
        <v>10</v>
      </c>
      <c r="AN106" s="52" t="s">
        <v>10</v>
      </c>
      <c r="AO106" s="52" t="s">
        <v>10</v>
      </c>
      <c r="AP106" s="52" t="s">
        <v>10</v>
      </c>
      <c r="AQ106" s="49" t="s">
        <v>10</v>
      </c>
      <c r="AR106" s="52" t="s">
        <v>10</v>
      </c>
      <c r="AS106" s="49" t="s">
        <v>10</v>
      </c>
      <c r="AT106" s="49" t="s">
        <v>10</v>
      </c>
      <c r="AU106" s="49" t="s">
        <v>10</v>
      </c>
      <c r="AV106" s="49" t="s">
        <v>10</v>
      </c>
      <c r="AW106" s="49" t="s">
        <v>10</v>
      </c>
      <c r="AX106" s="52" t="s">
        <v>10</v>
      </c>
      <c r="AY106" s="52" t="s">
        <v>10</v>
      </c>
      <c r="AZ106" s="52" t="s">
        <v>10</v>
      </c>
      <c r="BA106" s="52" t="s">
        <v>10</v>
      </c>
      <c r="BB106" s="52" t="s">
        <v>10</v>
      </c>
      <c r="BC106" s="49" t="s">
        <v>10</v>
      </c>
      <c r="BD106" s="52" t="s">
        <v>10</v>
      </c>
      <c r="BE106" s="49" t="s">
        <v>10</v>
      </c>
      <c r="BF106" s="49" t="s">
        <v>10</v>
      </c>
      <c r="BG106" s="49" t="s">
        <v>10</v>
      </c>
      <c r="BH106" s="49" t="s">
        <v>10</v>
      </c>
      <c r="BI106" s="49" t="s">
        <v>10</v>
      </c>
      <c r="BJ106" s="52" t="s">
        <v>10</v>
      </c>
      <c r="BK106" s="52" t="s">
        <v>10</v>
      </c>
      <c r="BL106" s="52" t="s">
        <v>10</v>
      </c>
      <c r="BM106" s="52" t="s">
        <v>10</v>
      </c>
      <c r="BN106" s="52" t="s">
        <v>10</v>
      </c>
      <c r="BO106" s="49" t="s">
        <v>10</v>
      </c>
      <c r="BP106" s="52" t="s">
        <v>10</v>
      </c>
      <c r="BQ106" s="49" t="s">
        <v>10</v>
      </c>
      <c r="BR106" s="49" t="s">
        <v>10</v>
      </c>
      <c r="BS106" s="49" t="s">
        <v>10</v>
      </c>
      <c r="BT106" s="49" t="s">
        <v>10</v>
      </c>
      <c r="BU106" s="49" t="s">
        <v>10</v>
      </c>
      <c r="BV106" s="52" t="s">
        <v>10</v>
      </c>
      <c r="BW106" s="52" t="s">
        <v>10</v>
      </c>
      <c r="BX106" s="52" t="s">
        <v>10</v>
      </c>
      <c r="BY106" s="52" t="s">
        <v>10</v>
      </c>
      <c r="BZ106" s="52" t="s">
        <v>10</v>
      </c>
      <c r="CA106" s="49" t="s">
        <v>10</v>
      </c>
      <c r="CB106" s="52" t="s">
        <v>10</v>
      </c>
      <c r="CC106" s="49" t="s">
        <v>10</v>
      </c>
      <c r="CD106" s="49" t="s">
        <v>10</v>
      </c>
      <c r="CE106" s="49" t="s">
        <v>10</v>
      </c>
      <c r="CF106" s="49" t="s">
        <v>10</v>
      </c>
      <c r="CG106" s="49" t="s">
        <v>10</v>
      </c>
      <c r="CH106" s="52" t="s">
        <v>10</v>
      </c>
      <c r="CI106" s="52" t="s">
        <v>10</v>
      </c>
      <c r="CJ106" s="52" t="s">
        <v>10</v>
      </c>
      <c r="CK106" s="52" t="s">
        <v>10</v>
      </c>
      <c r="CL106" s="52" t="s">
        <v>10</v>
      </c>
      <c r="CM106" s="49" t="s">
        <v>10</v>
      </c>
      <c r="CN106" s="52" t="s">
        <v>10</v>
      </c>
      <c r="CO106" s="49" t="s">
        <v>10</v>
      </c>
      <c r="CP106" s="49" t="s">
        <v>10</v>
      </c>
      <c r="CQ106" s="49" t="s">
        <v>10</v>
      </c>
      <c r="CR106" s="49" t="s">
        <v>10</v>
      </c>
      <c r="CS106" s="49" t="s">
        <v>10</v>
      </c>
      <c r="CT106" s="52" t="s">
        <v>10</v>
      </c>
      <c r="CU106" s="52" t="s">
        <v>10</v>
      </c>
      <c r="CV106" s="52" t="s">
        <v>10</v>
      </c>
      <c r="CW106" s="52" t="s">
        <v>10</v>
      </c>
      <c r="CX106" s="52" t="s">
        <v>10</v>
      </c>
      <c r="CY106" s="49" t="s">
        <v>10</v>
      </c>
      <c r="CZ106" s="52" t="s">
        <v>10</v>
      </c>
      <c r="DA106" s="49" t="s">
        <v>10</v>
      </c>
      <c r="DB106" s="49" t="s">
        <v>10</v>
      </c>
      <c r="DC106" s="49" t="s">
        <v>10</v>
      </c>
      <c r="DD106" s="49" t="s">
        <v>10</v>
      </c>
      <c r="DE106" s="49" t="s">
        <v>10</v>
      </c>
      <c r="DF106" s="52" t="s">
        <v>10</v>
      </c>
      <c r="DG106" s="52" t="s">
        <v>10</v>
      </c>
      <c r="DH106" s="52" t="s">
        <v>10</v>
      </c>
      <c r="DI106" s="52" t="s">
        <v>10</v>
      </c>
    </row>
    <row r="107" spans="1:113" x14ac:dyDescent="0.3">
      <c r="A107" s="49" t="s">
        <v>281</v>
      </c>
      <c r="B107" s="49">
        <v>145</v>
      </c>
      <c r="C107" s="49">
        <v>10007782</v>
      </c>
      <c r="D107" s="49" t="s">
        <v>24</v>
      </c>
      <c r="E107" s="49" t="s">
        <v>228</v>
      </c>
      <c r="F107" s="52" t="s">
        <v>10</v>
      </c>
      <c r="G107" s="49" t="s">
        <v>10</v>
      </c>
      <c r="H107" s="52" t="s">
        <v>10</v>
      </c>
      <c r="I107" s="49" t="s">
        <v>10</v>
      </c>
      <c r="J107" s="49" t="s">
        <v>10</v>
      </c>
      <c r="K107" s="49" t="s">
        <v>10</v>
      </c>
      <c r="L107" s="49" t="s">
        <v>10</v>
      </c>
      <c r="M107" s="49" t="s">
        <v>10</v>
      </c>
      <c r="N107" s="52" t="s">
        <v>10</v>
      </c>
      <c r="O107" s="52" t="s">
        <v>10</v>
      </c>
      <c r="P107" s="52" t="s">
        <v>10</v>
      </c>
      <c r="Q107" s="52" t="s">
        <v>10</v>
      </c>
      <c r="R107" s="52" t="s">
        <v>10</v>
      </c>
      <c r="S107" s="49" t="s">
        <v>10</v>
      </c>
      <c r="T107" s="52" t="s">
        <v>10</v>
      </c>
      <c r="U107" s="49" t="s">
        <v>10</v>
      </c>
      <c r="V107" s="49" t="s">
        <v>10</v>
      </c>
      <c r="W107" s="49" t="s">
        <v>10</v>
      </c>
      <c r="X107" s="49" t="s">
        <v>10</v>
      </c>
      <c r="Y107" s="49" t="s">
        <v>10</v>
      </c>
      <c r="Z107" s="52" t="s">
        <v>10</v>
      </c>
      <c r="AA107" s="52" t="s">
        <v>10</v>
      </c>
      <c r="AB107" s="52" t="s">
        <v>10</v>
      </c>
      <c r="AC107" s="52" t="s">
        <v>10</v>
      </c>
      <c r="AD107" s="52" t="s">
        <v>10</v>
      </c>
      <c r="AE107" s="49" t="s">
        <v>10</v>
      </c>
      <c r="AF107" s="52" t="s">
        <v>10</v>
      </c>
      <c r="AG107" s="49" t="s">
        <v>10</v>
      </c>
      <c r="AH107" s="49" t="s">
        <v>10</v>
      </c>
      <c r="AI107" s="49" t="s">
        <v>10</v>
      </c>
      <c r="AJ107" s="49" t="s">
        <v>10</v>
      </c>
      <c r="AK107" s="49" t="s">
        <v>10</v>
      </c>
      <c r="AL107" s="52" t="s">
        <v>10</v>
      </c>
      <c r="AM107" s="52" t="s">
        <v>10</v>
      </c>
      <c r="AN107" s="52" t="s">
        <v>10</v>
      </c>
      <c r="AO107" s="52" t="s">
        <v>10</v>
      </c>
      <c r="AP107" s="52" t="s">
        <v>10</v>
      </c>
      <c r="AQ107" s="49" t="s">
        <v>10</v>
      </c>
      <c r="AR107" s="52" t="s">
        <v>10</v>
      </c>
      <c r="AS107" s="49" t="s">
        <v>10</v>
      </c>
      <c r="AT107" s="49" t="s">
        <v>10</v>
      </c>
      <c r="AU107" s="49" t="s">
        <v>10</v>
      </c>
      <c r="AV107" s="49" t="s">
        <v>10</v>
      </c>
      <c r="AW107" s="49" t="s">
        <v>10</v>
      </c>
      <c r="AX107" s="52" t="s">
        <v>10</v>
      </c>
      <c r="AY107" s="52" t="s">
        <v>10</v>
      </c>
      <c r="AZ107" s="52" t="s">
        <v>10</v>
      </c>
      <c r="BA107" s="52" t="s">
        <v>10</v>
      </c>
      <c r="BB107" s="52" t="s">
        <v>10</v>
      </c>
      <c r="BC107" s="49" t="s">
        <v>10</v>
      </c>
      <c r="BD107" s="52" t="s">
        <v>10</v>
      </c>
      <c r="BE107" s="49" t="s">
        <v>10</v>
      </c>
      <c r="BF107" s="49" t="s">
        <v>10</v>
      </c>
      <c r="BG107" s="49" t="s">
        <v>10</v>
      </c>
      <c r="BH107" s="49" t="s">
        <v>10</v>
      </c>
      <c r="BI107" s="49" t="s">
        <v>10</v>
      </c>
      <c r="BJ107" s="52" t="s">
        <v>10</v>
      </c>
      <c r="BK107" s="52" t="s">
        <v>10</v>
      </c>
      <c r="BL107" s="52" t="s">
        <v>10</v>
      </c>
      <c r="BM107" s="52" t="s">
        <v>10</v>
      </c>
      <c r="BN107" s="52" t="s">
        <v>10</v>
      </c>
      <c r="BO107" s="49" t="s">
        <v>10</v>
      </c>
      <c r="BP107" s="52" t="s">
        <v>10</v>
      </c>
      <c r="BQ107" s="49" t="s">
        <v>10</v>
      </c>
      <c r="BR107" s="49" t="s">
        <v>10</v>
      </c>
      <c r="BS107" s="49" t="s">
        <v>10</v>
      </c>
      <c r="BT107" s="49" t="s">
        <v>10</v>
      </c>
      <c r="BU107" s="49" t="s">
        <v>10</v>
      </c>
      <c r="BV107" s="52" t="s">
        <v>10</v>
      </c>
      <c r="BW107" s="52" t="s">
        <v>10</v>
      </c>
      <c r="BX107" s="52" t="s">
        <v>10</v>
      </c>
      <c r="BY107" s="52" t="s">
        <v>10</v>
      </c>
      <c r="BZ107" s="52" t="s">
        <v>10</v>
      </c>
      <c r="CA107" s="49" t="s">
        <v>10</v>
      </c>
      <c r="CB107" s="52" t="s">
        <v>10</v>
      </c>
      <c r="CC107" s="49" t="s">
        <v>10</v>
      </c>
      <c r="CD107" s="49" t="s">
        <v>10</v>
      </c>
      <c r="CE107" s="49" t="s">
        <v>10</v>
      </c>
      <c r="CF107" s="49" t="s">
        <v>10</v>
      </c>
      <c r="CG107" s="49" t="s">
        <v>10</v>
      </c>
      <c r="CH107" s="52" t="s">
        <v>10</v>
      </c>
      <c r="CI107" s="52" t="s">
        <v>10</v>
      </c>
      <c r="CJ107" s="52" t="s">
        <v>10</v>
      </c>
      <c r="CK107" s="52" t="s">
        <v>10</v>
      </c>
      <c r="CL107" s="52" t="s">
        <v>10</v>
      </c>
      <c r="CM107" s="49" t="s">
        <v>10</v>
      </c>
      <c r="CN107" s="52" t="s">
        <v>10</v>
      </c>
      <c r="CO107" s="49" t="s">
        <v>10</v>
      </c>
      <c r="CP107" s="49" t="s">
        <v>10</v>
      </c>
      <c r="CQ107" s="49" t="s">
        <v>10</v>
      </c>
      <c r="CR107" s="49" t="s">
        <v>10</v>
      </c>
      <c r="CS107" s="49" t="s">
        <v>10</v>
      </c>
      <c r="CT107" s="52" t="s">
        <v>10</v>
      </c>
      <c r="CU107" s="52" t="s">
        <v>10</v>
      </c>
      <c r="CV107" s="52" t="s">
        <v>10</v>
      </c>
      <c r="CW107" s="52" t="s">
        <v>10</v>
      </c>
      <c r="CX107" s="52" t="s">
        <v>10</v>
      </c>
      <c r="CY107" s="49" t="s">
        <v>10</v>
      </c>
      <c r="CZ107" s="52" t="s">
        <v>10</v>
      </c>
      <c r="DA107" s="49" t="s">
        <v>10</v>
      </c>
      <c r="DB107" s="49" t="s">
        <v>10</v>
      </c>
      <c r="DC107" s="49" t="s">
        <v>10</v>
      </c>
      <c r="DD107" s="49" t="s">
        <v>10</v>
      </c>
      <c r="DE107" s="49" t="s">
        <v>10</v>
      </c>
      <c r="DF107" s="52" t="s">
        <v>10</v>
      </c>
      <c r="DG107" s="52" t="s">
        <v>10</v>
      </c>
      <c r="DH107" s="52" t="s">
        <v>10</v>
      </c>
      <c r="DI107" s="52" t="s">
        <v>10</v>
      </c>
    </row>
    <row r="108" spans="1:113" x14ac:dyDescent="0.3">
      <c r="A108" s="49" t="s">
        <v>281</v>
      </c>
      <c r="B108" s="49">
        <v>39</v>
      </c>
      <c r="C108" s="49">
        <v>10007843</v>
      </c>
      <c r="D108" s="49" t="s">
        <v>24</v>
      </c>
      <c r="E108" s="49" t="s">
        <v>230</v>
      </c>
      <c r="F108" s="52">
        <v>5</v>
      </c>
      <c r="G108" s="49" t="s">
        <v>373</v>
      </c>
      <c r="H108" s="52" t="s">
        <v>373</v>
      </c>
      <c r="I108" s="49" t="s">
        <v>373</v>
      </c>
      <c r="J108" s="49" t="s">
        <v>373</v>
      </c>
      <c r="K108" s="49" t="s">
        <v>373</v>
      </c>
      <c r="L108" s="49" t="s">
        <v>373</v>
      </c>
      <c r="M108" s="49" t="s">
        <v>373</v>
      </c>
      <c r="N108" s="52" t="s">
        <v>373</v>
      </c>
      <c r="O108" s="52" t="s">
        <v>373</v>
      </c>
      <c r="P108" s="52" t="s">
        <v>373</v>
      </c>
      <c r="Q108" s="52" t="s">
        <v>373</v>
      </c>
      <c r="R108" s="52">
        <v>5</v>
      </c>
      <c r="S108" s="49" t="s">
        <v>373</v>
      </c>
      <c r="T108" s="52" t="s">
        <v>373</v>
      </c>
      <c r="U108" s="49" t="s">
        <v>373</v>
      </c>
      <c r="V108" s="49" t="s">
        <v>373</v>
      </c>
      <c r="W108" s="49" t="s">
        <v>373</v>
      </c>
      <c r="X108" s="49" t="s">
        <v>373</v>
      </c>
      <c r="Y108" s="49" t="s">
        <v>373</v>
      </c>
      <c r="Z108" s="52" t="s">
        <v>373</v>
      </c>
      <c r="AA108" s="52" t="s">
        <v>373</v>
      </c>
      <c r="AB108" s="52" t="s">
        <v>373</v>
      </c>
      <c r="AC108" s="52" t="s">
        <v>373</v>
      </c>
      <c r="AD108" s="52">
        <v>5</v>
      </c>
      <c r="AE108" s="49" t="s">
        <v>373</v>
      </c>
      <c r="AF108" s="52" t="s">
        <v>373</v>
      </c>
      <c r="AG108" s="49" t="s">
        <v>373</v>
      </c>
      <c r="AH108" s="49" t="s">
        <v>373</v>
      </c>
      <c r="AI108" s="49" t="s">
        <v>373</v>
      </c>
      <c r="AJ108" s="49" t="s">
        <v>373</v>
      </c>
      <c r="AK108" s="49" t="s">
        <v>373</v>
      </c>
      <c r="AL108" s="52" t="s">
        <v>373</v>
      </c>
      <c r="AM108" s="52" t="s">
        <v>373</v>
      </c>
      <c r="AN108" s="52" t="s">
        <v>373</v>
      </c>
      <c r="AO108" s="52" t="s">
        <v>373</v>
      </c>
      <c r="AP108" s="52">
        <v>10</v>
      </c>
      <c r="AQ108" s="49" t="s">
        <v>373</v>
      </c>
      <c r="AR108" s="52" t="s">
        <v>373</v>
      </c>
      <c r="AS108" s="49" t="s">
        <v>373</v>
      </c>
      <c r="AT108" s="49" t="s">
        <v>373</v>
      </c>
      <c r="AU108" s="49" t="s">
        <v>373</v>
      </c>
      <c r="AV108" s="49" t="s">
        <v>373</v>
      </c>
      <c r="AW108" s="49" t="s">
        <v>373</v>
      </c>
      <c r="AX108" s="52" t="s">
        <v>373</v>
      </c>
      <c r="AY108" s="52" t="s">
        <v>373</v>
      </c>
      <c r="AZ108" s="52" t="s">
        <v>373</v>
      </c>
      <c r="BA108" s="52" t="s">
        <v>373</v>
      </c>
      <c r="BB108" s="52">
        <v>10</v>
      </c>
      <c r="BC108" s="49" t="s">
        <v>373</v>
      </c>
      <c r="BD108" s="52" t="s">
        <v>373</v>
      </c>
      <c r="BE108" s="49" t="s">
        <v>373</v>
      </c>
      <c r="BF108" s="49" t="s">
        <v>373</v>
      </c>
      <c r="BG108" s="49" t="s">
        <v>373</v>
      </c>
      <c r="BH108" s="49" t="s">
        <v>373</v>
      </c>
      <c r="BI108" s="49" t="s">
        <v>373</v>
      </c>
      <c r="BJ108" s="52" t="s">
        <v>373</v>
      </c>
      <c r="BK108" s="52" t="s">
        <v>373</v>
      </c>
      <c r="BL108" s="52" t="s">
        <v>373</v>
      </c>
      <c r="BM108" s="52" t="s">
        <v>373</v>
      </c>
      <c r="BN108" s="52">
        <v>10</v>
      </c>
      <c r="BO108" s="49" t="s">
        <v>373</v>
      </c>
      <c r="BP108" s="52" t="s">
        <v>373</v>
      </c>
      <c r="BQ108" s="49" t="s">
        <v>373</v>
      </c>
      <c r="BR108" s="49" t="s">
        <v>373</v>
      </c>
      <c r="BS108" s="49" t="s">
        <v>373</v>
      </c>
      <c r="BT108" s="49" t="s">
        <v>373</v>
      </c>
      <c r="BU108" s="49" t="s">
        <v>373</v>
      </c>
      <c r="BV108" s="52" t="s">
        <v>373</v>
      </c>
      <c r="BW108" s="52" t="s">
        <v>373</v>
      </c>
      <c r="BX108" s="52" t="s">
        <v>373</v>
      </c>
      <c r="BY108" s="52" t="s">
        <v>373</v>
      </c>
      <c r="BZ108" s="52">
        <v>15</v>
      </c>
      <c r="CA108" s="49" t="s">
        <v>373</v>
      </c>
      <c r="CB108" s="52" t="s">
        <v>373</v>
      </c>
      <c r="CC108" s="49" t="s">
        <v>373</v>
      </c>
      <c r="CD108" s="49" t="s">
        <v>373</v>
      </c>
      <c r="CE108" s="49" t="s">
        <v>373</v>
      </c>
      <c r="CF108" s="49" t="s">
        <v>373</v>
      </c>
      <c r="CG108" s="49" t="s">
        <v>373</v>
      </c>
      <c r="CH108" s="52" t="s">
        <v>373</v>
      </c>
      <c r="CI108" s="52" t="s">
        <v>373</v>
      </c>
      <c r="CJ108" s="52" t="s">
        <v>373</v>
      </c>
      <c r="CK108" s="52" t="s">
        <v>373</v>
      </c>
      <c r="CL108" s="52">
        <v>15</v>
      </c>
      <c r="CM108" s="49" t="s">
        <v>373</v>
      </c>
      <c r="CN108" s="52" t="s">
        <v>373</v>
      </c>
      <c r="CO108" s="49" t="s">
        <v>373</v>
      </c>
      <c r="CP108" s="49" t="s">
        <v>373</v>
      </c>
      <c r="CQ108" s="49" t="s">
        <v>373</v>
      </c>
      <c r="CR108" s="49" t="s">
        <v>373</v>
      </c>
      <c r="CS108" s="49" t="s">
        <v>373</v>
      </c>
      <c r="CT108" s="52" t="s">
        <v>373</v>
      </c>
      <c r="CU108" s="52" t="s">
        <v>373</v>
      </c>
      <c r="CV108" s="52" t="s">
        <v>373</v>
      </c>
      <c r="CW108" s="52" t="s">
        <v>373</v>
      </c>
      <c r="CX108" s="52">
        <v>15</v>
      </c>
      <c r="CY108" s="49" t="s">
        <v>373</v>
      </c>
      <c r="CZ108" s="52" t="s">
        <v>373</v>
      </c>
      <c r="DA108" s="49" t="s">
        <v>373</v>
      </c>
      <c r="DB108" s="49" t="s">
        <v>373</v>
      </c>
      <c r="DC108" s="49" t="s">
        <v>373</v>
      </c>
      <c r="DD108" s="49" t="s">
        <v>373</v>
      </c>
      <c r="DE108" s="49" t="s">
        <v>373</v>
      </c>
      <c r="DF108" s="52" t="s">
        <v>373</v>
      </c>
      <c r="DG108" s="52" t="s">
        <v>373</v>
      </c>
      <c r="DH108" s="52" t="s">
        <v>373</v>
      </c>
      <c r="DI108" s="52" t="s">
        <v>373</v>
      </c>
    </row>
    <row r="109" spans="1:113" x14ac:dyDescent="0.3">
      <c r="A109" s="49" t="s">
        <v>281</v>
      </c>
      <c r="B109" s="49">
        <v>158</v>
      </c>
      <c r="C109" s="49">
        <v>10007156</v>
      </c>
      <c r="D109" s="49" t="s">
        <v>36</v>
      </c>
      <c r="E109" s="49" t="s">
        <v>232</v>
      </c>
      <c r="F109" s="52">
        <v>5</v>
      </c>
      <c r="G109" s="49" t="s">
        <v>373</v>
      </c>
      <c r="H109" s="52" t="s">
        <v>373</v>
      </c>
      <c r="I109" s="49" t="s">
        <v>373</v>
      </c>
      <c r="J109" s="49" t="s">
        <v>373</v>
      </c>
      <c r="K109" s="49" t="s">
        <v>373</v>
      </c>
      <c r="L109" s="49" t="s">
        <v>373</v>
      </c>
      <c r="M109" s="49" t="s">
        <v>373</v>
      </c>
      <c r="N109" s="52" t="s">
        <v>373</v>
      </c>
      <c r="O109" s="52" t="s">
        <v>373</v>
      </c>
      <c r="P109" s="52" t="s">
        <v>373</v>
      </c>
      <c r="Q109" s="52" t="s">
        <v>373</v>
      </c>
      <c r="R109" s="52">
        <v>5</v>
      </c>
      <c r="S109" s="49" t="s">
        <v>373</v>
      </c>
      <c r="T109" s="52" t="s">
        <v>373</v>
      </c>
      <c r="U109" s="49" t="s">
        <v>373</v>
      </c>
      <c r="V109" s="49" t="s">
        <v>373</v>
      </c>
      <c r="W109" s="49" t="s">
        <v>373</v>
      </c>
      <c r="X109" s="49" t="s">
        <v>373</v>
      </c>
      <c r="Y109" s="49" t="s">
        <v>373</v>
      </c>
      <c r="Z109" s="52" t="s">
        <v>373</v>
      </c>
      <c r="AA109" s="52" t="s">
        <v>373</v>
      </c>
      <c r="AB109" s="52" t="s">
        <v>373</v>
      </c>
      <c r="AC109" s="52" t="s">
        <v>373</v>
      </c>
      <c r="AD109" s="52">
        <v>5</v>
      </c>
      <c r="AE109" s="49" t="s">
        <v>373</v>
      </c>
      <c r="AF109" s="52" t="s">
        <v>373</v>
      </c>
      <c r="AG109" s="49" t="s">
        <v>373</v>
      </c>
      <c r="AH109" s="49" t="s">
        <v>373</v>
      </c>
      <c r="AI109" s="49" t="s">
        <v>373</v>
      </c>
      <c r="AJ109" s="49" t="s">
        <v>373</v>
      </c>
      <c r="AK109" s="49" t="s">
        <v>373</v>
      </c>
      <c r="AL109" s="52" t="s">
        <v>373</v>
      </c>
      <c r="AM109" s="52" t="s">
        <v>373</v>
      </c>
      <c r="AN109" s="52" t="s">
        <v>373</v>
      </c>
      <c r="AO109" s="52" t="s">
        <v>373</v>
      </c>
      <c r="AP109" s="52">
        <v>0</v>
      </c>
      <c r="AQ109" s="49" t="s">
        <v>373</v>
      </c>
      <c r="AR109" s="52" t="s">
        <v>373</v>
      </c>
      <c r="AS109" s="49" t="s">
        <v>373</v>
      </c>
      <c r="AT109" s="49" t="s">
        <v>373</v>
      </c>
      <c r="AU109" s="49" t="s">
        <v>373</v>
      </c>
      <c r="AV109" s="49" t="s">
        <v>373</v>
      </c>
      <c r="AW109" s="49" t="s">
        <v>373</v>
      </c>
      <c r="AX109" s="52" t="s">
        <v>373</v>
      </c>
      <c r="AY109" s="52" t="s">
        <v>373</v>
      </c>
      <c r="AZ109" s="52" t="s">
        <v>373</v>
      </c>
      <c r="BA109" s="52" t="s">
        <v>373</v>
      </c>
      <c r="BB109" s="52">
        <v>0</v>
      </c>
      <c r="BC109" s="49" t="s">
        <v>373</v>
      </c>
      <c r="BD109" s="52" t="s">
        <v>373</v>
      </c>
      <c r="BE109" s="49" t="s">
        <v>373</v>
      </c>
      <c r="BF109" s="49" t="s">
        <v>373</v>
      </c>
      <c r="BG109" s="49" t="s">
        <v>373</v>
      </c>
      <c r="BH109" s="49" t="s">
        <v>373</v>
      </c>
      <c r="BI109" s="49" t="s">
        <v>373</v>
      </c>
      <c r="BJ109" s="52" t="s">
        <v>373</v>
      </c>
      <c r="BK109" s="52" t="s">
        <v>373</v>
      </c>
      <c r="BL109" s="52" t="s">
        <v>373</v>
      </c>
      <c r="BM109" s="52" t="s">
        <v>373</v>
      </c>
      <c r="BN109" s="52">
        <v>0</v>
      </c>
      <c r="BO109" s="49" t="s">
        <v>373</v>
      </c>
      <c r="BP109" s="52" t="s">
        <v>373</v>
      </c>
      <c r="BQ109" s="49" t="s">
        <v>373</v>
      </c>
      <c r="BR109" s="49" t="s">
        <v>373</v>
      </c>
      <c r="BS109" s="49" t="s">
        <v>373</v>
      </c>
      <c r="BT109" s="49" t="s">
        <v>373</v>
      </c>
      <c r="BU109" s="49" t="s">
        <v>373</v>
      </c>
      <c r="BV109" s="52" t="s">
        <v>373</v>
      </c>
      <c r="BW109" s="52" t="s">
        <v>373</v>
      </c>
      <c r="BX109" s="52" t="s">
        <v>373</v>
      </c>
      <c r="BY109" s="52" t="s">
        <v>373</v>
      </c>
      <c r="BZ109" s="52">
        <v>5</v>
      </c>
      <c r="CA109" s="49" t="s">
        <v>373</v>
      </c>
      <c r="CB109" s="52" t="s">
        <v>373</v>
      </c>
      <c r="CC109" s="49" t="s">
        <v>373</v>
      </c>
      <c r="CD109" s="49" t="s">
        <v>373</v>
      </c>
      <c r="CE109" s="49" t="s">
        <v>373</v>
      </c>
      <c r="CF109" s="49" t="s">
        <v>373</v>
      </c>
      <c r="CG109" s="49" t="s">
        <v>373</v>
      </c>
      <c r="CH109" s="52" t="s">
        <v>373</v>
      </c>
      <c r="CI109" s="52" t="s">
        <v>373</v>
      </c>
      <c r="CJ109" s="52" t="s">
        <v>373</v>
      </c>
      <c r="CK109" s="52" t="s">
        <v>373</v>
      </c>
      <c r="CL109" s="52">
        <v>5</v>
      </c>
      <c r="CM109" s="49" t="s">
        <v>373</v>
      </c>
      <c r="CN109" s="52" t="s">
        <v>373</v>
      </c>
      <c r="CO109" s="49" t="s">
        <v>373</v>
      </c>
      <c r="CP109" s="49" t="s">
        <v>373</v>
      </c>
      <c r="CQ109" s="49" t="s">
        <v>373</v>
      </c>
      <c r="CR109" s="49" t="s">
        <v>373</v>
      </c>
      <c r="CS109" s="49" t="s">
        <v>373</v>
      </c>
      <c r="CT109" s="52" t="s">
        <v>373</v>
      </c>
      <c r="CU109" s="52" t="s">
        <v>373</v>
      </c>
      <c r="CV109" s="52" t="s">
        <v>373</v>
      </c>
      <c r="CW109" s="52" t="s">
        <v>373</v>
      </c>
      <c r="CX109" s="52">
        <v>5</v>
      </c>
      <c r="CY109" s="49" t="s">
        <v>373</v>
      </c>
      <c r="CZ109" s="52" t="s">
        <v>373</v>
      </c>
      <c r="DA109" s="49" t="s">
        <v>373</v>
      </c>
      <c r="DB109" s="49" t="s">
        <v>373</v>
      </c>
      <c r="DC109" s="49" t="s">
        <v>373</v>
      </c>
      <c r="DD109" s="49" t="s">
        <v>373</v>
      </c>
      <c r="DE109" s="49" t="s">
        <v>373</v>
      </c>
      <c r="DF109" s="52" t="s">
        <v>373</v>
      </c>
      <c r="DG109" s="52" t="s">
        <v>373</v>
      </c>
      <c r="DH109" s="52" t="s">
        <v>373</v>
      </c>
      <c r="DI109" s="52" t="s">
        <v>373</v>
      </c>
    </row>
    <row r="110" spans="1:113" x14ac:dyDescent="0.3">
      <c r="A110" s="49" t="s">
        <v>281</v>
      </c>
      <c r="B110" s="49">
        <v>146</v>
      </c>
      <c r="C110" s="49">
        <v>10007780</v>
      </c>
      <c r="D110" s="49" t="s">
        <v>24</v>
      </c>
      <c r="E110" s="49" t="s">
        <v>234</v>
      </c>
      <c r="F110" s="52">
        <v>20</v>
      </c>
      <c r="G110" s="49" t="s">
        <v>373</v>
      </c>
      <c r="H110" s="52" t="s">
        <v>373</v>
      </c>
      <c r="I110" s="49" t="s">
        <v>373</v>
      </c>
      <c r="J110" s="49" t="s">
        <v>373</v>
      </c>
      <c r="K110" s="49" t="s">
        <v>373</v>
      </c>
      <c r="L110" s="49" t="s">
        <v>373</v>
      </c>
      <c r="M110" s="49" t="s">
        <v>373</v>
      </c>
      <c r="N110" s="52" t="s">
        <v>373</v>
      </c>
      <c r="O110" s="52" t="s">
        <v>373</v>
      </c>
      <c r="P110" s="52" t="s">
        <v>373</v>
      </c>
      <c r="Q110" s="52" t="s">
        <v>373</v>
      </c>
      <c r="R110" s="52">
        <v>20</v>
      </c>
      <c r="S110" s="49" t="s">
        <v>373</v>
      </c>
      <c r="T110" s="52" t="s">
        <v>373</v>
      </c>
      <c r="U110" s="49" t="s">
        <v>373</v>
      </c>
      <c r="V110" s="49" t="s">
        <v>373</v>
      </c>
      <c r="W110" s="49" t="s">
        <v>373</v>
      </c>
      <c r="X110" s="49" t="s">
        <v>373</v>
      </c>
      <c r="Y110" s="49" t="s">
        <v>373</v>
      </c>
      <c r="Z110" s="52" t="s">
        <v>373</v>
      </c>
      <c r="AA110" s="52" t="s">
        <v>373</v>
      </c>
      <c r="AB110" s="52" t="s">
        <v>373</v>
      </c>
      <c r="AC110" s="52" t="s">
        <v>373</v>
      </c>
      <c r="AD110" s="52">
        <v>20</v>
      </c>
      <c r="AE110" s="49" t="s">
        <v>373</v>
      </c>
      <c r="AF110" s="52" t="s">
        <v>373</v>
      </c>
      <c r="AG110" s="49" t="s">
        <v>373</v>
      </c>
      <c r="AH110" s="49" t="s">
        <v>373</v>
      </c>
      <c r="AI110" s="49" t="s">
        <v>373</v>
      </c>
      <c r="AJ110" s="49" t="s">
        <v>373</v>
      </c>
      <c r="AK110" s="49" t="s">
        <v>373</v>
      </c>
      <c r="AL110" s="52" t="s">
        <v>373</v>
      </c>
      <c r="AM110" s="52" t="s">
        <v>373</v>
      </c>
      <c r="AN110" s="52" t="s">
        <v>373</v>
      </c>
      <c r="AO110" s="52" t="s">
        <v>373</v>
      </c>
      <c r="AP110" s="52">
        <v>15</v>
      </c>
      <c r="AQ110" s="49" t="s">
        <v>373</v>
      </c>
      <c r="AR110" s="52" t="s">
        <v>373</v>
      </c>
      <c r="AS110" s="49" t="s">
        <v>373</v>
      </c>
      <c r="AT110" s="49" t="s">
        <v>373</v>
      </c>
      <c r="AU110" s="49" t="s">
        <v>373</v>
      </c>
      <c r="AV110" s="49" t="s">
        <v>373</v>
      </c>
      <c r="AW110" s="49" t="s">
        <v>373</v>
      </c>
      <c r="AX110" s="52" t="s">
        <v>373</v>
      </c>
      <c r="AY110" s="52" t="s">
        <v>373</v>
      </c>
      <c r="AZ110" s="52" t="s">
        <v>373</v>
      </c>
      <c r="BA110" s="52" t="s">
        <v>373</v>
      </c>
      <c r="BB110" s="52">
        <v>15</v>
      </c>
      <c r="BC110" s="49" t="s">
        <v>373</v>
      </c>
      <c r="BD110" s="52" t="s">
        <v>373</v>
      </c>
      <c r="BE110" s="49" t="s">
        <v>373</v>
      </c>
      <c r="BF110" s="49" t="s">
        <v>373</v>
      </c>
      <c r="BG110" s="49" t="s">
        <v>373</v>
      </c>
      <c r="BH110" s="49" t="s">
        <v>373</v>
      </c>
      <c r="BI110" s="49" t="s">
        <v>373</v>
      </c>
      <c r="BJ110" s="52" t="s">
        <v>373</v>
      </c>
      <c r="BK110" s="52" t="s">
        <v>373</v>
      </c>
      <c r="BL110" s="52" t="s">
        <v>373</v>
      </c>
      <c r="BM110" s="52" t="s">
        <v>373</v>
      </c>
      <c r="BN110" s="52">
        <v>15</v>
      </c>
      <c r="BO110" s="49" t="s">
        <v>373</v>
      </c>
      <c r="BP110" s="52" t="s">
        <v>373</v>
      </c>
      <c r="BQ110" s="49" t="s">
        <v>373</v>
      </c>
      <c r="BR110" s="49" t="s">
        <v>373</v>
      </c>
      <c r="BS110" s="49" t="s">
        <v>373</v>
      </c>
      <c r="BT110" s="49" t="s">
        <v>373</v>
      </c>
      <c r="BU110" s="49" t="s">
        <v>373</v>
      </c>
      <c r="BV110" s="52" t="s">
        <v>373</v>
      </c>
      <c r="BW110" s="52" t="s">
        <v>373</v>
      </c>
      <c r="BX110" s="52" t="s">
        <v>373</v>
      </c>
      <c r="BY110" s="52" t="s">
        <v>373</v>
      </c>
      <c r="BZ110" s="52">
        <v>30</v>
      </c>
      <c r="CA110" s="49">
        <v>0</v>
      </c>
      <c r="CB110" s="52">
        <v>30</v>
      </c>
      <c r="CC110" s="49">
        <v>14.1</v>
      </c>
      <c r="CD110" s="49">
        <v>26.6</v>
      </c>
      <c r="CE110" s="49" t="s">
        <v>373</v>
      </c>
      <c r="CF110" s="49" t="s">
        <v>373</v>
      </c>
      <c r="CG110" s="49">
        <v>59.4</v>
      </c>
      <c r="CH110" s="52" t="s">
        <v>373</v>
      </c>
      <c r="CI110" s="52" t="s">
        <v>373</v>
      </c>
      <c r="CJ110" s="52" t="s">
        <v>373</v>
      </c>
      <c r="CK110" s="52" t="s">
        <v>373</v>
      </c>
      <c r="CL110" s="52">
        <v>30</v>
      </c>
      <c r="CM110" s="49">
        <v>0</v>
      </c>
      <c r="CN110" s="52">
        <v>30</v>
      </c>
      <c r="CO110" s="49">
        <v>15.6</v>
      </c>
      <c r="CP110" s="49">
        <v>9.4</v>
      </c>
      <c r="CQ110" s="49" t="s">
        <v>373</v>
      </c>
      <c r="CR110" s="49" t="s">
        <v>373</v>
      </c>
      <c r="CS110" s="49">
        <v>75</v>
      </c>
      <c r="CT110" s="52" t="s">
        <v>373</v>
      </c>
      <c r="CU110" s="52" t="s">
        <v>373</v>
      </c>
      <c r="CV110" s="52" t="s">
        <v>373</v>
      </c>
      <c r="CW110" s="52" t="s">
        <v>373</v>
      </c>
      <c r="CX110" s="52">
        <v>30</v>
      </c>
      <c r="CY110" s="49">
        <v>0</v>
      </c>
      <c r="CZ110" s="52">
        <v>30</v>
      </c>
      <c r="DA110" s="49" t="s">
        <v>373</v>
      </c>
      <c r="DB110" s="49" t="s">
        <v>373</v>
      </c>
      <c r="DC110" s="49" t="s">
        <v>373</v>
      </c>
      <c r="DD110" s="49" t="s">
        <v>373</v>
      </c>
      <c r="DE110" s="49">
        <v>75</v>
      </c>
      <c r="DF110" s="52" t="s">
        <v>373</v>
      </c>
      <c r="DG110" s="52" t="s">
        <v>373</v>
      </c>
      <c r="DH110" s="52" t="s">
        <v>373</v>
      </c>
      <c r="DI110" s="52" t="s">
        <v>373</v>
      </c>
    </row>
    <row r="111" spans="1:113" x14ac:dyDescent="0.3">
      <c r="A111" s="49" t="s">
        <v>281</v>
      </c>
      <c r="B111" s="49">
        <v>75</v>
      </c>
      <c r="C111" s="49">
        <v>10005790</v>
      </c>
      <c r="D111" s="49" t="s">
        <v>43</v>
      </c>
      <c r="E111" s="49" t="s">
        <v>236</v>
      </c>
      <c r="F111" s="52">
        <v>120</v>
      </c>
      <c r="G111" s="49">
        <v>1.6</v>
      </c>
      <c r="H111" s="52">
        <v>120</v>
      </c>
      <c r="I111" s="49" t="s">
        <v>373</v>
      </c>
      <c r="J111" s="49" t="s">
        <v>373</v>
      </c>
      <c r="K111" s="49">
        <v>46.4</v>
      </c>
      <c r="L111" s="49">
        <v>69.400000000000006</v>
      </c>
      <c r="M111" s="49">
        <v>82</v>
      </c>
      <c r="N111" s="52">
        <v>50</v>
      </c>
      <c r="O111" s="52">
        <v>10000</v>
      </c>
      <c r="P111" s="52">
        <v>14000</v>
      </c>
      <c r="Q111" s="52">
        <v>17500</v>
      </c>
      <c r="R111" s="52">
        <v>120</v>
      </c>
      <c r="S111" s="49">
        <v>1.6</v>
      </c>
      <c r="T111" s="52">
        <v>120</v>
      </c>
      <c r="U111" s="49">
        <v>9.6999999999999993</v>
      </c>
      <c r="V111" s="49">
        <v>8.1999999999999993</v>
      </c>
      <c r="W111" s="49" t="s">
        <v>373</v>
      </c>
      <c r="X111" s="49" t="s">
        <v>373</v>
      </c>
      <c r="Y111" s="49">
        <v>82.1</v>
      </c>
      <c r="Z111" s="52">
        <v>80</v>
      </c>
      <c r="AA111" s="52">
        <v>15000</v>
      </c>
      <c r="AB111" s="52">
        <v>17500</v>
      </c>
      <c r="AC111" s="52">
        <v>20500</v>
      </c>
      <c r="AD111" s="52">
        <v>120</v>
      </c>
      <c r="AE111" s="49">
        <v>1.6</v>
      </c>
      <c r="AF111" s="52">
        <v>120</v>
      </c>
      <c r="AG111" s="49">
        <v>14</v>
      </c>
      <c r="AH111" s="49">
        <v>6.1</v>
      </c>
      <c r="AI111" s="49" t="s">
        <v>373</v>
      </c>
      <c r="AJ111" s="49" t="s">
        <v>373</v>
      </c>
      <c r="AK111" s="49">
        <v>79.900000000000006</v>
      </c>
      <c r="AL111" s="52">
        <v>90</v>
      </c>
      <c r="AM111" s="52">
        <v>19500</v>
      </c>
      <c r="AN111" s="52">
        <v>22500</v>
      </c>
      <c r="AO111" s="52">
        <v>27500</v>
      </c>
      <c r="AP111" s="52">
        <v>85</v>
      </c>
      <c r="AQ111" s="49">
        <v>2.2999999999999998</v>
      </c>
      <c r="AR111" s="52">
        <v>85</v>
      </c>
      <c r="AS111" s="49" t="s">
        <v>373</v>
      </c>
      <c r="AT111" s="49" t="s">
        <v>373</v>
      </c>
      <c r="AU111" s="49">
        <v>47.8</v>
      </c>
      <c r="AV111" s="49">
        <v>71.3</v>
      </c>
      <c r="AW111" s="49">
        <v>78.7</v>
      </c>
      <c r="AX111" s="52">
        <v>35</v>
      </c>
      <c r="AY111" s="52">
        <v>11500</v>
      </c>
      <c r="AZ111" s="52">
        <v>16000</v>
      </c>
      <c r="BA111" s="52">
        <v>19500</v>
      </c>
      <c r="BB111" s="52">
        <v>85</v>
      </c>
      <c r="BC111" s="49">
        <v>2.2999999999999998</v>
      </c>
      <c r="BD111" s="52">
        <v>85</v>
      </c>
      <c r="BE111" s="49">
        <v>7.1</v>
      </c>
      <c r="BF111" s="49">
        <v>13</v>
      </c>
      <c r="BG111" s="49" t="s">
        <v>373</v>
      </c>
      <c r="BH111" s="49" t="s">
        <v>373</v>
      </c>
      <c r="BI111" s="49">
        <v>79.8</v>
      </c>
      <c r="BJ111" s="52">
        <v>60</v>
      </c>
      <c r="BK111" s="52">
        <v>14500</v>
      </c>
      <c r="BL111" s="52">
        <v>19000</v>
      </c>
      <c r="BM111" s="52">
        <v>22500</v>
      </c>
      <c r="BN111" s="52">
        <v>85</v>
      </c>
      <c r="BO111" s="49">
        <v>2.2999999999999998</v>
      </c>
      <c r="BP111" s="52">
        <v>85</v>
      </c>
      <c r="BQ111" s="49">
        <v>10.7</v>
      </c>
      <c r="BR111" s="49">
        <v>11.1</v>
      </c>
      <c r="BS111" s="49" t="s">
        <v>373</v>
      </c>
      <c r="BT111" s="49" t="s">
        <v>373</v>
      </c>
      <c r="BU111" s="49">
        <v>78.3</v>
      </c>
      <c r="BV111" s="52">
        <v>60</v>
      </c>
      <c r="BW111" s="52">
        <v>20000</v>
      </c>
      <c r="BX111" s="52">
        <v>23500</v>
      </c>
      <c r="BY111" s="52">
        <v>26500</v>
      </c>
      <c r="BZ111" s="52">
        <v>210</v>
      </c>
      <c r="CA111" s="49">
        <v>1.9</v>
      </c>
      <c r="CB111" s="52">
        <v>205</v>
      </c>
      <c r="CC111" s="49">
        <v>3.5</v>
      </c>
      <c r="CD111" s="49">
        <v>15.9</v>
      </c>
      <c r="CE111" s="49">
        <v>47</v>
      </c>
      <c r="CF111" s="49">
        <v>70.2</v>
      </c>
      <c r="CG111" s="49">
        <v>80.599999999999994</v>
      </c>
      <c r="CH111" s="52">
        <v>85</v>
      </c>
      <c r="CI111" s="52">
        <v>10500</v>
      </c>
      <c r="CJ111" s="52">
        <v>14000</v>
      </c>
      <c r="CK111" s="52">
        <v>18500</v>
      </c>
      <c r="CL111" s="52">
        <v>210</v>
      </c>
      <c r="CM111" s="49">
        <v>1.9</v>
      </c>
      <c r="CN111" s="52">
        <v>205</v>
      </c>
      <c r="CO111" s="49">
        <v>8.6</v>
      </c>
      <c r="CP111" s="49">
        <v>10.199999999999999</v>
      </c>
      <c r="CQ111" s="49">
        <v>69.5</v>
      </c>
      <c r="CR111" s="49">
        <v>78</v>
      </c>
      <c r="CS111" s="49">
        <v>81.2</v>
      </c>
      <c r="CT111" s="52">
        <v>140</v>
      </c>
      <c r="CU111" s="52">
        <v>15000</v>
      </c>
      <c r="CV111" s="52">
        <v>18000</v>
      </c>
      <c r="CW111" s="52">
        <v>21000</v>
      </c>
      <c r="CX111" s="52">
        <v>210</v>
      </c>
      <c r="CY111" s="49">
        <v>1.9</v>
      </c>
      <c r="CZ111" s="52">
        <v>205</v>
      </c>
      <c r="DA111" s="49">
        <v>12.6</v>
      </c>
      <c r="DB111" s="49">
        <v>8.1</v>
      </c>
      <c r="DC111" s="49">
        <v>73.400000000000006</v>
      </c>
      <c r="DD111" s="49">
        <v>76.900000000000006</v>
      </c>
      <c r="DE111" s="49">
        <v>79.2</v>
      </c>
      <c r="DF111" s="52">
        <v>150</v>
      </c>
      <c r="DG111" s="52">
        <v>19500</v>
      </c>
      <c r="DH111" s="52">
        <v>22500</v>
      </c>
      <c r="DI111" s="52">
        <v>27500</v>
      </c>
    </row>
    <row r="112" spans="1:113" x14ac:dyDescent="0.3">
      <c r="A112" s="49" t="s">
        <v>281</v>
      </c>
      <c r="B112" s="49">
        <v>159</v>
      </c>
      <c r="C112" s="49">
        <v>10007157</v>
      </c>
      <c r="D112" s="49" t="s">
        <v>43</v>
      </c>
      <c r="E112" s="49" t="s">
        <v>238</v>
      </c>
      <c r="F112" s="52">
        <v>165</v>
      </c>
      <c r="G112" s="49">
        <v>0.6</v>
      </c>
      <c r="H112" s="52">
        <v>165</v>
      </c>
      <c r="I112" s="49">
        <v>9.6999999999999993</v>
      </c>
      <c r="J112" s="49">
        <v>7.5</v>
      </c>
      <c r="K112" s="49">
        <v>49.9</v>
      </c>
      <c r="L112" s="49">
        <v>72.5</v>
      </c>
      <c r="M112" s="49">
        <v>82.7</v>
      </c>
      <c r="N112" s="52">
        <v>80</v>
      </c>
      <c r="O112" s="52">
        <v>11500</v>
      </c>
      <c r="P112" s="52">
        <v>15000</v>
      </c>
      <c r="Q112" s="52">
        <v>19000</v>
      </c>
      <c r="R112" s="52">
        <v>165</v>
      </c>
      <c r="S112" s="49">
        <v>1.2</v>
      </c>
      <c r="T112" s="52">
        <v>165</v>
      </c>
      <c r="U112" s="49">
        <v>14.1</v>
      </c>
      <c r="V112" s="49">
        <v>8</v>
      </c>
      <c r="W112" s="49" t="s">
        <v>373</v>
      </c>
      <c r="X112" s="49" t="s">
        <v>373</v>
      </c>
      <c r="Y112" s="49">
        <v>77.900000000000006</v>
      </c>
      <c r="Z112" s="52">
        <v>110</v>
      </c>
      <c r="AA112" s="52">
        <v>17000</v>
      </c>
      <c r="AB112" s="52">
        <v>20500</v>
      </c>
      <c r="AC112" s="52">
        <v>24500</v>
      </c>
      <c r="AD112" s="52">
        <v>165</v>
      </c>
      <c r="AE112" s="49">
        <v>1.2</v>
      </c>
      <c r="AF112" s="52">
        <v>165</v>
      </c>
      <c r="AG112" s="49">
        <v>18.399999999999999</v>
      </c>
      <c r="AH112" s="49">
        <v>7.2</v>
      </c>
      <c r="AI112" s="49" t="s">
        <v>373</v>
      </c>
      <c r="AJ112" s="49" t="s">
        <v>373</v>
      </c>
      <c r="AK112" s="49">
        <v>74.5</v>
      </c>
      <c r="AL112" s="52">
        <v>105</v>
      </c>
      <c r="AM112" s="52">
        <v>18500</v>
      </c>
      <c r="AN112" s="52">
        <v>25500</v>
      </c>
      <c r="AO112" s="52">
        <v>34000</v>
      </c>
      <c r="AP112" s="52">
        <v>90</v>
      </c>
      <c r="AQ112" s="49">
        <v>0</v>
      </c>
      <c r="AR112" s="52">
        <v>90</v>
      </c>
      <c r="AS112" s="49">
        <v>8</v>
      </c>
      <c r="AT112" s="49">
        <v>18.5</v>
      </c>
      <c r="AU112" s="49">
        <v>51.8</v>
      </c>
      <c r="AV112" s="49">
        <v>66.3</v>
      </c>
      <c r="AW112" s="49">
        <v>73.5</v>
      </c>
      <c r="AX112" s="52">
        <v>45</v>
      </c>
      <c r="AY112" s="52">
        <v>9500</v>
      </c>
      <c r="AZ112" s="52">
        <v>15500</v>
      </c>
      <c r="BA112" s="52">
        <v>21000</v>
      </c>
      <c r="BB112" s="52">
        <v>90</v>
      </c>
      <c r="BC112" s="49">
        <v>1.1000000000000001</v>
      </c>
      <c r="BD112" s="52">
        <v>85</v>
      </c>
      <c r="BE112" s="49">
        <v>7.3</v>
      </c>
      <c r="BF112" s="49">
        <v>12.5</v>
      </c>
      <c r="BG112" s="49" t="s">
        <v>373</v>
      </c>
      <c r="BH112" s="49" t="s">
        <v>373</v>
      </c>
      <c r="BI112" s="49">
        <v>80.099999999999994</v>
      </c>
      <c r="BJ112" s="52">
        <v>65</v>
      </c>
      <c r="BK112" s="52">
        <v>16500</v>
      </c>
      <c r="BL112" s="52">
        <v>24000</v>
      </c>
      <c r="BM112" s="52">
        <v>31500</v>
      </c>
      <c r="BN112" s="52">
        <v>90</v>
      </c>
      <c r="BO112" s="49">
        <v>1.1000000000000001</v>
      </c>
      <c r="BP112" s="52">
        <v>85</v>
      </c>
      <c r="BQ112" s="49">
        <v>16.399999999999999</v>
      </c>
      <c r="BR112" s="49">
        <v>4.2</v>
      </c>
      <c r="BS112" s="49" t="s">
        <v>373</v>
      </c>
      <c r="BT112" s="49" t="s">
        <v>373</v>
      </c>
      <c r="BU112" s="49">
        <v>79.400000000000006</v>
      </c>
      <c r="BV112" s="52">
        <v>65</v>
      </c>
      <c r="BW112" s="52">
        <v>24500</v>
      </c>
      <c r="BX112" s="52">
        <v>35500</v>
      </c>
      <c r="BY112" s="52">
        <v>45000</v>
      </c>
      <c r="BZ112" s="52">
        <v>255</v>
      </c>
      <c r="CA112" s="49">
        <v>0.4</v>
      </c>
      <c r="CB112" s="52">
        <v>255</v>
      </c>
      <c r="CC112" s="49">
        <v>9.1</v>
      </c>
      <c r="CD112" s="49">
        <v>11.3</v>
      </c>
      <c r="CE112" s="49">
        <v>50.6</v>
      </c>
      <c r="CF112" s="49">
        <v>70.400000000000006</v>
      </c>
      <c r="CG112" s="49">
        <v>79.599999999999994</v>
      </c>
      <c r="CH112" s="52">
        <v>125</v>
      </c>
      <c r="CI112" s="52">
        <v>11000</v>
      </c>
      <c r="CJ112" s="52">
        <v>15000</v>
      </c>
      <c r="CK112" s="52">
        <v>19500</v>
      </c>
      <c r="CL112" s="52">
        <v>255</v>
      </c>
      <c r="CM112" s="49">
        <v>1.2</v>
      </c>
      <c r="CN112" s="52">
        <v>250</v>
      </c>
      <c r="CO112" s="49">
        <v>11.8</v>
      </c>
      <c r="CP112" s="49">
        <v>9.5</v>
      </c>
      <c r="CQ112" s="49">
        <v>70.400000000000006</v>
      </c>
      <c r="CR112" s="49">
        <v>77.5</v>
      </c>
      <c r="CS112" s="49">
        <v>78.7</v>
      </c>
      <c r="CT112" s="52">
        <v>175</v>
      </c>
      <c r="CU112" s="52">
        <v>16500</v>
      </c>
      <c r="CV112" s="52">
        <v>21000</v>
      </c>
      <c r="CW112" s="52">
        <v>27500</v>
      </c>
      <c r="CX112" s="52">
        <v>255</v>
      </c>
      <c r="CY112" s="49">
        <v>1.2</v>
      </c>
      <c r="CZ112" s="52">
        <v>250</v>
      </c>
      <c r="DA112" s="49">
        <v>17.7</v>
      </c>
      <c r="DB112" s="49">
        <v>6.2</v>
      </c>
      <c r="DC112" s="49" t="s">
        <v>373</v>
      </c>
      <c r="DD112" s="49" t="s">
        <v>373</v>
      </c>
      <c r="DE112" s="49">
        <v>76.2</v>
      </c>
      <c r="DF112" s="52">
        <v>170</v>
      </c>
      <c r="DG112" s="52">
        <v>19500</v>
      </c>
      <c r="DH112" s="52">
        <v>28000</v>
      </c>
      <c r="DI112" s="52">
        <v>37500</v>
      </c>
    </row>
    <row r="113" spans="1:113" x14ac:dyDescent="0.3">
      <c r="A113" s="49" t="s">
        <v>281</v>
      </c>
      <c r="B113" s="49">
        <v>37</v>
      </c>
      <c r="C113" s="49">
        <v>10006022</v>
      </c>
      <c r="D113" s="49" t="s">
        <v>46</v>
      </c>
      <c r="E113" s="49" t="s">
        <v>240</v>
      </c>
      <c r="F113" s="52">
        <v>25</v>
      </c>
      <c r="G113" s="49">
        <v>0</v>
      </c>
      <c r="H113" s="52">
        <v>25</v>
      </c>
      <c r="I113" s="49" t="s">
        <v>373</v>
      </c>
      <c r="J113" s="49" t="s">
        <v>373</v>
      </c>
      <c r="K113" s="49" t="s">
        <v>373</v>
      </c>
      <c r="L113" s="49" t="s">
        <v>373</v>
      </c>
      <c r="M113" s="49">
        <v>80.8</v>
      </c>
      <c r="N113" s="52" t="s">
        <v>373</v>
      </c>
      <c r="O113" s="52" t="s">
        <v>373</v>
      </c>
      <c r="P113" s="52" t="s">
        <v>373</v>
      </c>
      <c r="Q113" s="52" t="s">
        <v>373</v>
      </c>
      <c r="R113" s="52">
        <v>25</v>
      </c>
      <c r="S113" s="49">
        <v>0</v>
      </c>
      <c r="T113" s="52">
        <v>25</v>
      </c>
      <c r="U113" s="49" t="s">
        <v>373</v>
      </c>
      <c r="V113" s="49" t="s">
        <v>373</v>
      </c>
      <c r="W113" s="49" t="s">
        <v>373</v>
      </c>
      <c r="X113" s="49" t="s">
        <v>373</v>
      </c>
      <c r="Y113" s="49">
        <v>74</v>
      </c>
      <c r="Z113" s="52" t="s">
        <v>373</v>
      </c>
      <c r="AA113" s="52" t="s">
        <v>373</v>
      </c>
      <c r="AB113" s="52" t="s">
        <v>373</v>
      </c>
      <c r="AC113" s="52" t="s">
        <v>373</v>
      </c>
      <c r="AD113" s="52">
        <v>25</v>
      </c>
      <c r="AE113" s="49">
        <v>0</v>
      </c>
      <c r="AF113" s="52">
        <v>25</v>
      </c>
      <c r="AG113" s="49" t="s">
        <v>373</v>
      </c>
      <c r="AH113" s="49" t="s">
        <v>373</v>
      </c>
      <c r="AI113" s="49" t="s">
        <v>373</v>
      </c>
      <c r="AJ113" s="49" t="s">
        <v>373</v>
      </c>
      <c r="AK113" s="49">
        <v>68.5</v>
      </c>
      <c r="AL113" s="52" t="s">
        <v>373</v>
      </c>
      <c r="AM113" s="52" t="s">
        <v>373</v>
      </c>
      <c r="AN113" s="52" t="s">
        <v>373</v>
      </c>
      <c r="AO113" s="52" t="s">
        <v>373</v>
      </c>
      <c r="AP113" s="52">
        <v>30</v>
      </c>
      <c r="AQ113" s="49">
        <v>0</v>
      </c>
      <c r="AR113" s="52">
        <v>30</v>
      </c>
      <c r="AS113" s="49" t="s">
        <v>373</v>
      </c>
      <c r="AT113" s="49" t="s">
        <v>373</v>
      </c>
      <c r="AU113" s="49" t="s">
        <v>373</v>
      </c>
      <c r="AV113" s="49" t="s">
        <v>373</v>
      </c>
      <c r="AW113" s="49">
        <v>86.8</v>
      </c>
      <c r="AX113" s="52" t="s">
        <v>373</v>
      </c>
      <c r="AY113" s="52" t="s">
        <v>373</v>
      </c>
      <c r="AZ113" s="52" t="s">
        <v>373</v>
      </c>
      <c r="BA113" s="52" t="s">
        <v>373</v>
      </c>
      <c r="BB113" s="52">
        <v>30</v>
      </c>
      <c r="BC113" s="49">
        <v>0</v>
      </c>
      <c r="BD113" s="52">
        <v>30</v>
      </c>
      <c r="BE113" s="49" t="s">
        <v>373</v>
      </c>
      <c r="BF113" s="49" t="s">
        <v>373</v>
      </c>
      <c r="BG113" s="49" t="s">
        <v>373</v>
      </c>
      <c r="BH113" s="49" t="s">
        <v>373</v>
      </c>
      <c r="BI113" s="49">
        <v>81.3</v>
      </c>
      <c r="BJ113" s="52" t="s">
        <v>373</v>
      </c>
      <c r="BK113" s="52" t="s">
        <v>373</v>
      </c>
      <c r="BL113" s="52" t="s">
        <v>373</v>
      </c>
      <c r="BM113" s="52" t="s">
        <v>373</v>
      </c>
      <c r="BN113" s="52">
        <v>30</v>
      </c>
      <c r="BO113" s="49">
        <v>0</v>
      </c>
      <c r="BP113" s="52">
        <v>30</v>
      </c>
      <c r="BQ113" s="49" t="s">
        <v>373</v>
      </c>
      <c r="BR113" s="49" t="s">
        <v>373</v>
      </c>
      <c r="BS113" s="49" t="s">
        <v>373</v>
      </c>
      <c r="BT113" s="49" t="s">
        <v>373</v>
      </c>
      <c r="BU113" s="49">
        <v>75.8</v>
      </c>
      <c r="BV113" s="52" t="s">
        <v>373</v>
      </c>
      <c r="BW113" s="52" t="s">
        <v>373</v>
      </c>
      <c r="BX113" s="52" t="s">
        <v>373</v>
      </c>
      <c r="BY113" s="52" t="s">
        <v>373</v>
      </c>
      <c r="BZ113" s="52">
        <v>55</v>
      </c>
      <c r="CA113" s="49">
        <v>0</v>
      </c>
      <c r="CB113" s="52">
        <v>55</v>
      </c>
      <c r="CC113" s="49">
        <v>7.9</v>
      </c>
      <c r="CD113" s="49">
        <v>7.9</v>
      </c>
      <c r="CE113" s="49">
        <v>54.9</v>
      </c>
      <c r="CF113" s="49">
        <v>78</v>
      </c>
      <c r="CG113" s="49">
        <v>84.2</v>
      </c>
      <c r="CH113" s="52">
        <v>30</v>
      </c>
      <c r="CI113" s="52">
        <v>12000</v>
      </c>
      <c r="CJ113" s="52">
        <v>15500</v>
      </c>
      <c r="CK113" s="52">
        <v>17000</v>
      </c>
      <c r="CL113" s="52">
        <v>55</v>
      </c>
      <c r="CM113" s="49">
        <v>0</v>
      </c>
      <c r="CN113" s="52">
        <v>55</v>
      </c>
      <c r="CO113" s="49">
        <v>11</v>
      </c>
      <c r="CP113" s="49">
        <v>11</v>
      </c>
      <c r="CQ113" s="49" t="s">
        <v>373</v>
      </c>
      <c r="CR113" s="49" t="s">
        <v>373</v>
      </c>
      <c r="CS113" s="49">
        <v>78</v>
      </c>
      <c r="CT113" s="52">
        <v>35</v>
      </c>
      <c r="CU113" s="52">
        <v>17000</v>
      </c>
      <c r="CV113" s="52">
        <v>20500</v>
      </c>
      <c r="CW113" s="52">
        <v>23500</v>
      </c>
      <c r="CX113" s="52">
        <v>55</v>
      </c>
      <c r="CY113" s="49">
        <v>0</v>
      </c>
      <c r="CZ113" s="52">
        <v>55</v>
      </c>
      <c r="DA113" s="49">
        <v>19.5</v>
      </c>
      <c r="DB113" s="49">
        <v>7.9</v>
      </c>
      <c r="DC113" s="49" t="s">
        <v>373</v>
      </c>
      <c r="DD113" s="49" t="s">
        <v>373</v>
      </c>
      <c r="DE113" s="49">
        <v>72.5</v>
      </c>
      <c r="DF113" s="52">
        <v>35</v>
      </c>
      <c r="DG113" s="52">
        <v>18000</v>
      </c>
      <c r="DH113" s="52">
        <v>21000</v>
      </c>
      <c r="DI113" s="52">
        <v>29500</v>
      </c>
    </row>
    <row r="114" spans="1:113" x14ac:dyDescent="0.3">
      <c r="A114" s="49" t="s">
        <v>281</v>
      </c>
      <c r="B114" s="49">
        <v>160</v>
      </c>
      <c r="C114" s="49">
        <v>10007158</v>
      </c>
      <c r="D114" s="49" t="s">
        <v>46</v>
      </c>
      <c r="E114" s="49" t="s">
        <v>242</v>
      </c>
      <c r="F114" s="52">
        <v>65</v>
      </c>
      <c r="G114" s="49">
        <v>1.6</v>
      </c>
      <c r="H114" s="52">
        <v>60</v>
      </c>
      <c r="I114" s="49">
        <v>16.100000000000001</v>
      </c>
      <c r="J114" s="49">
        <v>12.9</v>
      </c>
      <c r="K114" s="49">
        <v>53.2</v>
      </c>
      <c r="L114" s="49">
        <v>58.1</v>
      </c>
      <c r="M114" s="49">
        <v>71</v>
      </c>
      <c r="N114" s="52">
        <v>35</v>
      </c>
      <c r="O114" s="52">
        <v>9500</v>
      </c>
      <c r="P114" s="52">
        <v>15500</v>
      </c>
      <c r="Q114" s="52">
        <v>19000</v>
      </c>
      <c r="R114" s="52">
        <v>65</v>
      </c>
      <c r="S114" s="49">
        <v>3.2</v>
      </c>
      <c r="T114" s="52">
        <v>60</v>
      </c>
      <c r="U114" s="49">
        <v>13.1</v>
      </c>
      <c r="V114" s="49">
        <v>8.1999999999999993</v>
      </c>
      <c r="W114" s="49" t="s">
        <v>373</v>
      </c>
      <c r="X114" s="49" t="s">
        <v>373</v>
      </c>
      <c r="Y114" s="49">
        <v>78.7</v>
      </c>
      <c r="Z114" s="52">
        <v>45</v>
      </c>
      <c r="AA114" s="52">
        <v>17000</v>
      </c>
      <c r="AB114" s="52">
        <v>21000</v>
      </c>
      <c r="AC114" s="52">
        <v>27500</v>
      </c>
      <c r="AD114" s="52">
        <v>65</v>
      </c>
      <c r="AE114" s="49">
        <v>3.2</v>
      </c>
      <c r="AF114" s="52">
        <v>60</v>
      </c>
      <c r="AG114" s="49" t="s">
        <v>373</v>
      </c>
      <c r="AH114" s="49" t="s">
        <v>373</v>
      </c>
      <c r="AI114" s="49" t="s">
        <v>373</v>
      </c>
      <c r="AJ114" s="49" t="s">
        <v>373</v>
      </c>
      <c r="AK114" s="49">
        <v>82</v>
      </c>
      <c r="AL114" s="52">
        <v>45</v>
      </c>
      <c r="AM114" s="52">
        <v>23000</v>
      </c>
      <c r="AN114" s="52">
        <v>30500</v>
      </c>
      <c r="AO114" s="52">
        <v>36000</v>
      </c>
      <c r="AP114" s="52">
        <v>50</v>
      </c>
      <c r="AQ114" s="49">
        <v>0</v>
      </c>
      <c r="AR114" s="52">
        <v>50</v>
      </c>
      <c r="AS114" s="49">
        <v>8</v>
      </c>
      <c r="AT114" s="49">
        <v>16</v>
      </c>
      <c r="AU114" s="49">
        <v>42</v>
      </c>
      <c r="AV114" s="49">
        <v>60</v>
      </c>
      <c r="AW114" s="49">
        <v>76</v>
      </c>
      <c r="AX114" s="52" t="s">
        <v>373</v>
      </c>
      <c r="AY114" s="52" t="s">
        <v>373</v>
      </c>
      <c r="AZ114" s="52" t="s">
        <v>373</v>
      </c>
      <c r="BA114" s="52" t="s">
        <v>373</v>
      </c>
      <c r="BB114" s="52">
        <v>50</v>
      </c>
      <c r="BC114" s="49">
        <v>0</v>
      </c>
      <c r="BD114" s="52">
        <v>50</v>
      </c>
      <c r="BE114" s="49">
        <v>12</v>
      </c>
      <c r="BF114" s="49">
        <v>8</v>
      </c>
      <c r="BG114" s="49" t="s">
        <v>373</v>
      </c>
      <c r="BH114" s="49" t="s">
        <v>373</v>
      </c>
      <c r="BI114" s="49">
        <v>80</v>
      </c>
      <c r="BJ114" s="52">
        <v>30</v>
      </c>
      <c r="BK114" s="52">
        <v>22500</v>
      </c>
      <c r="BL114" s="52">
        <v>28000</v>
      </c>
      <c r="BM114" s="52">
        <v>32000</v>
      </c>
      <c r="BN114" s="52">
        <v>50</v>
      </c>
      <c r="BO114" s="49">
        <v>0</v>
      </c>
      <c r="BP114" s="52">
        <v>50</v>
      </c>
      <c r="BQ114" s="49" t="s">
        <v>373</v>
      </c>
      <c r="BR114" s="49" t="s">
        <v>373</v>
      </c>
      <c r="BS114" s="49" t="s">
        <v>373</v>
      </c>
      <c r="BT114" s="49" t="s">
        <v>373</v>
      </c>
      <c r="BU114" s="49">
        <v>82</v>
      </c>
      <c r="BV114" s="52">
        <v>35</v>
      </c>
      <c r="BW114" s="52">
        <v>30000</v>
      </c>
      <c r="BX114" s="52">
        <v>36500</v>
      </c>
      <c r="BY114" s="52">
        <v>51000</v>
      </c>
      <c r="BZ114" s="52">
        <v>115</v>
      </c>
      <c r="CA114" s="49">
        <v>0.9</v>
      </c>
      <c r="CB114" s="52">
        <v>110</v>
      </c>
      <c r="CC114" s="49">
        <v>12.5</v>
      </c>
      <c r="CD114" s="49">
        <v>14.3</v>
      </c>
      <c r="CE114" s="49">
        <v>48.2</v>
      </c>
      <c r="CF114" s="49">
        <v>58.9</v>
      </c>
      <c r="CG114" s="49">
        <v>73.2</v>
      </c>
      <c r="CH114" s="52">
        <v>55</v>
      </c>
      <c r="CI114" s="52">
        <v>8500</v>
      </c>
      <c r="CJ114" s="52">
        <v>15500</v>
      </c>
      <c r="CK114" s="52">
        <v>19500</v>
      </c>
      <c r="CL114" s="52">
        <v>115</v>
      </c>
      <c r="CM114" s="49">
        <v>1.8</v>
      </c>
      <c r="CN114" s="52">
        <v>110</v>
      </c>
      <c r="CO114" s="49">
        <v>12.6</v>
      </c>
      <c r="CP114" s="49">
        <v>8.1</v>
      </c>
      <c r="CQ114" s="49">
        <v>66.7</v>
      </c>
      <c r="CR114" s="49">
        <v>75.7</v>
      </c>
      <c r="CS114" s="49">
        <v>79.3</v>
      </c>
      <c r="CT114" s="52">
        <v>70</v>
      </c>
      <c r="CU114" s="52">
        <v>18500</v>
      </c>
      <c r="CV114" s="52">
        <v>23000</v>
      </c>
      <c r="CW114" s="52">
        <v>30000</v>
      </c>
      <c r="CX114" s="52">
        <v>115</v>
      </c>
      <c r="CY114" s="49">
        <v>1.8</v>
      </c>
      <c r="CZ114" s="52">
        <v>110</v>
      </c>
      <c r="DA114" s="49">
        <v>13.5</v>
      </c>
      <c r="DB114" s="49">
        <v>4.5</v>
      </c>
      <c r="DC114" s="49">
        <v>75.7</v>
      </c>
      <c r="DD114" s="49">
        <v>79.3</v>
      </c>
      <c r="DE114" s="49">
        <v>82</v>
      </c>
      <c r="DF114" s="52">
        <v>85</v>
      </c>
      <c r="DG114" s="52">
        <v>26000</v>
      </c>
      <c r="DH114" s="52">
        <v>33000</v>
      </c>
      <c r="DI114" s="52">
        <v>41000</v>
      </c>
    </row>
    <row r="115" spans="1:113" x14ac:dyDescent="0.3">
      <c r="A115" s="49" t="s">
        <v>281</v>
      </c>
      <c r="B115" s="49">
        <v>77</v>
      </c>
      <c r="C115" s="49">
        <v>10006299</v>
      </c>
      <c r="D115" s="49" t="s">
        <v>13</v>
      </c>
      <c r="E115" s="49" t="s">
        <v>244</v>
      </c>
      <c r="F115" s="52">
        <v>105</v>
      </c>
      <c r="G115" s="49">
        <v>0</v>
      </c>
      <c r="H115" s="52">
        <v>105</v>
      </c>
      <c r="I115" s="49" t="s">
        <v>373</v>
      </c>
      <c r="J115" s="49" t="s">
        <v>373</v>
      </c>
      <c r="K115" s="49">
        <v>48.6</v>
      </c>
      <c r="L115" s="49">
        <v>75</v>
      </c>
      <c r="M115" s="49">
        <v>86.3</v>
      </c>
      <c r="N115" s="52">
        <v>50</v>
      </c>
      <c r="O115" s="52">
        <v>10000</v>
      </c>
      <c r="P115" s="52">
        <v>14000</v>
      </c>
      <c r="Q115" s="52">
        <v>16500</v>
      </c>
      <c r="R115" s="52">
        <v>105</v>
      </c>
      <c r="S115" s="49">
        <v>0</v>
      </c>
      <c r="T115" s="52">
        <v>105</v>
      </c>
      <c r="U115" s="49" t="s">
        <v>373</v>
      </c>
      <c r="V115" s="49" t="s">
        <v>373</v>
      </c>
      <c r="W115" s="49" t="s">
        <v>373</v>
      </c>
      <c r="X115" s="49" t="s">
        <v>373</v>
      </c>
      <c r="Y115" s="49">
        <v>83.5</v>
      </c>
      <c r="Z115" s="52">
        <v>80</v>
      </c>
      <c r="AA115" s="52">
        <v>14000</v>
      </c>
      <c r="AB115" s="52">
        <v>17000</v>
      </c>
      <c r="AC115" s="52">
        <v>20500</v>
      </c>
      <c r="AD115" s="52">
        <v>105</v>
      </c>
      <c r="AE115" s="49">
        <v>0</v>
      </c>
      <c r="AF115" s="52">
        <v>105</v>
      </c>
      <c r="AG115" s="49">
        <v>12.7</v>
      </c>
      <c r="AH115" s="49">
        <v>4.2</v>
      </c>
      <c r="AI115" s="49" t="s">
        <v>373</v>
      </c>
      <c r="AJ115" s="49" t="s">
        <v>373</v>
      </c>
      <c r="AK115" s="49">
        <v>83</v>
      </c>
      <c r="AL115" s="52">
        <v>75</v>
      </c>
      <c r="AM115" s="52">
        <v>16500</v>
      </c>
      <c r="AN115" s="52">
        <v>20500</v>
      </c>
      <c r="AO115" s="52">
        <v>27000</v>
      </c>
      <c r="AP115" s="52">
        <v>60</v>
      </c>
      <c r="AQ115" s="49">
        <v>5.0999999999999996</v>
      </c>
      <c r="AR115" s="52">
        <v>55</v>
      </c>
      <c r="AS115" s="49" t="s">
        <v>373</v>
      </c>
      <c r="AT115" s="49" t="s">
        <v>373</v>
      </c>
      <c r="AU115" s="49">
        <v>42.3</v>
      </c>
      <c r="AV115" s="49">
        <v>73</v>
      </c>
      <c r="AW115" s="49">
        <v>88.3</v>
      </c>
      <c r="AX115" s="52">
        <v>25</v>
      </c>
      <c r="AY115" s="52">
        <v>10500</v>
      </c>
      <c r="AZ115" s="52">
        <v>13500</v>
      </c>
      <c r="BA115" s="52">
        <v>18500</v>
      </c>
      <c r="BB115" s="52">
        <v>60</v>
      </c>
      <c r="BC115" s="49">
        <v>5.0999999999999996</v>
      </c>
      <c r="BD115" s="52">
        <v>55</v>
      </c>
      <c r="BE115" s="49" t="s">
        <v>373</v>
      </c>
      <c r="BF115" s="49" t="s">
        <v>373</v>
      </c>
      <c r="BG115" s="49" t="s">
        <v>373</v>
      </c>
      <c r="BH115" s="49" t="s">
        <v>373</v>
      </c>
      <c r="BI115" s="49">
        <v>85.6</v>
      </c>
      <c r="BJ115" s="52">
        <v>40</v>
      </c>
      <c r="BK115" s="52">
        <v>15000</v>
      </c>
      <c r="BL115" s="52">
        <v>18000</v>
      </c>
      <c r="BM115" s="52">
        <v>23000</v>
      </c>
      <c r="BN115" s="52">
        <v>60</v>
      </c>
      <c r="BO115" s="49">
        <v>5.0999999999999996</v>
      </c>
      <c r="BP115" s="52">
        <v>55</v>
      </c>
      <c r="BQ115" s="49">
        <v>11.7</v>
      </c>
      <c r="BR115" s="49">
        <v>8.1</v>
      </c>
      <c r="BS115" s="49" t="s">
        <v>373</v>
      </c>
      <c r="BT115" s="49" t="s">
        <v>373</v>
      </c>
      <c r="BU115" s="49">
        <v>80.2</v>
      </c>
      <c r="BV115" s="52">
        <v>40</v>
      </c>
      <c r="BW115" s="52">
        <v>18000</v>
      </c>
      <c r="BX115" s="52">
        <v>22000</v>
      </c>
      <c r="BY115" s="52">
        <v>30000</v>
      </c>
      <c r="BZ115" s="52">
        <v>165</v>
      </c>
      <c r="CA115" s="49">
        <v>1.8</v>
      </c>
      <c r="CB115" s="52">
        <v>160</v>
      </c>
      <c r="CC115" s="49">
        <v>3.4</v>
      </c>
      <c r="CD115" s="49">
        <v>9.6</v>
      </c>
      <c r="CE115" s="49">
        <v>46.4</v>
      </c>
      <c r="CF115" s="49">
        <v>74.3</v>
      </c>
      <c r="CG115" s="49">
        <v>87</v>
      </c>
      <c r="CH115" s="52">
        <v>70</v>
      </c>
      <c r="CI115" s="52">
        <v>10000</v>
      </c>
      <c r="CJ115" s="52">
        <v>14000</v>
      </c>
      <c r="CK115" s="52">
        <v>16500</v>
      </c>
      <c r="CL115" s="52">
        <v>165</v>
      </c>
      <c r="CM115" s="49">
        <v>1.8</v>
      </c>
      <c r="CN115" s="52">
        <v>160</v>
      </c>
      <c r="CO115" s="49">
        <v>7.7</v>
      </c>
      <c r="CP115" s="49">
        <v>8</v>
      </c>
      <c r="CQ115" s="49">
        <v>74.900000000000006</v>
      </c>
      <c r="CR115" s="49">
        <v>80.8</v>
      </c>
      <c r="CS115" s="49">
        <v>84.2</v>
      </c>
      <c r="CT115" s="52">
        <v>115</v>
      </c>
      <c r="CU115" s="52">
        <v>14500</v>
      </c>
      <c r="CV115" s="52">
        <v>17500</v>
      </c>
      <c r="CW115" s="52">
        <v>22000</v>
      </c>
      <c r="CX115" s="52">
        <v>165</v>
      </c>
      <c r="CY115" s="49">
        <v>1.8</v>
      </c>
      <c r="CZ115" s="52">
        <v>160</v>
      </c>
      <c r="DA115" s="49">
        <v>12.4</v>
      </c>
      <c r="DB115" s="49">
        <v>5.6</v>
      </c>
      <c r="DC115" s="49">
        <v>74.900000000000006</v>
      </c>
      <c r="DD115" s="49">
        <v>80.2</v>
      </c>
      <c r="DE115" s="49">
        <v>82</v>
      </c>
      <c r="DF115" s="52">
        <v>115</v>
      </c>
      <c r="DG115" s="52">
        <v>17000</v>
      </c>
      <c r="DH115" s="52">
        <v>21000</v>
      </c>
      <c r="DI115" s="52">
        <v>27000</v>
      </c>
    </row>
    <row r="116" spans="1:113" x14ac:dyDescent="0.3">
      <c r="A116" s="49" t="s">
        <v>281</v>
      </c>
      <c r="B116" s="49">
        <v>14</v>
      </c>
      <c r="C116" s="49">
        <v>10037449</v>
      </c>
      <c r="D116" s="49" t="s">
        <v>16</v>
      </c>
      <c r="E116" s="49" t="s">
        <v>246</v>
      </c>
      <c r="F116" s="52" t="s">
        <v>10</v>
      </c>
      <c r="G116" s="49" t="s">
        <v>10</v>
      </c>
      <c r="H116" s="52" t="s">
        <v>10</v>
      </c>
      <c r="I116" s="49" t="s">
        <v>10</v>
      </c>
      <c r="J116" s="49" t="s">
        <v>10</v>
      </c>
      <c r="K116" s="49" t="s">
        <v>10</v>
      </c>
      <c r="L116" s="49" t="s">
        <v>10</v>
      </c>
      <c r="M116" s="49" t="s">
        <v>10</v>
      </c>
      <c r="N116" s="52" t="s">
        <v>10</v>
      </c>
      <c r="O116" s="52" t="s">
        <v>10</v>
      </c>
      <c r="P116" s="52" t="s">
        <v>10</v>
      </c>
      <c r="Q116" s="52" t="s">
        <v>10</v>
      </c>
      <c r="R116" s="52" t="s">
        <v>10</v>
      </c>
      <c r="S116" s="49" t="s">
        <v>10</v>
      </c>
      <c r="T116" s="52" t="s">
        <v>10</v>
      </c>
      <c r="U116" s="49" t="s">
        <v>10</v>
      </c>
      <c r="V116" s="49" t="s">
        <v>10</v>
      </c>
      <c r="W116" s="49" t="s">
        <v>10</v>
      </c>
      <c r="X116" s="49" t="s">
        <v>10</v>
      </c>
      <c r="Y116" s="49" t="s">
        <v>10</v>
      </c>
      <c r="Z116" s="52" t="s">
        <v>10</v>
      </c>
      <c r="AA116" s="52" t="s">
        <v>10</v>
      </c>
      <c r="AB116" s="52" t="s">
        <v>10</v>
      </c>
      <c r="AC116" s="52" t="s">
        <v>10</v>
      </c>
      <c r="AD116" s="52" t="s">
        <v>10</v>
      </c>
      <c r="AE116" s="49" t="s">
        <v>10</v>
      </c>
      <c r="AF116" s="52" t="s">
        <v>10</v>
      </c>
      <c r="AG116" s="49" t="s">
        <v>10</v>
      </c>
      <c r="AH116" s="49" t="s">
        <v>10</v>
      </c>
      <c r="AI116" s="49" t="s">
        <v>10</v>
      </c>
      <c r="AJ116" s="49" t="s">
        <v>10</v>
      </c>
      <c r="AK116" s="49" t="s">
        <v>10</v>
      </c>
      <c r="AL116" s="52" t="s">
        <v>10</v>
      </c>
      <c r="AM116" s="52" t="s">
        <v>10</v>
      </c>
      <c r="AN116" s="52" t="s">
        <v>10</v>
      </c>
      <c r="AO116" s="52" t="s">
        <v>10</v>
      </c>
      <c r="AP116" s="52" t="s">
        <v>10</v>
      </c>
      <c r="AQ116" s="49" t="s">
        <v>10</v>
      </c>
      <c r="AR116" s="52" t="s">
        <v>10</v>
      </c>
      <c r="AS116" s="49" t="s">
        <v>10</v>
      </c>
      <c r="AT116" s="49" t="s">
        <v>10</v>
      </c>
      <c r="AU116" s="49" t="s">
        <v>10</v>
      </c>
      <c r="AV116" s="49" t="s">
        <v>10</v>
      </c>
      <c r="AW116" s="49" t="s">
        <v>10</v>
      </c>
      <c r="AX116" s="52" t="s">
        <v>10</v>
      </c>
      <c r="AY116" s="52" t="s">
        <v>10</v>
      </c>
      <c r="AZ116" s="52" t="s">
        <v>10</v>
      </c>
      <c r="BA116" s="52" t="s">
        <v>10</v>
      </c>
      <c r="BB116" s="52" t="s">
        <v>10</v>
      </c>
      <c r="BC116" s="49" t="s">
        <v>10</v>
      </c>
      <c r="BD116" s="52" t="s">
        <v>10</v>
      </c>
      <c r="BE116" s="49" t="s">
        <v>10</v>
      </c>
      <c r="BF116" s="49" t="s">
        <v>10</v>
      </c>
      <c r="BG116" s="49" t="s">
        <v>10</v>
      </c>
      <c r="BH116" s="49" t="s">
        <v>10</v>
      </c>
      <c r="BI116" s="49" t="s">
        <v>10</v>
      </c>
      <c r="BJ116" s="52" t="s">
        <v>10</v>
      </c>
      <c r="BK116" s="52" t="s">
        <v>10</v>
      </c>
      <c r="BL116" s="52" t="s">
        <v>10</v>
      </c>
      <c r="BM116" s="52" t="s">
        <v>10</v>
      </c>
      <c r="BN116" s="52" t="s">
        <v>10</v>
      </c>
      <c r="BO116" s="49" t="s">
        <v>10</v>
      </c>
      <c r="BP116" s="52" t="s">
        <v>10</v>
      </c>
      <c r="BQ116" s="49" t="s">
        <v>10</v>
      </c>
      <c r="BR116" s="49" t="s">
        <v>10</v>
      </c>
      <c r="BS116" s="49" t="s">
        <v>10</v>
      </c>
      <c r="BT116" s="49" t="s">
        <v>10</v>
      </c>
      <c r="BU116" s="49" t="s">
        <v>10</v>
      </c>
      <c r="BV116" s="52" t="s">
        <v>10</v>
      </c>
      <c r="BW116" s="52" t="s">
        <v>10</v>
      </c>
      <c r="BX116" s="52" t="s">
        <v>10</v>
      </c>
      <c r="BY116" s="52" t="s">
        <v>10</v>
      </c>
      <c r="BZ116" s="52" t="s">
        <v>10</v>
      </c>
      <c r="CA116" s="49" t="s">
        <v>10</v>
      </c>
      <c r="CB116" s="52" t="s">
        <v>10</v>
      </c>
      <c r="CC116" s="49" t="s">
        <v>10</v>
      </c>
      <c r="CD116" s="49" t="s">
        <v>10</v>
      </c>
      <c r="CE116" s="49" t="s">
        <v>10</v>
      </c>
      <c r="CF116" s="49" t="s">
        <v>10</v>
      </c>
      <c r="CG116" s="49" t="s">
        <v>10</v>
      </c>
      <c r="CH116" s="52" t="s">
        <v>10</v>
      </c>
      <c r="CI116" s="52" t="s">
        <v>10</v>
      </c>
      <c r="CJ116" s="52" t="s">
        <v>10</v>
      </c>
      <c r="CK116" s="52" t="s">
        <v>10</v>
      </c>
      <c r="CL116" s="52" t="s">
        <v>10</v>
      </c>
      <c r="CM116" s="49" t="s">
        <v>10</v>
      </c>
      <c r="CN116" s="52" t="s">
        <v>10</v>
      </c>
      <c r="CO116" s="49" t="s">
        <v>10</v>
      </c>
      <c r="CP116" s="49" t="s">
        <v>10</v>
      </c>
      <c r="CQ116" s="49" t="s">
        <v>10</v>
      </c>
      <c r="CR116" s="49" t="s">
        <v>10</v>
      </c>
      <c r="CS116" s="49" t="s">
        <v>10</v>
      </c>
      <c r="CT116" s="52" t="s">
        <v>10</v>
      </c>
      <c r="CU116" s="52" t="s">
        <v>10</v>
      </c>
      <c r="CV116" s="52" t="s">
        <v>10</v>
      </c>
      <c r="CW116" s="52" t="s">
        <v>10</v>
      </c>
      <c r="CX116" s="52" t="s">
        <v>10</v>
      </c>
      <c r="CY116" s="49" t="s">
        <v>10</v>
      </c>
      <c r="CZ116" s="52" t="s">
        <v>10</v>
      </c>
      <c r="DA116" s="49" t="s">
        <v>10</v>
      </c>
      <c r="DB116" s="49" t="s">
        <v>10</v>
      </c>
      <c r="DC116" s="49" t="s">
        <v>10</v>
      </c>
      <c r="DD116" s="49" t="s">
        <v>10</v>
      </c>
      <c r="DE116" s="49" t="s">
        <v>10</v>
      </c>
      <c r="DF116" s="52" t="s">
        <v>10</v>
      </c>
      <c r="DG116" s="52" t="s">
        <v>10</v>
      </c>
      <c r="DH116" s="52" t="s">
        <v>10</v>
      </c>
      <c r="DI116" s="52" t="s">
        <v>10</v>
      </c>
    </row>
    <row r="117" spans="1:113" x14ac:dyDescent="0.3">
      <c r="A117" s="49" t="s">
        <v>281</v>
      </c>
      <c r="B117" s="49">
        <v>210</v>
      </c>
      <c r="C117" s="49">
        <v>10014001</v>
      </c>
      <c r="D117" s="49" t="s">
        <v>8</v>
      </c>
      <c r="E117" s="49" t="s">
        <v>248</v>
      </c>
      <c r="F117" s="52" t="s">
        <v>10</v>
      </c>
      <c r="G117" s="49" t="s">
        <v>10</v>
      </c>
      <c r="H117" s="52" t="s">
        <v>10</v>
      </c>
      <c r="I117" s="49" t="s">
        <v>10</v>
      </c>
      <c r="J117" s="49" t="s">
        <v>10</v>
      </c>
      <c r="K117" s="49" t="s">
        <v>10</v>
      </c>
      <c r="L117" s="49" t="s">
        <v>10</v>
      </c>
      <c r="M117" s="49" t="s">
        <v>10</v>
      </c>
      <c r="N117" s="52" t="s">
        <v>10</v>
      </c>
      <c r="O117" s="52" t="s">
        <v>10</v>
      </c>
      <c r="P117" s="52" t="s">
        <v>10</v>
      </c>
      <c r="Q117" s="52" t="s">
        <v>10</v>
      </c>
      <c r="R117" s="52" t="s">
        <v>10</v>
      </c>
      <c r="S117" s="49" t="s">
        <v>10</v>
      </c>
      <c r="T117" s="52" t="s">
        <v>10</v>
      </c>
      <c r="U117" s="49" t="s">
        <v>10</v>
      </c>
      <c r="V117" s="49" t="s">
        <v>10</v>
      </c>
      <c r="W117" s="49" t="s">
        <v>10</v>
      </c>
      <c r="X117" s="49" t="s">
        <v>10</v>
      </c>
      <c r="Y117" s="49" t="s">
        <v>10</v>
      </c>
      <c r="Z117" s="52" t="s">
        <v>10</v>
      </c>
      <c r="AA117" s="52" t="s">
        <v>10</v>
      </c>
      <c r="AB117" s="52" t="s">
        <v>10</v>
      </c>
      <c r="AC117" s="52" t="s">
        <v>10</v>
      </c>
      <c r="AD117" s="52" t="s">
        <v>10</v>
      </c>
      <c r="AE117" s="49" t="s">
        <v>10</v>
      </c>
      <c r="AF117" s="52" t="s">
        <v>10</v>
      </c>
      <c r="AG117" s="49" t="s">
        <v>10</v>
      </c>
      <c r="AH117" s="49" t="s">
        <v>10</v>
      </c>
      <c r="AI117" s="49" t="s">
        <v>10</v>
      </c>
      <c r="AJ117" s="49" t="s">
        <v>10</v>
      </c>
      <c r="AK117" s="49" t="s">
        <v>10</v>
      </c>
      <c r="AL117" s="52" t="s">
        <v>10</v>
      </c>
      <c r="AM117" s="52" t="s">
        <v>10</v>
      </c>
      <c r="AN117" s="52" t="s">
        <v>10</v>
      </c>
      <c r="AO117" s="52" t="s">
        <v>10</v>
      </c>
      <c r="AP117" s="52" t="s">
        <v>10</v>
      </c>
      <c r="AQ117" s="49" t="s">
        <v>10</v>
      </c>
      <c r="AR117" s="52" t="s">
        <v>10</v>
      </c>
      <c r="AS117" s="49" t="s">
        <v>10</v>
      </c>
      <c r="AT117" s="49" t="s">
        <v>10</v>
      </c>
      <c r="AU117" s="49" t="s">
        <v>10</v>
      </c>
      <c r="AV117" s="49" t="s">
        <v>10</v>
      </c>
      <c r="AW117" s="49" t="s">
        <v>10</v>
      </c>
      <c r="AX117" s="52" t="s">
        <v>10</v>
      </c>
      <c r="AY117" s="52" t="s">
        <v>10</v>
      </c>
      <c r="AZ117" s="52" t="s">
        <v>10</v>
      </c>
      <c r="BA117" s="52" t="s">
        <v>10</v>
      </c>
      <c r="BB117" s="52" t="s">
        <v>10</v>
      </c>
      <c r="BC117" s="49" t="s">
        <v>10</v>
      </c>
      <c r="BD117" s="52" t="s">
        <v>10</v>
      </c>
      <c r="BE117" s="49" t="s">
        <v>10</v>
      </c>
      <c r="BF117" s="49" t="s">
        <v>10</v>
      </c>
      <c r="BG117" s="49" t="s">
        <v>10</v>
      </c>
      <c r="BH117" s="49" t="s">
        <v>10</v>
      </c>
      <c r="BI117" s="49" t="s">
        <v>10</v>
      </c>
      <c r="BJ117" s="52" t="s">
        <v>10</v>
      </c>
      <c r="BK117" s="52" t="s">
        <v>10</v>
      </c>
      <c r="BL117" s="52" t="s">
        <v>10</v>
      </c>
      <c r="BM117" s="52" t="s">
        <v>10</v>
      </c>
      <c r="BN117" s="52" t="s">
        <v>10</v>
      </c>
      <c r="BO117" s="49" t="s">
        <v>10</v>
      </c>
      <c r="BP117" s="52" t="s">
        <v>10</v>
      </c>
      <c r="BQ117" s="49" t="s">
        <v>10</v>
      </c>
      <c r="BR117" s="49" t="s">
        <v>10</v>
      </c>
      <c r="BS117" s="49" t="s">
        <v>10</v>
      </c>
      <c r="BT117" s="49" t="s">
        <v>10</v>
      </c>
      <c r="BU117" s="49" t="s">
        <v>10</v>
      </c>
      <c r="BV117" s="52" t="s">
        <v>10</v>
      </c>
      <c r="BW117" s="52" t="s">
        <v>10</v>
      </c>
      <c r="BX117" s="52" t="s">
        <v>10</v>
      </c>
      <c r="BY117" s="52" t="s">
        <v>10</v>
      </c>
      <c r="BZ117" s="52" t="s">
        <v>10</v>
      </c>
      <c r="CA117" s="49" t="s">
        <v>10</v>
      </c>
      <c r="CB117" s="52" t="s">
        <v>10</v>
      </c>
      <c r="CC117" s="49" t="s">
        <v>10</v>
      </c>
      <c r="CD117" s="49" t="s">
        <v>10</v>
      </c>
      <c r="CE117" s="49" t="s">
        <v>10</v>
      </c>
      <c r="CF117" s="49" t="s">
        <v>10</v>
      </c>
      <c r="CG117" s="49" t="s">
        <v>10</v>
      </c>
      <c r="CH117" s="52" t="s">
        <v>10</v>
      </c>
      <c r="CI117" s="52" t="s">
        <v>10</v>
      </c>
      <c r="CJ117" s="52" t="s">
        <v>10</v>
      </c>
      <c r="CK117" s="52" t="s">
        <v>10</v>
      </c>
      <c r="CL117" s="52" t="s">
        <v>10</v>
      </c>
      <c r="CM117" s="49" t="s">
        <v>10</v>
      </c>
      <c r="CN117" s="52" t="s">
        <v>10</v>
      </c>
      <c r="CO117" s="49" t="s">
        <v>10</v>
      </c>
      <c r="CP117" s="49" t="s">
        <v>10</v>
      </c>
      <c r="CQ117" s="49" t="s">
        <v>10</v>
      </c>
      <c r="CR117" s="49" t="s">
        <v>10</v>
      </c>
      <c r="CS117" s="49" t="s">
        <v>10</v>
      </c>
      <c r="CT117" s="52" t="s">
        <v>10</v>
      </c>
      <c r="CU117" s="52" t="s">
        <v>10</v>
      </c>
      <c r="CV117" s="52" t="s">
        <v>10</v>
      </c>
      <c r="CW117" s="52" t="s">
        <v>10</v>
      </c>
      <c r="CX117" s="52" t="s">
        <v>10</v>
      </c>
      <c r="CY117" s="49" t="s">
        <v>10</v>
      </c>
      <c r="CZ117" s="52" t="s">
        <v>10</v>
      </c>
      <c r="DA117" s="49" t="s">
        <v>10</v>
      </c>
      <c r="DB117" s="49" t="s">
        <v>10</v>
      </c>
      <c r="DC117" s="49" t="s">
        <v>10</v>
      </c>
      <c r="DD117" s="49" t="s">
        <v>10</v>
      </c>
      <c r="DE117" s="49" t="s">
        <v>10</v>
      </c>
      <c r="DF117" s="52" t="s">
        <v>10</v>
      </c>
      <c r="DG117" s="52" t="s">
        <v>10</v>
      </c>
      <c r="DH117" s="52" t="s">
        <v>10</v>
      </c>
      <c r="DI117" s="52" t="s">
        <v>10</v>
      </c>
    </row>
    <row r="118" spans="1:113" x14ac:dyDescent="0.3">
      <c r="A118" s="49" t="s">
        <v>281</v>
      </c>
      <c r="B118" s="49">
        <v>78</v>
      </c>
      <c r="C118" s="49">
        <v>10007159</v>
      </c>
      <c r="D118" s="49" t="s">
        <v>87</v>
      </c>
      <c r="E118" s="49" t="s">
        <v>250</v>
      </c>
      <c r="F118" s="52">
        <v>40</v>
      </c>
      <c r="G118" s="49">
        <v>6.4</v>
      </c>
      <c r="H118" s="52">
        <v>40</v>
      </c>
      <c r="I118" s="49" t="s">
        <v>373</v>
      </c>
      <c r="J118" s="49" t="s">
        <v>373</v>
      </c>
      <c r="K118" s="49">
        <v>48.7</v>
      </c>
      <c r="L118" s="49">
        <v>82.1</v>
      </c>
      <c r="M118" s="49">
        <v>94.9</v>
      </c>
      <c r="N118" s="52" t="s">
        <v>373</v>
      </c>
      <c r="O118" s="52" t="s">
        <v>373</v>
      </c>
      <c r="P118" s="52" t="s">
        <v>373</v>
      </c>
      <c r="Q118" s="52" t="s">
        <v>373</v>
      </c>
      <c r="R118" s="52">
        <v>40</v>
      </c>
      <c r="S118" s="49">
        <v>6.4</v>
      </c>
      <c r="T118" s="52">
        <v>40</v>
      </c>
      <c r="U118" s="49" t="s">
        <v>373</v>
      </c>
      <c r="V118" s="49" t="s">
        <v>373</v>
      </c>
      <c r="W118" s="49" t="s">
        <v>373</v>
      </c>
      <c r="X118" s="49" t="s">
        <v>373</v>
      </c>
      <c r="Y118" s="49">
        <v>79.5</v>
      </c>
      <c r="Z118" s="52">
        <v>25</v>
      </c>
      <c r="AA118" s="52">
        <v>15000</v>
      </c>
      <c r="AB118" s="52">
        <v>17500</v>
      </c>
      <c r="AC118" s="52">
        <v>21000</v>
      </c>
      <c r="AD118" s="52">
        <v>40</v>
      </c>
      <c r="AE118" s="49">
        <v>6.4</v>
      </c>
      <c r="AF118" s="52">
        <v>40</v>
      </c>
      <c r="AG118" s="49" t="s">
        <v>373</v>
      </c>
      <c r="AH118" s="49" t="s">
        <v>373</v>
      </c>
      <c r="AI118" s="49" t="s">
        <v>373</v>
      </c>
      <c r="AJ118" s="49" t="s">
        <v>373</v>
      </c>
      <c r="AK118" s="49">
        <v>79.5</v>
      </c>
      <c r="AL118" s="52">
        <v>30</v>
      </c>
      <c r="AM118" s="52">
        <v>14500</v>
      </c>
      <c r="AN118" s="52">
        <v>19000</v>
      </c>
      <c r="AO118" s="52">
        <v>24500</v>
      </c>
      <c r="AP118" s="52">
        <v>30</v>
      </c>
      <c r="AQ118" s="49">
        <v>0</v>
      </c>
      <c r="AR118" s="52">
        <v>30</v>
      </c>
      <c r="AS118" s="49" t="s">
        <v>373</v>
      </c>
      <c r="AT118" s="49" t="s">
        <v>373</v>
      </c>
      <c r="AU118" s="49">
        <v>50</v>
      </c>
      <c r="AV118" s="49">
        <v>75</v>
      </c>
      <c r="AW118" s="49">
        <v>96.9</v>
      </c>
      <c r="AX118" s="52" t="s">
        <v>373</v>
      </c>
      <c r="AY118" s="52" t="s">
        <v>373</v>
      </c>
      <c r="AZ118" s="52" t="s">
        <v>373</v>
      </c>
      <c r="BA118" s="52" t="s">
        <v>373</v>
      </c>
      <c r="BB118" s="52">
        <v>30</v>
      </c>
      <c r="BC118" s="49">
        <v>3.1</v>
      </c>
      <c r="BD118" s="52">
        <v>30</v>
      </c>
      <c r="BE118" s="49" t="s">
        <v>373</v>
      </c>
      <c r="BF118" s="49" t="s">
        <v>373</v>
      </c>
      <c r="BG118" s="49" t="s">
        <v>373</v>
      </c>
      <c r="BH118" s="49" t="s">
        <v>373</v>
      </c>
      <c r="BI118" s="49">
        <v>87.1</v>
      </c>
      <c r="BJ118" s="52" t="s">
        <v>373</v>
      </c>
      <c r="BK118" s="52" t="s">
        <v>373</v>
      </c>
      <c r="BL118" s="52" t="s">
        <v>373</v>
      </c>
      <c r="BM118" s="52" t="s">
        <v>373</v>
      </c>
      <c r="BN118" s="52">
        <v>30</v>
      </c>
      <c r="BO118" s="49">
        <v>3.1</v>
      </c>
      <c r="BP118" s="52">
        <v>30</v>
      </c>
      <c r="BQ118" s="49" t="s">
        <v>373</v>
      </c>
      <c r="BR118" s="49" t="s">
        <v>373</v>
      </c>
      <c r="BS118" s="49" t="s">
        <v>373</v>
      </c>
      <c r="BT118" s="49" t="s">
        <v>373</v>
      </c>
      <c r="BU118" s="49">
        <v>87.1</v>
      </c>
      <c r="BV118" s="52">
        <v>25</v>
      </c>
      <c r="BW118" s="52">
        <v>18000</v>
      </c>
      <c r="BX118" s="52">
        <v>23000</v>
      </c>
      <c r="BY118" s="52">
        <v>25500</v>
      </c>
      <c r="BZ118" s="52">
        <v>75</v>
      </c>
      <c r="CA118" s="49">
        <v>3.6</v>
      </c>
      <c r="CB118" s="52">
        <v>70</v>
      </c>
      <c r="CC118" s="49" t="s">
        <v>373</v>
      </c>
      <c r="CD118" s="49" t="s">
        <v>373</v>
      </c>
      <c r="CE118" s="49">
        <v>49.3</v>
      </c>
      <c r="CF118" s="49">
        <v>78.900000000000006</v>
      </c>
      <c r="CG118" s="49">
        <v>95.8</v>
      </c>
      <c r="CH118" s="52">
        <v>35</v>
      </c>
      <c r="CI118" s="52">
        <v>11500</v>
      </c>
      <c r="CJ118" s="52">
        <v>14000</v>
      </c>
      <c r="CK118" s="52">
        <v>16000</v>
      </c>
      <c r="CL118" s="52">
        <v>75</v>
      </c>
      <c r="CM118" s="49">
        <v>5</v>
      </c>
      <c r="CN118" s="52">
        <v>70</v>
      </c>
      <c r="CO118" s="49">
        <v>8.6</v>
      </c>
      <c r="CP118" s="49">
        <v>8.6</v>
      </c>
      <c r="CQ118" s="49" t="s">
        <v>373</v>
      </c>
      <c r="CR118" s="49" t="s">
        <v>373</v>
      </c>
      <c r="CS118" s="49">
        <v>82.9</v>
      </c>
      <c r="CT118" s="52">
        <v>45</v>
      </c>
      <c r="CU118" s="52">
        <v>15500</v>
      </c>
      <c r="CV118" s="52">
        <v>18000</v>
      </c>
      <c r="CW118" s="52">
        <v>21500</v>
      </c>
      <c r="CX118" s="52">
        <v>75</v>
      </c>
      <c r="CY118" s="49">
        <v>5</v>
      </c>
      <c r="CZ118" s="52">
        <v>70</v>
      </c>
      <c r="DA118" s="49">
        <v>10</v>
      </c>
      <c r="DB118" s="49">
        <v>7.1</v>
      </c>
      <c r="DC118" s="49" t="s">
        <v>373</v>
      </c>
      <c r="DD118" s="49" t="s">
        <v>373</v>
      </c>
      <c r="DE118" s="49">
        <v>82.9</v>
      </c>
      <c r="DF118" s="52">
        <v>55</v>
      </c>
      <c r="DG118" s="52">
        <v>16500</v>
      </c>
      <c r="DH118" s="52">
        <v>21000</v>
      </c>
      <c r="DI118" s="52">
        <v>25500</v>
      </c>
    </row>
    <row r="119" spans="1:113" x14ac:dyDescent="0.3">
      <c r="A119" s="49" t="s">
        <v>281</v>
      </c>
      <c r="B119" s="49">
        <v>161</v>
      </c>
      <c r="C119" s="49">
        <v>10007160</v>
      </c>
      <c r="D119" s="49" t="s">
        <v>46</v>
      </c>
      <c r="E119" s="49" t="s">
        <v>252</v>
      </c>
      <c r="F119" s="52">
        <v>55</v>
      </c>
      <c r="G119" s="49">
        <v>1.8</v>
      </c>
      <c r="H119" s="52">
        <v>55</v>
      </c>
      <c r="I119" s="49" t="s">
        <v>373</v>
      </c>
      <c r="J119" s="49" t="s">
        <v>373</v>
      </c>
      <c r="K119" s="49" t="s">
        <v>373</v>
      </c>
      <c r="L119" s="49" t="s">
        <v>373</v>
      </c>
      <c r="M119" s="49">
        <v>68.7</v>
      </c>
      <c r="N119" s="52">
        <v>25</v>
      </c>
      <c r="O119" s="52">
        <v>10500</v>
      </c>
      <c r="P119" s="52">
        <v>11500</v>
      </c>
      <c r="Q119" s="52">
        <v>17000</v>
      </c>
      <c r="R119" s="52">
        <v>55</v>
      </c>
      <c r="S119" s="49">
        <v>3.7</v>
      </c>
      <c r="T119" s="52">
        <v>50</v>
      </c>
      <c r="U119" s="49" t="s">
        <v>373</v>
      </c>
      <c r="V119" s="49" t="s">
        <v>373</v>
      </c>
      <c r="W119" s="49" t="s">
        <v>373</v>
      </c>
      <c r="X119" s="49" t="s">
        <v>373</v>
      </c>
      <c r="Y119" s="49">
        <v>79</v>
      </c>
      <c r="Z119" s="52">
        <v>40</v>
      </c>
      <c r="AA119" s="52">
        <v>17000</v>
      </c>
      <c r="AB119" s="52">
        <v>20000</v>
      </c>
      <c r="AC119" s="52">
        <v>26500</v>
      </c>
      <c r="AD119" s="52">
        <v>55</v>
      </c>
      <c r="AE119" s="49">
        <v>3.7</v>
      </c>
      <c r="AF119" s="52">
        <v>50</v>
      </c>
      <c r="AG119" s="49" t="s">
        <v>373</v>
      </c>
      <c r="AH119" s="49" t="s">
        <v>373</v>
      </c>
      <c r="AI119" s="49" t="s">
        <v>373</v>
      </c>
      <c r="AJ119" s="49" t="s">
        <v>373</v>
      </c>
      <c r="AK119" s="49">
        <v>79</v>
      </c>
      <c r="AL119" s="52">
        <v>35</v>
      </c>
      <c r="AM119" s="52">
        <v>24500</v>
      </c>
      <c r="AN119" s="52">
        <v>31000</v>
      </c>
      <c r="AO119" s="52">
        <v>36500</v>
      </c>
      <c r="AP119" s="52">
        <v>25</v>
      </c>
      <c r="AQ119" s="49">
        <v>0</v>
      </c>
      <c r="AR119" s="52">
        <v>25</v>
      </c>
      <c r="AS119" s="49" t="s">
        <v>373</v>
      </c>
      <c r="AT119" s="49" t="s">
        <v>373</v>
      </c>
      <c r="AU119" s="49" t="s">
        <v>373</v>
      </c>
      <c r="AV119" s="49" t="s">
        <v>373</v>
      </c>
      <c r="AW119" s="49">
        <v>86.5</v>
      </c>
      <c r="AX119" s="52" t="s">
        <v>373</v>
      </c>
      <c r="AY119" s="52" t="s">
        <v>373</v>
      </c>
      <c r="AZ119" s="52" t="s">
        <v>373</v>
      </c>
      <c r="BA119" s="52" t="s">
        <v>373</v>
      </c>
      <c r="BB119" s="52">
        <v>25</v>
      </c>
      <c r="BC119" s="49">
        <v>0</v>
      </c>
      <c r="BD119" s="52">
        <v>25</v>
      </c>
      <c r="BE119" s="49" t="s">
        <v>373</v>
      </c>
      <c r="BF119" s="49" t="s">
        <v>373</v>
      </c>
      <c r="BG119" s="49" t="s">
        <v>373</v>
      </c>
      <c r="BH119" s="49" t="s">
        <v>373</v>
      </c>
      <c r="BI119" s="49">
        <v>74</v>
      </c>
      <c r="BJ119" s="52" t="s">
        <v>373</v>
      </c>
      <c r="BK119" s="52" t="s">
        <v>373</v>
      </c>
      <c r="BL119" s="52" t="s">
        <v>373</v>
      </c>
      <c r="BM119" s="52" t="s">
        <v>373</v>
      </c>
      <c r="BN119" s="52">
        <v>25</v>
      </c>
      <c r="BO119" s="49">
        <v>0</v>
      </c>
      <c r="BP119" s="52">
        <v>25</v>
      </c>
      <c r="BQ119" s="49" t="s">
        <v>373</v>
      </c>
      <c r="BR119" s="49" t="s">
        <v>373</v>
      </c>
      <c r="BS119" s="49" t="s">
        <v>373</v>
      </c>
      <c r="BT119" s="49" t="s">
        <v>373</v>
      </c>
      <c r="BU119" s="49">
        <v>84.6</v>
      </c>
      <c r="BV119" s="52" t="s">
        <v>373</v>
      </c>
      <c r="BW119" s="52" t="s">
        <v>373</v>
      </c>
      <c r="BX119" s="52" t="s">
        <v>373</v>
      </c>
      <c r="BY119" s="52" t="s">
        <v>373</v>
      </c>
      <c r="BZ119" s="52">
        <v>80</v>
      </c>
      <c r="CA119" s="49">
        <v>1.2</v>
      </c>
      <c r="CB119" s="52">
        <v>80</v>
      </c>
      <c r="CC119" s="49">
        <v>12</v>
      </c>
      <c r="CD119" s="49">
        <v>13.4</v>
      </c>
      <c r="CE119" s="49">
        <v>58.8</v>
      </c>
      <c r="CF119" s="49">
        <v>66.400000000000006</v>
      </c>
      <c r="CG119" s="49">
        <v>74.599999999999994</v>
      </c>
      <c r="CH119" s="52">
        <v>45</v>
      </c>
      <c r="CI119" s="52">
        <v>10500</v>
      </c>
      <c r="CJ119" s="52">
        <v>13500</v>
      </c>
      <c r="CK119" s="52">
        <v>18000</v>
      </c>
      <c r="CL119" s="52">
        <v>80</v>
      </c>
      <c r="CM119" s="49">
        <v>2.5</v>
      </c>
      <c r="CN119" s="52">
        <v>80</v>
      </c>
      <c r="CO119" s="49">
        <v>16.899999999999999</v>
      </c>
      <c r="CP119" s="49">
        <v>5.7</v>
      </c>
      <c r="CQ119" s="49" t="s">
        <v>373</v>
      </c>
      <c r="CR119" s="49" t="s">
        <v>373</v>
      </c>
      <c r="CS119" s="49">
        <v>77.3</v>
      </c>
      <c r="CT119" s="52">
        <v>60</v>
      </c>
      <c r="CU119" s="52">
        <v>17500</v>
      </c>
      <c r="CV119" s="52">
        <v>21000</v>
      </c>
      <c r="CW119" s="52">
        <v>28000</v>
      </c>
      <c r="CX119" s="52">
        <v>80</v>
      </c>
      <c r="CY119" s="49">
        <v>2.5</v>
      </c>
      <c r="CZ119" s="52">
        <v>80</v>
      </c>
      <c r="DA119" s="49" t="s">
        <v>373</v>
      </c>
      <c r="DB119" s="49" t="s">
        <v>373</v>
      </c>
      <c r="DC119" s="49" t="s">
        <v>373</v>
      </c>
      <c r="DD119" s="49" t="s">
        <v>373</v>
      </c>
      <c r="DE119" s="49">
        <v>80.900000000000006</v>
      </c>
      <c r="DF119" s="52">
        <v>55</v>
      </c>
      <c r="DG119" s="52">
        <v>23000</v>
      </c>
      <c r="DH119" s="52">
        <v>30500</v>
      </c>
      <c r="DI119" s="52">
        <v>37500</v>
      </c>
    </row>
    <row r="120" spans="1:113" x14ac:dyDescent="0.3">
      <c r="A120" s="49" t="s">
        <v>281</v>
      </c>
      <c r="B120" s="49">
        <v>162</v>
      </c>
      <c r="C120" s="49">
        <v>10007806</v>
      </c>
      <c r="D120" s="49" t="s">
        <v>46</v>
      </c>
      <c r="E120" s="49" t="s">
        <v>254</v>
      </c>
      <c r="F120" s="52">
        <v>65</v>
      </c>
      <c r="G120" s="49">
        <v>3</v>
      </c>
      <c r="H120" s="52">
        <v>65</v>
      </c>
      <c r="I120" s="49" t="s">
        <v>373</v>
      </c>
      <c r="J120" s="49" t="s">
        <v>373</v>
      </c>
      <c r="K120" s="49">
        <v>68.599999999999994</v>
      </c>
      <c r="L120" s="49">
        <v>79.900000000000006</v>
      </c>
      <c r="M120" s="49">
        <v>89.7</v>
      </c>
      <c r="N120" s="52">
        <v>40</v>
      </c>
      <c r="O120" s="52">
        <v>11000</v>
      </c>
      <c r="P120" s="52">
        <v>17500</v>
      </c>
      <c r="Q120" s="52">
        <v>19500</v>
      </c>
      <c r="R120" s="52">
        <v>65</v>
      </c>
      <c r="S120" s="49">
        <v>3</v>
      </c>
      <c r="T120" s="52">
        <v>65</v>
      </c>
      <c r="U120" s="49">
        <v>10.3</v>
      </c>
      <c r="V120" s="49">
        <v>9.3000000000000007</v>
      </c>
      <c r="W120" s="49" t="s">
        <v>373</v>
      </c>
      <c r="X120" s="49" t="s">
        <v>373</v>
      </c>
      <c r="Y120" s="49">
        <v>80.400000000000006</v>
      </c>
      <c r="Z120" s="52">
        <v>45</v>
      </c>
      <c r="AA120" s="52">
        <v>17000</v>
      </c>
      <c r="AB120" s="52">
        <v>22000</v>
      </c>
      <c r="AC120" s="52">
        <v>28500</v>
      </c>
      <c r="AD120" s="52">
        <v>65</v>
      </c>
      <c r="AE120" s="49">
        <v>3</v>
      </c>
      <c r="AF120" s="52">
        <v>65</v>
      </c>
      <c r="AG120" s="49" t="s">
        <v>373</v>
      </c>
      <c r="AH120" s="49" t="s">
        <v>373</v>
      </c>
      <c r="AI120" s="49" t="s">
        <v>373</v>
      </c>
      <c r="AJ120" s="49" t="s">
        <v>373</v>
      </c>
      <c r="AK120" s="49">
        <v>84.5</v>
      </c>
      <c r="AL120" s="52">
        <v>50</v>
      </c>
      <c r="AM120" s="52">
        <v>23500</v>
      </c>
      <c r="AN120" s="52">
        <v>30000</v>
      </c>
      <c r="AO120" s="52">
        <v>37500</v>
      </c>
      <c r="AP120" s="52">
        <v>35</v>
      </c>
      <c r="AQ120" s="49">
        <v>0</v>
      </c>
      <c r="AR120" s="52">
        <v>35</v>
      </c>
      <c r="AS120" s="49" t="s">
        <v>373</v>
      </c>
      <c r="AT120" s="49" t="s">
        <v>373</v>
      </c>
      <c r="AU120" s="49">
        <v>43.3</v>
      </c>
      <c r="AV120" s="49">
        <v>54</v>
      </c>
      <c r="AW120" s="49">
        <v>73</v>
      </c>
      <c r="AX120" s="52" t="s">
        <v>373</v>
      </c>
      <c r="AY120" s="52" t="s">
        <v>373</v>
      </c>
      <c r="AZ120" s="52" t="s">
        <v>373</v>
      </c>
      <c r="BA120" s="52" t="s">
        <v>373</v>
      </c>
      <c r="BB120" s="52">
        <v>35</v>
      </c>
      <c r="BC120" s="49">
        <v>0</v>
      </c>
      <c r="BD120" s="52">
        <v>35</v>
      </c>
      <c r="BE120" s="49">
        <v>12.6</v>
      </c>
      <c r="BF120" s="49">
        <v>9</v>
      </c>
      <c r="BG120" s="49" t="s">
        <v>373</v>
      </c>
      <c r="BH120" s="49" t="s">
        <v>373</v>
      </c>
      <c r="BI120" s="49">
        <v>78.400000000000006</v>
      </c>
      <c r="BJ120" s="52">
        <v>25</v>
      </c>
      <c r="BK120" s="52">
        <v>19000</v>
      </c>
      <c r="BL120" s="52">
        <v>22500</v>
      </c>
      <c r="BM120" s="52">
        <v>33500</v>
      </c>
      <c r="BN120" s="52">
        <v>35</v>
      </c>
      <c r="BO120" s="49">
        <v>0</v>
      </c>
      <c r="BP120" s="52">
        <v>35</v>
      </c>
      <c r="BQ120" s="49" t="s">
        <v>373</v>
      </c>
      <c r="BR120" s="49" t="s">
        <v>373</v>
      </c>
      <c r="BS120" s="49" t="s">
        <v>373</v>
      </c>
      <c r="BT120" s="49" t="s">
        <v>373</v>
      </c>
      <c r="BU120" s="49">
        <v>82.9</v>
      </c>
      <c r="BV120" s="52">
        <v>25</v>
      </c>
      <c r="BW120" s="52">
        <v>28500</v>
      </c>
      <c r="BX120" s="52">
        <v>36500</v>
      </c>
      <c r="BY120" s="52">
        <v>49000</v>
      </c>
      <c r="BZ120" s="52">
        <v>105</v>
      </c>
      <c r="CA120" s="49">
        <v>1.9</v>
      </c>
      <c r="CB120" s="52">
        <v>100</v>
      </c>
      <c r="CC120" s="49">
        <v>4.5999999999999996</v>
      </c>
      <c r="CD120" s="49">
        <v>11.8</v>
      </c>
      <c r="CE120" s="49">
        <v>59.3</v>
      </c>
      <c r="CF120" s="49">
        <v>70.5</v>
      </c>
      <c r="CG120" s="49">
        <v>83.6</v>
      </c>
      <c r="CH120" s="52">
        <v>50</v>
      </c>
      <c r="CI120" s="52">
        <v>10500</v>
      </c>
      <c r="CJ120" s="52">
        <v>17500</v>
      </c>
      <c r="CK120" s="52">
        <v>20500</v>
      </c>
      <c r="CL120" s="52">
        <v>105</v>
      </c>
      <c r="CM120" s="49">
        <v>1.9</v>
      </c>
      <c r="CN120" s="52">
        <v>100</v>
      </c>
      <c r="CO120" s="49">
        <v>11.1</v>
      </c>
      <c r="CP120" s="49">
        <v>9.1999999999999993</v>
      </c>
      <c r="CQ120" s="49" t="s">
        <v>373</v>
      </c>
      <c r="CR120" s="49" t="s">
        <v>373</v>
      </c>
      <c r="CS120" s="49">
        <v>79.7</v>
      </c>
      <c r="CT120" s="52">
        <v>70</v>
      </c>
      <c r="CU120" s="52">
        <v>17500</v>
      </c>
      <c r="CV120" s="52">
        <v>22000</v>
      </c>
      <c r="CW120" s="52">
        <v>29000</v>
      </c>
      <c r="CX120" s="52">
        <v>105</v>
      </c>
      <c r="CY120" s="49">
        <v>1.9</v>
      </c>
      <c r="CZ120" s="52">
        <v>100</v>
      </c>
      <c r="DA120" s="49">
        <v>7.5</v>
      </c>
      <c r="DB120" s="49">
        <v>8.5</v>
      </c>
      <c r="DC120" s="49" t="s">
        <v>373</v>
      </c>
      <c r="DD120" s="49" t="s">
        <v>373</v>
      </c>
      <c r="DE120" s="49">
        <v>83.9</v>
      </c>
      <c r="DF120" s="52">
        <v>75</v>
      </c>
      <c r="DG120" s="52">
        <v>24500</v>
      </c>
      <c r="DH120" s="52">
        <v>34000</v>
      </c>
      <c r="DI120" s="52">
        <v>40000</v>
      </c>
    </row>
    <row r="121" spans="1:113" x14ac:dyDescent="0.3">
      <c r="A121" s="49" t="s">
        <v>281</v>
      </c>
      <c r="B121" s="49">
        <v>79</v>
      </c>
      <c r="C121" s="49">
        <v>10007161</v>
      </c>
      <c r="D121" s="49" t="s">
        <v>87</v>
      </c>
      <c r="E121" s="49" t="s">
        <v>256</v>
      </c>
      <c r="F121" s="52">
        <v>50</v>
      </c>
      <c r="G121" s="49">
        <v>5.9</v>
      </c>
      <c r="H121" s="52">
        <v>50</v>
      </c>
      <c r="I121" s="49" t="s">
        <v>373</v>
      </c>
      <c r="J121" s="49" t="s">
        <v>373</v>
      </c>
      <c r="K121" s="49">
        <v>54.2</v>
      </c>
      <c r="L121" s="49">
        <v>69.5</v>
      </c>
      <c r="M121" s="49">
        <v>83.3</v>
      </c>
      <c r="N121" s="52">
        <v>25</v>
      </c>
      <c r="O121" s="52">
        <v>9500</v>
      </c>
      <c r="P121" s="52">
        <v>13500</v>
      </c>
      <c r="Q121" s="52">
        <v>18000</v>
      </c>
      <c r="R121" s="52">
        <v>50</v>
      </c>
      <c r="S121" s="49">
        <v>5.9</v>
      </c>
      <c r="T121" s="52">
        <v>50</v>
      </c>
      <c r="U121" s="49" t="s">
        <v>373</v>
      </c>
      <c r="V121" s="49" t="s">
        <v>373</v>
      </c>
      <c r="W121" s="49" t="s">
        <v>373</v>
      </c>
      <c r="X121" s="49" t="s">
        <v>373</v>
      </c>
      <c r="Y121" s="49">
        <v>79.2</v>
      </c>
      <c r="Z121" s="52">
        <v>30</v>
      </c>
      <c r="AA121" s="52">
        <v>13500</v>
      </c>
      <c r="AB121" s="52">
        <v>17000</v>
      </c>
      <c r="AC121" s="52">
        <v>22000</v>
      </c>
      <c r="AD121" s="52">
        <v>50</v>
      </c>
      <c r="AE121" s="49">
        <v>5.9</v>
      </c>
      <c r="AF121" s="52">
        <v>50</v>
      </c>
      <c r="AG121" s="49" t="s">
        <v>373</v>
      </c>
      <c r="AH121" s="49" t="s">
        <v>373</v>
      </c>
      <c r="AI121" s="49" t="s">
        <v>373</v>
      </c>
      <c r="AJ121" s="49" t="s">
        <v>373</v>
      </c>
      <c r="AK121" s="49">
        <v>74.3</v>
      </c>
      <c r="AL121" s="52">
        <v>30</v>
      </c>
      <c r="AM121" s="52">
        <v>16000</v>
      </c>
      <c r="AN121" s="52">
        <v>18500</v>
      </c>
      <c r="AO121" s="52">
        <v>22000</v>
      </c>
      <c r="AP121" s="52">
        <v>25</v>
      </c>
      <c r="AQ121" s="49">
        <v>0</v>
      </c>
      <c r="AR121" s="52">
        <v>25</v>
      </c>
      <c r="AS121" s="49" t="s">
        <v>373</v>
      </c>
      <c r="AT121" s="49" t="s">
        <v>373</v>
      </c>
      <c r="AU121" s="49">
        <v>43.2</v>
      </c>
      <c r="AV121" s="49">
        <v>74.099999999999994</v>
      </c>
      <c r="AW121" s="49">
        <v>88.9</v>
      </c>
      <c r="AX121" s="52" t="s">
        <v>373</v>
      </c>
      <c r="AY121" s="52" t="s">
        <v>373</v>
      </c>
      <c r="AZ121" s="52" t="s">
        <v>373</v>
      </c>
      <c r="BA121" s="52" t="s">
        <v>373</v>
      </c>
      <c r="BB121" s="52">
        <v>25</v>
      </c>
      <c r="BC121" s="49">
        <v>0</v>
      </c>
      <c r="BD121" s="52">
        <v>25</v>
      </c>
      <c r="BE121" s="49" t="s">
        <v>373</v>
      </c>
      <c r="BF121" s="49" t="s">
        <v>373</v>
      </c>
      <c r="BG121" s="49" t="s">
        <v>373</v>
      </c>
      <c r="BH121" s="49" t="s">
        <v>373</v>
      </c>
      <c r="BI121" s="49">
        <v>84</v>
      </c>
      <c r="BJ121" s="52" t="s">
        <v>373</v>
      </c>
      <c r="BK121" s="52" t="s">
        <v>373</v>
      </c>
      <c r="BL121" s="52" t="s">
        <v>373</v>
      </c>
      <c r="BM121" s="52" t="s">
        <v>373</v>
      </c>
      <c r="BN121" s="52">
        <v>25</v>
      </c>
      <c r="BO121" s="49">
        <v>0</v>
      </c>
      <c r="BP121" s="52">
        <v>25</v>
      </c>
      <c r="BQ121" s="49" t="s">
        <v>373</v>
      </c>
      <c r="BR121" s="49" t="s">
        <v>373</v>
      </c>
      <c r="BS121" s="49" t="s">
        <v>373</v>
      </c>
      <c r="BT121" s="49" t="s">
        <v>373</v>
      </c>
      <c r="BU121" s="49">
        <v>85.2</v>
      </c>
      <c r="BV121" s="52" t="s">
        <v>373</v>
      </c>
      <c r="BW121" s="52" t="s">
        <v>373</v>
      </c>
      <c r="BX121" s="52" t="s">
        <v>373</v>
      </c>
      <c r="BY121" s="52" t="s">
        <v>373</v>
      </c>
      <c r="BZ121" s="52">
        <v>80</v>
      </c>
      <c r="CA121" s="49">
        <v>3.8</v>
      </c>
      <c r="CB121" s="52">
        <v>75</v>
      </c>
      <c r="CC121" s="49">
        <v>4</v>
      </c>
      <c r="CD121" s="49">
        <v>10.7</v>
      </c>
      <c r="CE121" s="49">
        <v>50.2</v>
      </c>
      <c r="CF121" s="49">
        <v>71.099999999999994</v>
      </c>
      <c r="CG121" s="49">
        <v>85.3</v>
      </c>
      <c r="CH121" s="52">
        <v>35</v>
      </c>
      <c r="CI121" s="52">
        <v>10500</v>
      </c>
      <c r="CJ121" s="52">
        <v>14000</v>
      </c>
      <c r="CK121" s="52">
        <v>19000</v>
      </c>
      <c r="CL121" s="52">
        <v>80</v>
      </c>
      <c r="CM121" s="49">
        <v>3.8</v>
      </c>
      <c r="CN121" s="52">
        <v>75</v>
      </c>
      <c r="CO121" s="49">
        <v>8</v>
      </c>
      <c r="CP121" s="49">
        <v>11.1</v>
      </c>
      <c r="CQ121" s="49">
        <v>70.2</v>
      </c>
      <c r="CR121" s="49">
        <v>76.900000000000006</v>
      </c>
      <c r="CS121" s="49">
        <v>80.900000000000006</v>
      </c>
      <c r="CT121" s="52">
        <v>50</v>
      </c>
      <c r="CU121" s="52">
        <v>14000</v>
      </c>
      <c r="CV121" s="52">
        <v>18000</v>
      </c>
      <c r="CW121" s="52">
        <v>22000</v>
      </c>
      <c r="CX121" s="52">
        <v>80</v>
      </c>
      <c r="CY121" s="49">
        <v>3.8</v>
      </c>
      <c r="CZ121" s="52">
        <v>75</v>
      </c>
      <c r="DA121" s="49">
        <v>12</v>
      </c>
      <c r="DB121" s="49">
        <v>9.8000000000000007</v>
      </c>
      <c r="DC121" s="49" t="s">
        <v>373</v>
      </c>
      <c r="DD121" s="49" t="s">
        <v>373</v>
      </c>
      <c r="DE121" s="49">
        <v>78.2</v>
      </c>
      <c r="DF121" s="52">
        <v>50</v>
      </c>
      <c r="DG121" s="52">
        <v>16500</v>
      </c>
      <c r="DH121" s="52">
        <v>20500</v>
      </c>
      <c r="DI121" s="52">
        <v>25500</v>
      </c>
    </row>
    <row r="122" spans="1:113" x14ac:dyDescent="0.3">
      <c r="A122" s="49" t="s">
        <v>281</v>
      </c>
      <c r="B122" s="49">
        <v>41</v>
      </c>
      <c r="C122" s="49">
        <v>10008017</v>
      </c>
      <c r="D122" s="49" t="s">
        <v>24</v>
      </c>
      <c r="E122" s="49" t="s">
        <v>258</v>
      </c>
      <c r="F122" s="52" t="s">
        <v>10</v>
      </c>
      <c r="G122" s="49" t="s">
        <v>10</v>
      </c>
      <c r="H122" s="52" t="s">
        <v>10</v>
      </c>
      <c r="I122" s="49" t="s">
        <v>10</v>
      </c>
      <c r="J122" s="49" t="s">
        <v>10</v>
      </c>
      <c r="K122" s="49" t="s">
        <v>10</v>
      </c>
      <c r="L122" s="49" t="s">
        <v>10</v>
      </c>
      <c r="M122" s="49" t="s">
        <v>10</v>
      </c>
      <c r="N122" s="52" t="s">
        <v>10</v>
      </c>
      <c r="O122" s="52" t="s">
        <v>10</v>
      </c>
      <c r="P122" s="52" t="s">
        <v>10</v>
      </c>
      <c r="Q122" s="52" t="s">
        <v>10</v>
      </c>
      <c r="R122" s="52" t="s">
        <v>10</v>
      </c>
      <c r="S122" s="49" t="s">
        <v>10</v>
      </c>
      <c r="T122" s="52" t="s">
        <v>10</v>
      </c>
      <c r="U122" s="49" t="s">
        <v>10</v>
      </c>
      <c r="V122" s="49" t="s">
        <v>10</v>
      </c>
      <c r="W122" s="49" t="s">
        <v>10</v>
      </c>
      <c r="X122" s="49" t="s">
        <v>10</v>
      </c>
      <c r="Y122" s="49" t="s">
        <v>10</v>
      </c>
      <c r="Z122" s="52" t="s">
        <v>10</v>
      </c>
      <c r="AA122" s="52" t="s">
        <v>10</v>
      </c>
      <c r="AB122" s="52" t="s">
        <v>10</v>
      </c>
      <c r="AC122" s="52" t="s">
        <v>10</v>
      </c>
      <c r="AD122" s="52" t="s">
        <v>10</v>
      </c>
      <c r="AE122" s="49" t="s">
        <v>10</v>
      </c>
      <c r="AF122" s="52" t="s">
        <v>10</v>
      </c>
      <c r="AG122" s="49" t="s">
        <v>10</v>
      </c>
      <c r="AH122" s="49" t="s">
        <v>10</v>
      </c>
      <c r="AI122" s="49" t="s">
        <v>10</v>
      </c>
      <c r="AJ122" s="49" t="s">
        <v>10</v>
      </c>
      <c r="AK122" s="49" t="s">
        <v>10</v>
      </c>
      <c r="AL122" s="52" t="s">
        <v>10</v>
      </c>
      <c r="AM122" s="52" t="s">
        <v>10</v>
      </c>
      <c r="AN122" s="52" t="s">
        <v>10</v>
      </c>
      <c r="AO122" s="52" t="s">
        <v>10</v>
      </c>
      <c r="AP122" s="52" t="s">
        <v>10</v>
      </c>
      <c r="AQ122" s="49" t="s">
        <v>10</v>
      </c>
      <c r="AR122" s="52" t="s">
        <v>10</v>
      </c>
      <c r="AS122" s="49" t="s">
        <v>10</v>
      </c>
      <c r="AT122" s="49" t="s">
        <v>10</v>
      </c>
      <c r="AU122" s="49" t="s">
        <v>10</v>
      </c>
      <c r="AV122" s="49" t="s">
        <v>10</v>
      </c>
      <c r="AW122" s="49" t="s">
        <v>10</v>
      </c>
      <c r="AX122" s="52" t="s">
        <v>10</v>
      </c>
      <c r="AY122" s="52" t="s">
        <v>10</v>
      </c>
      <c r="AZ122" s="52" t="s">
        <v>10</v>
      </c>
      <c r="BA122" s="52" t="s">
        <v>10</v>
      </c>
      <c r="BB122" s="52" t="s">
        <v>10</v>
      </c>
      <c r="BC122" s="49" t="s">
        <v>10</v>
      </c>
      <c r="BD122" s="52" t="s">
        <v>10</v>
      </c>
      <c r="BE122" s="49" t="s">
        <v>10</v>
      </c>
      <c r="BF122" s="49" t="s">
        <v>10</v>
      </c>
      <c r="BG122" s="49" t="s">
        <v>10</v>
      </c>
      <c r="BH122" s="49" t="s">
        <v>10</v>
      </c>
      <c r="BI122" s="49" t="s">
        <v>10</v>
      </c>
      <c r="BJ122" s="52" t="s">
        <v>10</v>
      </c>
      <c r="BK122" s="52" t="s">
        <v>10</v>
      </c>
      <c r="BL122" s="52" t="s">
        <v>10</v>
      </c>
      <c r="BM122" s="52" t="s">
        <v>10</v>
      </c>
      <c r="BN122" s="52" t="s">
        <v>10</v>
      </c>
      <c r="BO122" s="49" t="s">
        <v>10</v>
      </c>
      <c r="BP122" s="52" t="s">
        <v>10</v>
      </c>
      <c r="BQ122" s="49" t="s">
        <v>10</v>
      </c>
      <c r="BR122" s="49" t="s">
        <v>10</v>
      </c>
      <c r="BS122" s="49" t="s">
        <v>10</v>
      </c>
      <c r="BT122" s="49" t="s">
        <v>10</v>
      </c>
      <c r="BU122" s="49" t="s">
        <v>10</v>
      </c>
      <c r="BV122" s="52" t="s">
        <v>10</v>
      </c>
      <c r="BW122" s="52" t="s">
        <v>10</v>
      </c>
      <c r="BX122" s="52" t="s">
        <v>10</v>
      </c>
      <c r="BY122" s="52" t="s">
        <v>10</v>
      </c>
      <c r="BZ122" s="52" t="s">
        <v>10</v>
      </c>
      <c r="CA122" s="49" t="s">
        <v>10</v>
      </c>
      <c r="CB122" s="52" t="s">
        <v>10</v>
      </c>
      <c r="CC122" s="49" t="s">
        <v>10</v>
      </c>
      <c r="CD122" s="49" t="s">
        <v>10</v>
      </c>
      <c r="CE122" s="49" t="s">
        <v>10</v>
      </c>
      <c r="CF122" s="49" t="s">
        <v>10</v>
      </c>
      <c r="CG122" s="49" t="s">
        <v>10</v>
      </c>
      <c r="CH122" s="52" t="s">
        <v>10</v>
      </c>
      <c r="CI122" s="52" t="s">
        <v>10</v>
      </c>
      <c r="CJ122" s="52" t="s">
        <v>10</v>
      </c>
      <c r="CK122" s="52" t="s">
        <v>10</v>
      </c>
      <c r="CL122" s="52" t="s">
        <v>10</v>
      </c>
      <c r="CM122" s="49" t="s">
        <v>10</v>
      </c>
      <c r="CN122" s="52" t="s">
        <v>10</v>
      </c>
      <c r="CO122" s="49" t="s">
        <v>10</v>
      </c>
      <c r="CP122" s="49" t="s">
        <v>10</v>
      </c>
      <c r="CQ122" s="49" t="s">
        <v>10</v>
      </c>
      <c r="CR122" s="49" t="s">
        <v>10</v>
      </c>
      <c r="CS122" s="49" t="s">
        <v>10</v>
      </c>
      <c r="CT122" s="52" t="s">
        <v>10</v>
      </c>
      <c r="CU122" s="52" t="s">
        <v>10</v>
      </c>
      <c r="CV122" s="52" t="s">
        <v>10</v>
      </c>
      <c r="CW122" s="52" t="s">
        <v>10</v>
      </c>
      <c r="CX122" s="52" t="s">
        <v>10</v>
      </c>
      <c r="CY122" s="49" t="s">
        <v>10</v>
      </c>
      <c r="CZ122" s="52" t="s">
        <v>10</v>
      </c>
      <c r="DA122" s="49" t="s">
        <v>10</v>
      </c>
      <c r="DB122" s="49" t="s">
        <v>10</v>
      </c>
      <c r="DC122" s="49" t="s">
        <v>10</v>
      </c>
      <c r="DD122" s="49" t="s">
        <v>10</v>
      </c>
      <c r="DE122" s="49" t="s">
        <v>10</v>
      </c>
      <c r="DF122" s="52" t="s">
        <v>10</v>
      </c>
      <c r="DG122" s="52" t="s">
        <v>10</v>
      </c>
      <c r="DH122" s="52" t="s">
        <v>10</v>
      </c>
      <c r="DI122" s="52" t="s">
        <v>10</v>
      </c>
    </row>
    <row r="123" spans="1:113" x14ac:dyDescent="0.3">
      <c r="A123" s="49" t="s">
        <v>281</v>
      </c>
      <c r="B123" s="49">
        <v>149</v>
      </c>
      <c r="C123" s="49">
        <v>10007784</v>
      </c>
      <c r="D123" s="49" t="s">
        <v>24</v>
      </c>
      <c r="E123" s="49" t="s">
        <v>260</v>
      </c>
      <c r="F123" s="52">
        <v>40</v>
      </c>
      <c r="G123" s="49">
        <v>0</v>
      </c>
      <c r="H123" s="52">
        <v>40</v>
      </c>
      <c r="I123" s="49">
        <v>14.3</v>
      </c>
      <c r="J123" s="49">
        <v>16.7</v>
      </c>
      <c r="K123" s="49">
        <v>45.2</v>
      </c>
      <c r="L123" s="49">
        <v>52.4</v>
      </c>
      <c r="M123" s="49">
        <v>69</v>
      </c>
      <c r="N123" s="52" t="s">
        <v>373</v>
      </c>
      <c r="O123" s="52" t="s">
        <v>373</v>
      </c>
      <c r="P123" s="52" t="s">
        <v>373</v>
      </c>
      <c r="Q123" s="52" t="s">
        <v>373</v>
      </c>
      <c r="R123" s="52">
        <v>40</v>
      </c>
      <c r="S123" s="49">
        <v>0</v>
      </c>
      <c r="T123" s="52">
        <v>40</v>
      </c>
      <c r="U123" s="49">
        <v>14.3</v>
      </c>
      <c r="V123" s="49">
        <v>7.1</v>
      </c>
      <c r="W123" s="49" t="s">
        <v>373</v>
      </c>
      <c r="X123" s="49" t="s">
        <v>373</v>
      </c>
      <c r="Y123" s="49">
        <v>78.599999999999994</v>
      </c>
      <c r="Z123" s="52">
        <v>25</v>
      </c>
      <c r="AA123" s="52">
        <v>30000</v>
      </c>
      <c r="AB123" s="52">
        <v>37500</v>
      </c>
      <c r="AC123" s="52">
        <v>42000</v>
      </c>
      <c r="AD123" s="52">
        <v>40</v>
      </c>
      <c r="AE123" s="49">
        <v>0</v>
      </c>
      <c r="AF123" s="52">
        <v>40</v>
      </c>
      <c r="AG123" s="49">
        <v>21.4</v>
      </c>
      <c r="AH123" s="49">
        <v>9.5</v>
      </c>
      <c r="AI123" s="49" t="s">
        <v>373</v>
      </c>
      <c r="AJ123" s="49" t="s">
        <v>373</v>
      </c>
      <c r="AK123" s="49">
        <v>69</v>
      </c>
      <c r="AL123" s="52">
        <v>25</v>
      </c>
      <c r="AM123" s="52">
        <v>29000</v>
      </c>
      <c r="AN123" s="52">
        <v>46000</v>
      </c>
      <c r="AO123" s="52">
        <v>61500</v>
      </c>
      <c r="AP123" s="52">
        <v>55</v>
      </c>
      <c r="AQ123" s="49">
        <v>1.8</v>
      </c>
      <c r="AR123" s="52">
        <v>55</v>
      </c>
      <c r="AS123" s="49">
        <v>16.7</v>
      </c>
      <c r="AT123" s="49">
        <v>20.399999999999999</v>
      </c>
      <c r="AU123" s="49">
        <v>44.4</v>
      </c>
      <c r="AV123" s="49">
        <v>51.9</v>
      </c>
      <c r="AW123" s="49">
        <v>63</v>
      </c>
      <c r="AX123" s="52">
        <v>25</v>
      </c>
      <c r="AY123" s="52">
        <v>15000</v>
      </c>
      <c r="AZ123" s="52">
        <v>21500</v>
      </c>
      <c r="BA123" s="52">
        <v>38000</v>
      </c>
      <c r="BB123" s="52">
        <v>55</v>
      </c>
      <c r="BC123" s="49">
        <v>3.6</v>
      </c>
      <c r="BD123" s="52">
        <v>55</v>
      </c>
      <c r="BE123" s="49">
        <v>7.5</v>
      </c>
      <c r="BF123" s="49">
        <v>15.1</v>
      </c>
      <c r="BG123" s="49" t="s">
        <v>373</v>
      </c>
      <c r="BH123" s="49" t="s">
        <v>373</v>
      </c>
      <c r="BI123" s="49">
        <v>77.400000000000006</v>
      </c>
      <c r="BJ123" s="52">
        <v>35</v>
      </c>
      <c r="BK123" s="52">
        <v>26000</v>
      </c>
      <c r="BL123" s="52">
        <v>39500</v>
      </c>
      <c r="BM123" s="52">
        <v>46500</v>
      </c>
      <c r="BN123" s="52">
        <v>55</v>
      </c>
      <c r="BO123" s="49">
        <v>3.6</v>
      </c>
      <c r="BP123" s="52">
        <v>55</v>
      </c>
      <c r="BQ123" s="49">
        <v>17</v>
      </c>
      <c r="BR123" s="49">
        <v>15.1</v>
      </c>
      <c r="BS123" s="49" t="s">
        <v>373</v>
      </c>
      <c r="BT123" s="49" t="s">
        <v>373</v>
      </c>
      <c r="BU123" s="49">
        <v>67.900000000000006</v>
      </c>
      <c r="BV123" s="52">
        <v>30</v>
      </c>
      <c r="BW123" s="52">
        <v>37000</v>
      </c>
      <c r="BX123" s="52">
        <v>65500</v>
      </c>
      <c r="BY123" s="52">
        <v>71000</v>
      </c>
      <c r="BZ123" s="52">
        <v>95</v>
      </c>
      <c r="CA123" s="49">
        <v>1</v>
      </c>
      <c r="CB123" s="52">
        <v>95</v>
      </c>
      <c r="CC123" s="49">
        <v>15.6</v>
      </c>
      <c r="CD123" s="49">
        <v>18.8</v>
      </c>
      <c r="CE123" s="49">
        <v>44.8</v>
      </c>
      <c r="CF123" s="49">
        <v>52.1</v>
      </c>
      <c r="CG123" s="49">
        <v>65.599999999999994</v>
      </c>
      <c r="CH123" s="52">
        <v>40</v>
      </c>
      <c r="CI123" s="52">
        <v>13500</v>
      </c>
      <c r="CJ123" s="52">
        <v>18500</v>
      </c>
      <c r="CK123" s="52">
        <v>26500</v>
      </c>
      <c r="CL123" s="52">
        <v>95</v>
      </c>
      <c r="CM123" s="49">
        <v>2.1</v>
      </c>
      <c r="CN123" s="52">
        <v>95</v>
      </c>
      <c r="CO123" s="49">
        <v>10.5</v>
      </c>
      <c r="CP123" s="49">
        <v>11.6</v>
      </c>
      <c r="CQ123" s="49">
        <v>68.400000000000006</v>
      </c>
      <c r="CR123" s="49">
        <v>71.599999999999994</v>
      </c>
      <c r="CS123" s="49">
        <v>77.900000000000006</v>
      </c>
      <c r="CT123" s="52">
        <v>60</v>
      </c>
      <c r="CU123" s="52">
        <v>27500</v>
      </c>
      <c r="CV123" s="52">
        <v>39000</v>
      </c>
      <c r="CW123" s="52">
        <v>44500</v>
      </c>
      <c r="CX123" s="52">
        <v>95</v>
      </c>
      <c r="CY123" s="49">
        <v>2.1</v>
      </c>
      <c r="CZ123" s="52">
        <v>95</v>
      </c>
      <c r="DA123" s="49">
        <v>18.899999999999999</v>
      </c>
      <c r="DB123" s="49">
        <v>12.6</v>
      </c>
      <c r="DC123" s="49" t="s">
        <v>373</v>
      </c>
      <c r="DD123" s="49" t="s">
        <v>373</v>
      </c>
      <c r="DE123" s="49">
        <v>68.400000000000006</v>
      </c>
      <c r="DF123" s="52">
        <v>55</v>
      </c>
      <c r="DG123" s="52">
        <v>34500</v>
      </c>
      <c r="DH123" s="52">
        <v>47000</v>
      </c>
      <c r="DI123" s="52">
        <v>69500</v>
      </c>
    </row>
    <row r="124" spans="1:113" x14ac:dyDescent="0.3">
      <c r="A124" s="49" t="s">
        <v>281</v>
      </c>
      <c r="B124" s="49">
        <v>163</v>
      </c>
      <c r="C124" s="49">
        <v>10007163</v>
      </c>
      <c r="D124" s="49" t="s">
        <v>13</v>
      </c>
      <c r="E124" s="49" t="s">
        <v>262</v>
      </c>
      <c r="F124" s="52">
        <v>70</v>
      </c>
      <c r="G124" s="49">
        <v>0</v>
      </c>
      <c r="H124" s="52">
        <v>70</v>
      </c>
      <c r="I124" s="49" t="s">
        <v>373</v>
      </c>
      <c r="J124" s="49" t="s">
        <v>373</v>
      </c>
      <c r="K124" s="49" t="s">
        <v>373</v>
      </c>
      <c r="L124" s="49" t="s">
        <v>373</v>
      </c>
      <c r="M124" s="49">
        <v>71.2</v>
      </c>
      <c r="N124" s="52">
        <v>35</v>
      </c>
      <c r="O124" s="52">
        <v>10000</v>
      </c>
      <c r="P124" s="52">
        <v>14000</v>
      </c>
      <c r="Q124" s="52">
        <v>23000</v>
      </c>
      <c r="R124" s="52">
        <v>70</v>
      </c>
      <c r="S124" s="49">
        <v>0</v>
      </c>
      <c r="T124" s="52">
        <v>70</v>
      </c>
      <c r="U124" s="49">
        <v>15.8</v>
      </c>
      <c r="V124" s="49">
        <v>18</v>
      </c>
      <c r="W124" s="49" t="s">
        <v>373</v>
      </c>
      <c r="X124" s="49" t="s">
        <v>373</v>
      </c>
      <c r="Y124" s="49">
        <v>66.2</v>
      </c>
      <c r="Z124" s="52">
        <v>40</v>
      </c>
      <c r="AA124" s="52">
        <v>19000</v>
      </c>
      <c r="AB124" s="52">
        <v>26000</v>
      </c>
      <c r="AC124" s="52">
        <v>36500</v>
      </c>
      <c r="AD124" s="52">
        <v>70</v>
      </c>
      <c r="AE124" s="49">
        <v>0</v>
      </c>
      <c r="AF124" s="52">
        <v>70</v>
      </c>
      <c r="AG124" s="49">
        <v>22.3</v>
      </c>
      <c r="AH124" s="49">
        <v>4.3</v>
      </c>
      <c r="AI124" s="49" t="s">
        <v>373</v>
      </c>
      <c r="AJ124" s="49" t="s">
        <v>373</v>
      </c>
      <c r="AK124" s="49">
        <v>73.400000000000006</v>
      </c>
      <c r="AL124" s="52">
        <v>45</v>
      </c>
      <c r="AM124" s="52">
        <v>27500</v>
      </c>
      <c r="AN124" s="52">
        <v>36500</v>
      </c>
      <c r="AO124" s="52">
        <v>55500</v>
      </c>
      <c r="AP124" s="52">
        <v>40</v>
      </c>
      <c r="AQ124" s="49">
        <v>0</v>
      </c>
      <c r="AR124" s="52">
        <v>40</v>
      </c>
      <c r="AS124" s="49" t="s">
        <v>373</v>
      </c>
      <c r="AT124" s="49" t="s">
        <v>373</v>
      </c>
      <c r="AU124" s="49" t="s">
        <v>373</v>
      </c>
      <c r="AV124" s="49" t="s">
        <v>373</v>
      </c>
      <c r="AW124" s="49">
        <v>60.2</v>
      </c>
      <c r="AX124" s="52" t="s">
        <v>373</v>
      </c>
      <c r="AY124" s="52" t="s">
        <v>373</v>
      </c>
      <c r="AZ124" s="52" t="s">
        <v>373</v>
      </c>
      <c r="BA124" s="52" t="s">
        <v>373</v>
      </c>
      <c r="BB124" s="52">
        <v>40</v>
      </c>
      <c r="BC124" s="49">
        <v>0</v>
      </c>
      <c r="BD124" s="52">
        <v>40</v>
      </c>
      <c r="BE124" s="49">
        <v>13.3</v>
      </c>
      <c r="BF124" s="49">
        <v>12</v>
      </c>
      <c r="BG124" s="49" t="s">
        <v>373</v>
      </c>
      <c r="BH124" s="49" t="s">
        <v>373</v>
      </c>
      <c r="BI124" s="49">
        <v>74.7</v>
      </c>
      <c r="BJ124" s="52">
        <v>30</v>
      </c>
      <c r="BK124" s="52">
        <v>28000</v>
      </c>
      <c r="BL124" s="52">
        <v>36500</v>
      </c>
      <c r="BM124" s="52">
        <v>41000</v>
      </c>
      <c r="BN124" s="52">
        <v>40</v>
      </c>
      <c r="BO124" s="49">
        <v>0</v>
      </c>
      <c r="BP124" s="52">
        <v>40</v>
      </c>
      <c r="BQ124" s="49">
        <v>9.6</v>
      </c>
      <c r="BR124" s="49">
        <v>7.2</v>
      </c>
      <c r="BS124" s="49" t="s">
        <v>373</v>
      </c>
      <c r="BT124" s="49" t="s">
        <v>373</v>
      </c>
      <c r="BU124" s="49">
        <v>83.1</v>
      </c>
      <c r="BV124" s="52">
        <v>30</v>
      </c>
      <c r="BW124" s="52">
        <v>31000</v>
      </c>
      <c r="BX124" s="52">
        <v>48500</v>
      </c>
      <c r="BY124" s="52">
        <v>64000</v>
      </c>
      <c r="BZ124" s="52">
        <v>110</v>
      </c>
      <c r="CA124" s="49">
        <v>0</v>
      </c>
      <c r="CB124" s="52">
        <v>110</v>
      </c>
      <c r="CC124" s="49">
        <v>9.9</v>
      </c>
      <c r="CD124" s="49">
        <v>23</v>
      </c>
      <c r="CE124" s="49">
        <v>49.1</v>
      </c>
      <c r="CF124" s="49">
        <v>62.2</v>
      </c>
      <c r="CG124" s="49">
        <v>67.099999999999994</v>
      </c>
      <c r="CH124" s="52">
        <v>50</v>
      </c>
      <c r="CI124" s="52">
        <v>10000</v>
      </c>
      <c r="CJ124" s="52">
        <v>16000</v>
      </c>
      <c r="CK124" s="52">
        <v>24500</v>
      </c>
      <c r="CL124" s="52">
        <v>110</v>
      </c>
      <c r="CM124" s="49">
        <v>0</v>
      </c>
      <c r="CN124" s="52">
        <v>110</v>
      </c>
      <c r="CO124" s="49">
        <v>14.9</v>
      </c>
      <c r="CP124" s="49">
        <v>15.8</v>
      </c>
      <c r="CQ124" s="49" t="s">
        <v>373</v>
      </c>
      <c r="CR124" s="49" t="s">
        <v>373</v>
      </c>
      <c r="CS124" s="49">
        <v>69.400000000000006</v>
      </c>
      <c r="CT124" s="52">
        <v>70</v>
      </c>
      <c r="CU124" s="52">
        <v>22000</v>
      </c>
      <c r="CV124" s="52">
        <v>29500</v>
      </c>
      <c r="CW124" s="52">
        <v>40500</v>
      </c>
      <c r="CX124" s="52">
        <v>110</v>
      </c>
      <c r="CY124" s="49">
        <v>0</v>
      </c>
      <c r="CZ124" s="52">
        <v>110</v>
      </c>
      <c r="DA124" s="49">
        <v>17.600000000000001</v>
      </c>
      <c r="DB124" s="49">
        <v>5.4</v>
      </c>
      <c r="DC124" s="49" t="s">
        <v>373</v>
      </c>
      <c r="DD124" s="49" t="s">
        <v>373</v>
      </c>
      <c r="DE124" s="49">
        <v>77</v>
      </c>
      <c r="DF124" s="52">
        <v>75</v>
      </c>
      <c r="DG124" s="52">
        <v>28000</v>
      </c>
      <c r="DH124" s="52">
        <v>41500</v>
      </c>
      <c r="DI124" s="52">
        <v>61500</v>
      </c>
    </row>
    <row r="125" spans="1:113" x14ac:dyDescent="0.3">
      <c r="A125" s="49" t="s">
        <v>281</v>
      </c>
      <c r="B125" s="49">
        <v>81</v>
      </c>
      <c r="C125" s="49">
        <v>10007164</v>
      </c>
      <c r="D125" s="49" t="s">
        <v>16</v>
      </c>
      <c r="E125" s="49" t="s">
        <v>264</v>
      </c>
      <c r="F125" s="52">
        <v>145</v>
      </c>
      <c r="G125" s="49">
        <v>2.7</v>
      </c>
      <c r="H125" s="52">
        <v>145</v>
      </c>
      <c r="I125" s="49">
        <v>8</v>
      </c>
      <c r="J125" s="49">
        <v>14.3</v>
      </c>
      <c r="K125" s="49">
        <v>40</v>
      </c>
      <c r="L125" s="49">
        <v>65.400000000000006</v>
      </c>
      <c r="M125" s="49">
        <v>77.599999999999994</v>
      </c>
      <c r="N125" s="52">
        <v>55</v>
      </c>
      <c r="O125" s="52">
        <v>10000</v>
      </c>
      <c r="P125" s="52">
        <v>14500</v>
      </c>
      <c r="Q125" s="52">
        <v>19000</v>
      </c>
      <c r="R125" s="52">
        <v>145</v>
      </c>
      <c r="S125" s="49">
        <v>4.8</v>
      </c>
      <c r="T125" s="52">
        <v>140</v>
      </c>
      <c r="U125" s="49">
        <v>14</v>
      </c>
      <c r="V125" s="49">
        <v>11.8</v>
      </c>
      <c r="W125" s="49" t="s">
        <v>373</v>
      </c>
      <c r="X125" s="49" t="s">
        <v>373</v>
      </c>
      <c r="Y125" s="49">
        <v>74.2</v>
      </c>
      <c r="Z125" s="52">
        <v>80</v>
      </c>
      <c r="AA125" s="52">
        <v>15500</v>
      </c>
      <c r="AB125" s="52">
        <v>20000</v>
      </c>
      <c r="AC125" s="52">
        <v>24000</v>
      </c>
      <c r="AD125" s="52">
        <v>145</v>
      </c>
      <c r="AE125" s="49">
        <v>4.8</v>
      </c>
      <c r="AF125" s="52">
        <v>140</v>
      </c>
      <c r="AG125" s="49">
        <v>14.4</v>
      </c>
      <c r="AH125" s="49">
        <v>8.6</v>
      </c>
      <c r="AI125" s="49" t="s">
        <v>373</v>
      </c>
      <c r="AJ125" s="49" t="s">
        <v>373</v>
      </c>
      <c r="AK125" s="49">
        <v>77</v>
      </c>
      <c r="AL125" s="52">
        <v>95</v>
      </c>
      <c r="AM125" s="52">
        <v>18500</v>
      </c>
      <c r="AN125" s="52">
        <v>23500</v>
      </c>
      <c r="AO125" s="52">
        <v>30000</v>
      </c>
      <c r="AP125" s="52">
        <v>80</v>
      </c>
      <c r="AQ125" s="49">
        <v>0.6</v>
      </c>
      <c r="AR125" s="52">
        <v>80</v>
      </c>
      <c r="AS125" s="49">
        <v>8.9</v>
      </c>
      <c r="AT125" s="49">
        <v>10.8</v>
      </c>
      <c r="AU125" s="49">
        <v>39.5</v>
      </c>
      <c r="AV125" s="49">
        <v>68.8</v>
      </c>
      <c r="AW125" s="49">
        <v>80.3</v>
      </c>
      <c r="AX125" s="52">
        <v>30</v>
      </c>
      <c r="AY125" s="52">
        <v>11500</v>
      </c>
      <c r="AZ125" s="52">
        <v>16500</v>
      </c>
      <c r="BA125" s="52">
        <v>20000</v>
      </c>
      <c r="BB125" s="52">
        <v>80</v>
      </c>
      <c r="BC125" s="49">
        <v>0.6</v>
      </c>
      <c r="BD125" s="52">
        <v>80</v>
      </c>
      <c r="BE125" s="49">
        <v>12.1</v>
      </c>
      <c r="BF125" s="49">
        <v>7.6</v>
      </c>
      <c r="BG125" s="49" t="s">
        <v>373</v>
      </c>
      <c r="BH125" s="49" t="s">
        <v>373</v>
      </c>
      <c r="BI125" s="49">
        <v>80.3</v>
      </c>
      <c r="BJ125" s="52">
        <v>45</v>
      </c>
      <c r="BK125" s="52">
        <v>17000</v>
      </c>
      <c r="BL125" s="52">
        <v>20500</v>
      </c>
      <c r="BM125" s="52">
        <v>24000</v>
      </c>
      <c r="BN125" s="52">
        <v>80</v>
      </c>
      <c r="BO125" s="49">
        <v>0.6</v>
      </c>
      <c r="BP125" s="52">
        <v>80</v>
      </c>
      <c r="BQ125" s="49">
        <v>9.6</v>
      </c>
      <c r="BR125" s="49">
        <v>9.6</v>
      </c>
      <c r="BS125" s="49" t="s">
        <v>373</v>
      </c>
      <c r="BT125" s="49" t="s">
        <v>373</v>
      </c>
      <c r="BU125" s="49">
        <v>80.900000000000006</v>
      </c>
      <c r="BV125" s="52">
        <v>55</v>
      </c>
      <c r="BW125" s="52">
        <v>21000</v>
      </c>
      <c r="BX125" s="52">
        <v>24500</v>
      </c>
      <c r="BY125" s="52">
        <v>32500</v>
      </c>
      <c r="BZ125" s="52">
        <v>225</v>
      </c>
      <c r="CA125" s="49">
        <v>2</v>
      </c>
      <c r="CB125" s="52">
        <v>220</v>
      </c>
      <c r="CC125" s="49">
        <v>8.4</v>
      </c>
      <c r="CD125" s="49">
        <v>13.1</v>
      </c>
      <c r="CE125" s="49">
        <v>39.799999999999997</v>
      </c>
      <c r="CF125" s="49">
        <v>66.599999999999994</v>
      </c>
      <c r="CG125" s="49">
        <v>78.599999999999994</v>
      </c>
      <c r="CH125" s="52">
        <v>85</v>
      </c>
      <c r="CI125" s="52">
        <v>10500</v>
      </c>
      <c r="CJ125" s="52">
        <v>15500</v>
      </c>
      <c r="CK125" s="52">
        <v>19500</v>
      </c>
      <c r="CL125" s="52">
        <v>225</v>
      </c>
      <c r="CM125" s="49">
        <v>3.3</v>
      </c>
      <c r="CN125" s="52">
        <v>220</v>
      </c>
      <c r="CO125" s="49">
        <v>13.3</v>
      </c>
      <c r="CP125" s="49">
        <v>10.3</v>
      </c>
      <c r="CQ125" s="49">
        <v>59</v>
      </c>
      <c r="CR125" s="49">
        <v>72.2</v>
      </c>
      <c r="CS125" s="49">
        <v>76.400000000000006</v>
      </c>
      <c r="CT125" s="52">
        <v>125</v>
      </c>
      <c r="CU125" s="52">
        <v>16000</v>
      </c>
      <c r="CV125" s="52">
        <v>20000</v>
      </c>
      <c r="CW125" s="52">
        <v>24000</v>
      </c>
      <c r="CX125" s="52">
        <v>225</v>
      </c>
      <c r="CY125" s="49">
        <v>3.3</v>
      </c>
      <c r="CZ125" s="52">
        <v>220</v>
      </c>
      <c r="DA125" s="49">
        <v>12.7</v>
      </c>
      <c r="DB125" s="49">
        <v>8.9</v>
      </c>
      <c r="DC125" s="49">
        <v>69</v>
      </c>
      <c r="DD125" s="49">
        <v>75.7</v>
      </c>
      <c r="DE125" s="49">
        <v>78.400000000000006</v>
      </c>
      <c r="DF125" s="52">
        <v>145</v>
      </c>
      <c r="DG125" s="52">
        <v>19000</v>
      </c>
      <c r="DH125" s="52">
        <v>24000</v>
      </c>
      <c r="DI125" s="52">
        <v>30500</v>
      </c>
    </row>
    <row r="126" spans="1:113" x14ac:dyDescent="0.3">
      <c r="A126" s="49" t="s">
        <v>281</v>
      </c>
      <c r="B126" s="49">
        <v>80</v>
      </c>
      <c r="C126" s="49">
        <v>10006566</v>
      </c>
      <c r="D126" s="49" t="s">
        <v>24</v>
      </c>
      <c r="E126" s="49" t="s">
        <v>266</v>
      </c>
      <c r="F126" s="52">
        <v>35</v>
      </c>
      <c r="G126" s="49" t="s">
        <v>373</v>
      </c>
      <c r="H126" s="52" t="s">
        <v>373</v>
      </c>
      <c r="I126" s="49" t="s">
        <v>373</v>
      </c>
      <c r="J126" s="49" t="s">
        <v>373</v>
      </c>
      <c r="K126" s="49" t="s">
        <v>373</v>
      </c>
      <c r="L126" s="49" t="s">
        <v>373</v>
      </c>
      <c r="M126" s="49" t="s">
        <v>373</v>
      </c>
      <c r="N126" s="52" t="s">
        <v>373</v>
      </c>
      <c r="O126" s="52" t="s">
        <v>373</v>
      </c>
      <c r="P126" s="52" t="s">
        <v>373</v>
      </c>
      <c r="Q126" s="52" t="s">
        <v>373</v>
      </c>
      <c r="R126" s="52">
        <v>35</v>
      </c>
      <c r="S126" s="49" t="s">
        <v>373</v>
      </c>
      <c r="T126" s="52" t="s">
        <v>373</v>
      </c>
      <c r="U126" s="49" t="s">
        <v>373</v>
      </c>
      <c r="V126" s="49" t="s">
        <v>373</v>
      </c>
      <c r="W126" s="49" t="s">
        <v>373</v>
      </c>
      <c r="X126" s="49" t="s">
        <v>373</v>
      </c>
      <c r="Y126" s="49" t="s">
        <v>373</v>
      </c>
      <c r="Z126" s="52" t="s">
        <v>373</v>
      </c>
      <c r="AA126" s="52" t="s">
        <v>373</v>
      </c>
      <c r="AB126" s="52" t="s">
        <v>373</v>
      </c>
      <c r="AC126" s="52" t="s">
        <v>373</v>
      </c>
      <c r="AD126" s="52">
        <v>35</v>
      </c>
      <c r="AE126" s="49" t="s">
        <v>373</v>
      </c>
      <c r="AF126" s="52" t="s">
        <v>373</v>
      </c>
      <c r="AG126" s="49" t="s">
        <v>373</v>
      </c>
      <c r="AH126" s="49" t="s">
        <v>373</v>
      </c>
      <c r="AI126" s="49" t="s">
        <v>373</v>
      </c>
      <c r="AJ126" s="49" t="s">
        <v>373</v>
      </c>
      <c r="AK126" s="49" t="s">
        <v>373</v>
      </c>
      <c r="AL126" s="52" t="s">
        <v>373</v>
      </c>
      <c r="AM126" s="52" t="s">
        <v>373</v>
      </c>
      <c r="AN126" s="52" t="s">
        <v>373</v>
      </c>
      <c r="AO126" s="52" t="s">
        <v>373</v>
      </c>
      <c r="AP126" s="52">
        <v>10</v>
      </c>
      <c r="AQ126" s="49" t="s">
        <v>373</v>
      </c>
      <c r="AR126" s="52" t="s">
        <v>373</v>
      </c>
      <c r="AS126" s="49" t="s">
        <v>373</v>
      </c>
      <c r="AT126" s="49" t="s">
        <v>373</v>
      </c>
      <c r="AU126" s="49" t="s">
        <v>373</v>
      </c>
      <c r="AV126" s="49" t="s">
        <v>373</v>
      </c>
      <c r="AW126" s="49" t="s">
        <v>373</v>
      </c>
      <c r="AX126" s="52" t="s">
        <v>373</v>
      </c>
      <c r="AY126" s="52" t="s">
        <v>373</v>
      </c>
      <c r="AZ126" s="52" t="s">
        <v>373</v>
      </c>
      <c r="BA126" s="52" t="s">
        <v>373</v>
      </c>
      <c r="BB126" s="52">
        <v>10</v>
      </c>
      <c r="BC126" s="49" t="s">
        <v>373</v>
      </c>
      <c r="BD126" s="52" t="s">
        <v>373</v>
      </c>
      <c r="BE126" s="49" t="s">
        <v>373</v>
      </c>
      <c r="BF126" s="49" t="s">
        <v>373</v>
      </c>
      <c r="BG126" s="49" t="s">
        <v>373</v>
      </c>
      <c r="BH126" s="49" t="s">
        <v>373</v>
      </c>
      <c r="BI126" s="49" t="s">
        <v>373</v>
      </c>
      <c r="BJ126" s="52" t="s">
        <v>373</v>
      </c>
      <c r="BK126" s="52" t="s">
        <v>373</v>
      </c>
      <c r="BL126" s="52" t="s">
        <v>373</v>
      </c>
      <c r="BM126" s="52" t="s">
        <v>373</v>
      </c>
      <c r="BN126" s="52">
        <v>10</v>
      </c>
      <c r="BO126" s="49" t="s">
        <v>373</v>
      </c>
      <c r="BP126" s="52" t="s">
        <v>373</v>
      </c>
      <c r="BQ126" s="49" t="s">
        <v>373</v>
      </c>
      <c r="BR126" s="49" t="s">
        <v>373</v>
      </c>
      <c r="BS126" s="49" t="s">
        <v>373</v>
      </c>
      <c r="BT126" s="49" t="s">
        <v>373</v>
      </c>
      <c r="BU126" s="49" t="s">
        <v>373</v>
      </c>
      <c r="BV126" s="52" t="s">
        <v>373</v>
      </c>
      <c r="BW126" s="52" t="s">
        <v>373</v>
      </c>
      <c r="BX126" s="52" t="s">
        <v>373</v>
      </c>
      <c r="BY126" s="52" t="s">
        <v>373</v>
      </c>
      <c r="BZ126" s="52">
        <v>50</v>
      </c>
      <c r="CA126" s="49">
        <v>10.4</v>
      </c>
      <c r="CB126" s="52">
        <v>45</v>
      </c>
      <c r="CC126" s="49">
        <v>7</v>
      </c>
      <c r="CD126" s="49">
        <v>14</v>
      </c>
      <c r="CE126" s="49">
        <v>41.9</v>
      </c>
      <c r="CF126" s="49">
        <v>53.5</v>
      </c>
      <c r="CG126" s="49">
        <v>79.099999999999994</v>
      </c>
      <c r="CH126" s="52" t="s">
        <v>373</v>
      </c>
      <c r="CI126" s="52" t="s">
        <v>373</v>
      </c>
      <c r="CJ126" s="52" t="s">
        <v>373</v>
      </c>
      <c r="CK126" s="52" t="s">
        <v>373</v>
      </c>
      <c r="CL126" s="52">
        <v>50</v>
      </c>
      <c r="CM126" s="49">
        <v>12.5</v>
      </c>
      <c r="CN126" s="52">
        <v>40</v>
      </c>
      <c r="CO126" s="49">
        <v>7.1</v>
      </c>
      <c r="CP126" s="49">
        <v>9.5</v>
      </c>
      <c r="CQ126" s="49">
        <v>64.3</v>
      </c>
      <c r="CR126" s="49">
        <v>76.2</v>
      </c>
      <c r="CS126" s="49">
        <v>83.3</v>
      </c>
      <c r="CT126" s="52">
        <v>25</v>
      </c>
      <c r="CU126" s="52">
        <v>12000</v>
      </c>
      <c r="CV126" s="52">
        <v>18000</v>
      </c>
      <c r="CW126" s="52">
        <v>20500</v>
      </c>
      <c r="CX126" s="52">
        <v>50</v>
      </c>
      <c r="CY126" s="49">
        <v>12.5</v>
      </c>
      <c r="CZ126" s="52">
        <v>40</v>
      </c>
      <c r="DA126" s="49">
        <v>9.5</v>
      </c>
      <c r="DB126" s="49">
        <v>9.5</v>
      </c>
      <c r="DC126" s="49" t="s">
        <v>373</v>
      </c>
      <c r="DD126" s="49" t="s">
        <v>373</v>
      </c>
      <c r="DE126" s="49">
        <v>81</v>
      </c>
      <c r="DF126" s="52">
        <v>25</v>
      </c>
      <c r="DG126" s="52">
        <v>15000</v>
      </c>
      <c r="DH126" s="52">
        <v>24500</v>
      </c>
      <c r="DI126" s="52">
        <v>29500</v>
      </c>
    </row>
    <row r="127" spans="1:113" x14ac:dyDescent="0.3">
      <c r="A127" s="49" t="s">
        <v>281</v>
      </c>
      <c r="B127" s="49">
        <v>83</v>
      </c>
      <c r="C127" s="49">
        <v>10007165</v>
      </c>
      <c r="D127" s="49" t="s">
        <v>24</v>
      </c>
      <c r="E127" s="49" t="s">
        <v>268</v>
      </c>
      <c r="F127" s="52">
        <v>165</v>
      </c>
      <c r="G127" s="49">
        <v>2.1</v>
      </c>
      <c r="H127" s="52">
        <v>160</v>
      </c>
      <c r="I127" s="49">
        <v>15.1</v>
      </c>
      <c r="J127" s="49">
        <v>19.8</v>
      </c>
      <c r="K127" s="49">
        <v>46.9</v>
      </c>
      <c r="L127" s="49">
        <v>58</v>
      </c>
      <c r="M127" s="49">
        <v>65.099999999999994</v>
      </c>
      <c r="N127" s="52">
        <v>65</v>
      </c>
      <c r="O127" s="52">
        <v>7500</v>
      </c>
      <c r="P127" s="52">
        <v>13500</v>
      </c>
      <c r="Q127" s="52">
        <v>20000</v>
      </c>
      <c r="R127" s="52">
        <v>165</v>
      </c>
      <c r="S127" s="49">
        <v>3.3</v>
      </c>
      <c r="T127" s="52">
        <v>160</v>
      </c>
      <c r="U127" s="49">
        <v>12.8</v>
      </c>
      <c r="V127" s="49">
        <v>13.8</v>
      </c>
      <c r="W127" s="49" t="s">
        <v>373</v>
      </c>
      <c r="X127" s="49" t="s">
        <v>373</v>
      </c>
      <c r="Y127" s="49">
        <v>73.400000000000006</v>
      </c>
      <c r="Z127" s="52">
        <v>95</v>
      </c>
      <c r="AA127" s="52">
        <v>14000</v>
      </c>
      <c r="AB127" s="52">
        <v>18500</v>
      </c>
      <c r="AC127" s="52">
        <v>24000</v>
      </c>
      <c r="AD127" s="52">
        <v>165</v>
      </c>
      <c r="AE127" s="49">
        <v>3.3</v>
      </c>
      <c r="AF127" s="52">
        <v>160</v>
      </c>
      <c r="AG127" s="49">
        <v>16.600000000000001</v>
      </c>
      <c r="AH127" s="49">
        <v>11.9</v>
      </c>
      <c r="AI127" s="49" t="s">
        <v>373</v>
      </c>
      <c r="AJ127" s="49" t="s">
        <v>373</v>
      </c>
      <c r="AK127" s="49">
        <v>71.599999999999994</v>
      </c>
      <c r="AL127" s="52">
        <v>105</v>
      </c>
      <c r="AM127" s="52">
        <v>16500</v>
      </c>
      <c r="AN127" s="52">
        <v>23500</v>
      </c>
      <c r="AO127" s="52">
        <v>29000</v>
      </c>
      <c r="AP127" s="52">
        <v>75</v>
      </c>
      <c r="AQ127" s="49">
        <v>6.5</v>
      </c>
      <c r="AR127" s="52">
        <v>70</v>
      </c>
      <c r="AS127" s="49">
        <v>21</v>
      </c>
      <c r="AT127" s="49">
        <v>18.2</v>
      </c>
      <c r="AU127" s="49">
        <v>35.700000000000003</v>
      </c>
      <c r="AV127" s="49">
        <v>45.5</v>
      </c>
      <c r="AW127" s="49">
        <v>60.8</v>
      </c>
      <c r="AX127" s="52">
        <v>25</v>
      </c>
      <c r="AY127" s="52">
        <v>7500</v>
      </c>
      <c r="AZ127" s="52">
        <v>13500</v>
      </c>
      <c r="BA127" s="52">
        <v>18500</v>
      </c>
      <c r="BB127" s="52">
        <v>75</v>
      </c>
      <c r="BC127" s="49">
        <v>6.5</v>
      </c>
      <c r="BD127" s="52">
        <v>70</v>
      </c>
      <c r="BE127" s="49">
        <v>19.600000000000001</v>
      </c>
      <c r="BF127" s="49">
        <v>15.4</v>
      </c>
      <c r="BG127" s="49" t="s">
        <v>373</v>
      </c>
      <c r="BH127" s="49" t="s">
        <v>373</v>
      </c>
      <c r="BI127" s="49">
        <v>65</v>
      </c>
      <c r="BJ127" s="52">
        <v>40</v>
      </c>
      <c r="BK127" s="52">
        <v>15000</v>
      </c>
      <c r="BL127" s="52">
        <v>21000</v>
      </c>
      <c r="BM127" s="52">
        <v>27000</v>
      </c>
      <c r="BN127" s="52">
        <v>75</v>
      </c>
      <c r="BO127" s="49">
        <v>6.5</v>
      </c>
      <c r="BP127" s="52">
        <v>70</v>
      </c>
      <c r="BQ127" s="49">
        <v>19.600000000000001</v>
      </c>
      <c r="BR127" s="49">
        <v>11.2</v>
      </c>
      <c r="BS127" s="49" t="s">
        <v>373</v>
      </c>
      <c r="BT127" s="49" t="s">
        <v>373</v>
      </c>
      <c r="BU127" s="49">
        <v>69.2</v>
      </c>
      <c r="BV127" s="52">
        <v>45</v>
      </c>
      <c r="BW127" s="52">
        <v>20000</v>
      </c>
      <c r="BX127" s="52">
        <v>27500</v>
      </c>
      <c r="BY127" s="52">
        <v>34000</v>
      </c>
      <c r="BZ127" s="52">
        <v>240</v>
      </c>
      <c r="CA127" s="49">
        <v>3.5</v>
      </c>
      <c r="CB127" s="52">
        <v>235</v>
      </c>
      <c r="CC127" s="49">
        <v>16.899999999999999</v>
      </c>
      <c r="CD127" s="49">
        <v>19.3</v>
      </c>
      <c r="CE127" s="49">
        <v>43.5</v>
      </c>
      <c r="CF127" s="49">
        <v>54.2</v>
      </c>
      <c r="CG127" s="49">
        <v>63.8</v>
      </c>
      <c r="CH127" s="52">
        <v>90</v>
      </c>
      <c r="CI127" s="52">
        <v>7500</v>
      </c>
      <c r="CJ127" s="52">
        <v>13500</v>
      </c>
      <c r="CK127" s="52">
        <v>19500</v>
      </c>
      <c r="CL127" s="52">
        <v>240</v>
      </c>
      <c r="CM127" s="49">
        <v>4.3</v>
      </c>
      <c r="CN127" s="52">
        <v>230</v>
      </c>
      <c r="CO127" s="49">
        <v>14.9</v>
      </c>
      <c r="CP127" s="49">
        <v>14.3</v>
      </c>
      <c r="CQ127" s="49">
        <v>61.6</v>
      </c>
      <c r="CR127" s="49">
        <v>68.5</v>
      </c>
      <c r="CS127" s="49">
        <v>70.8</v>
      </c>
      <c r="CT127" s="52">
        <v>135</v>
      </c>
      <c r="CU127" s="52">
        <v>14500</v>
      </c>
      <c r="CV127" s="52">
        <v>18500</v>
      </c>
      <c r="CW127" s="52">
        <v>25500</v>
      </c>
      <c r="CX127" s="52">
        <v>240</v>
      </c>
      <c r="CY127" s="49">
        <v>4.3</v>
      </c>
      <c r="CZ127" s="52">
        <v>230</v>
      </c>
      <c r="DA127" s="49">
        <v>17.5</v>
      </c>
      <c r="DB127" s="49">
        <v>11.7</v>
      </c>
      <c r="DC127" s="49">
        <v>66.7</v>
      </c>
      <c r="DD127" s="49">
        <v>69.099999999999994</v>
      </c>
      <c r="DE127" s="49">
        <v>70.8</v>
      </c>
      <c r="DF127" s="52">
        <v>150</v>
      </c>
      <c r="DG127" s="52">
        <v>17000</v>
      </c>
      <c r="DH127" s="52">
        <v>25000</v>
      </c>
      <c r="DI127" s="52">
        <v>30000</v>
      </c>
    </row>
    <row r="128" spans="1:113" x14ac:dyDescent="0.3">
      <c r="A128" s="49" t="s">
        <v>281</v>
      </c>
      <c r="B128" s="49">
        <v>21</v>
      </c>
      <c r="C128" s="49">
        <v>10003614</v>
      </c>
      <c r="D128" s="49" t="s">
        <v>46</v>
      </c>
      <c r="E128" s="49" t="s">
        <v>270</v>
      </c>
      <c r="F128" s="52" t="s">
        <v>10</v>
      </c>
      <c r="G128" s="49" t="s">
        <v>10</v>
      </c>
      <c r="H128" s="52" t="s">
        <v>10</v>
      </c>
      <c r="I128" s="49" t="s">
        <v>10</v>
      </c>
      <c r="J128" s="49" t="s">
        <v>10</v>
      </c>
      <c r="K128" s="49" t="s">
        <v>10</v>
      </c>
      <c r="L128" s="49" t="s">
        <v>10</v>
      </c>
      <c r="M128" s="49" t="s">
        <v>10</v>
      </c>
      <c r="N128" s="52" t="s">
        <v>10</v>
      </c>
      <c r="O128" s="52" t="s">
        <v>10</v>
      </c>
      <c r="P128" s="52" t="s">
        <v>10</v>
      </c>
      <c r="Q128" s="52" t="s">
        <v>10</v>
      </c>
      <c r="R128" s="52" t="s">
        <v>10</v>
      </c>
      <c r="S128" s="49" t="s">
        <v>10</v>
      </c>
      <c r="T128" s="52" t="s">
        <v>10</v>
      </c>
      <c r="U128" s="49" t="s">
        <v>10</v>
      </c>
      <c r="V128" s="49" t="s">
        <v>10</v>
      </c>
      <c r="W128" s="49" t="s">
        <v>10</v>
      </c>
      <c r="X128" s="49" t="s">
        <v>10</v>
      </c>
      <c r="Y128" s="49" t="s">
        <v>10</v>
      </c>
      <c r="Z128" s="52" t="s">
        <v>10</v>
      </c>
      <c r="AA128" s="52" t="s">
        <v>10</v>
      </c>
      <c r="AB128" s="52" t="s">
        <v>10</v>
      </c>
      <c r="AC128" s="52" t="s">
        <v>10</v>
      </c>
      <c r="AD128" s="52" t="s">
        <v>10</v>
      </c>
      <c r="AE128" s="49" t="s">
        <v>10</v>
      </c>
      <c r="AF128" s="52" t="s">
        <v>10</v>
      </c>
      <c r="AG128" s="49" t="s">
        <v>10</v>
      </c>
      <c r="AH128" s="49" t="s">
        <v>10</v>
      </c>
      <c r="AI128" s="49" t="s">
        <v>10</v>
      </c>
      <c r="AJ128" s="49" t="s">
        <v>10</v>
      </c>
      <c r="AK128" s="49" t="s">
        <v>10</v>
      </c>
      <c r="AL128" s="52" t="s">
        <v>10</v>
      </c>
      <c r="AM128" s="52" t="s">
        <v>10</v>
      </c>
      <c r="AN128" s="52" t="s">
        <v>10</v>
      </c>
      <c r="AO128" s="52" t="s">
        <v>10</v>
      </c>
      <c r="AP128" s="52" t="s">
        <v>10</v>
      </c>
      <c r="AQ128" s="49" t="s">
        <v>10</v>
      </c>
      <c r="AR128" s="52" t="s">
        <v>10</v>
      </c>
      <c r="AS128" s="49" t="s">
        <v>10</v>
      </c>
      <c r="AT128" s="49" t="s">
        <v>10</v>
      </c>
      <c r="AU128" s="49" t="s">
        <v>10</v>
      </c>
      <c r="AV128" s="49" t="s">
        <v>10</v>
      </c>
      <c r="AW128" s="49" t="s">
        <v>10</v>
      </c>
      <c r="AX128" s="52" t="s">
        <v>10</v>
      </c>
      <c r="AY128" s="52" t="s">
        <v>10</v>
      </c>
      <c r="AZ128" s="52" t="s">
        <v>10</v>
      </c>
      <c r="BA128" s="52" t="s">
        <v>10</v>
      </c>
      <c r="BB128" s="52" t="s">
        <v>10</v>
      </c>
      <c r="BC128" s="49" t="s">
        <v>10</v>
      </c>
      <c r="BD128" s="52" t="s">
        <v>10</v>
      </c>
      <c r="BE128" s="49" t="s">
        <v>10</v>
      </c>
      <c r="BF128" s="49" t="s">
        <v>10</v>
      </c>
      <c r="BG128" s="49" t="s">
        <v>10</v>
      </c>
      <c r="BH128" s="49" t="s">
        <v>10</v>
      </c>
      <c r="BI128" s="49" t="s">
        <v>10</v>
      </c>
      <c r="BJ128" s="52" t="s">
        <v>10</v>
      </c>
      <c r="BK128" s="52" t="s">
        <v>10</v>
      </c>
      <c r="BL128" s="52" t="s">
        <v>10</v>
      </c>
      <c r="BM128" s="52" t="s">
        <v>10</v>
      </c>
      <c r="BN128" s="52" t="s">
        <v>10</v>
      </c>
      <c r="BO128" s="49" t="s">
        <v>10</v>
      </c>
      <c r="BP128" s="52" t="s">
        <v>10</v>
      </c>
      <c r="BQ128" s="49" t="s">
        <v>10</v>
      </c>
      <c r="BR128" s="49" t="s">
        <v>10</v>
      </c>
      <c r="BS128" s="49" t="s">
        <v>10</v>
      </c>
      <c r="BT128" s="49" t="s">
        <v>10</v>
      </c>
      <c r="BU128" s="49" t="s">
        <v>10</v>
      </c>
      <c r="BV128" s="52" t="s">
        <v>10</v>
      </c>
      <c r="BW128" s="52" t="s">
        <v>10</v>
      </c>
      <c r="BX128" s="52" t="s">
        <v>10</v>
      </c>
      <c r="BY128" s="52" t="s">
        <v>10</v>
      </c>
      <c r="BZ128" s="52" t="s">
        <v>10</v>
      </c>
      <c r="CA128" s="49" t="s">
        <v>10</v>
      </c>
      <c r="CB128" s="52" t="s">
        <v>10</v>
      </c>
      <c r="CC128" s="49" t="s">
        <v>10</v>
      </c>
      <c r="CD128" s="49" t="s">
        <v>10</v>
      </c>
      <c r="CE128" s="49" t="s">
        <v>10</v>
      </c>
      <c r="CF128" s="49" t="s">
        <v>10</v>
      </c>
      <c r="CG128" s="49" t="s">
        <v>10</v>
      </c>
      <c r="CH128" s="52" t="s">
        <v>10</v>
      </c>
      <c r="CI128" s="52" t="s">
        <v>10</v>
      </c>
      <c r="CJ128" s="52" t="s">
        <v>10</v>
      </c>
      <c r="CK128" s="52" t="s">
        <v>10</v>
      </c>
      <c r="CL128" s="52" t="s">
        <v>10</v>
      </c>
      <c r="CM128" s="49" t="s">
        <v>10</v>
      </c>
      <c r="CN128" s="52" t="s">
        <v>10</v>
      </c>
      <c r="CO128" s="49" t="s">
        <v>10</v>
      </c>
      <c r="CP128" s="49" t="s">
        <v>10</v>
      </c>
      <c r="CQ128" s="49" t="s">
        <v>10</v>
      </c>
      <c r="CR128" s="49" t="s">
        <v>10</v>
      </c>
      <c r="CS128" s="49" t="s">
        <v>10</v>
      </c>
      <c r="CT128" s="52" t="s">
        <v>10</v>
      </c>
      <c r="CU128" s="52" t="s">
        <v>10</v>
      </c>
      <c r="CV128" s="52" t="s">
        <v>10</v>
      </c>
      <c r="CW128" s="52" t="s">
        <v>10</v>
      </c>
      <c r="CX128" s="52" t="s">
        <v>10</v>
      </c>
      <c r="CY128" s="49" t="s">
        <v>10</v>
      </c>
      <c r="CZ128" s="52" t="s">
        <v>10</v>
      </c>
      <c r="DA128" s="49" t="s">
        <v>10</v>
      </c>
      <c r="DB128" s="49" t="s">
        <v>10</v>
      </c>
      <c r="DC128" s="49" t="s">
        <v>10</v>
      </c>
      <c r="DD128" s="49" t="s">
        <v>10</v>
      </c>
      <c r="DE128" s="49" t="s">
        <v>10</v>
      </c>
      <c r="DF128" s="52" t="s">
        <v>10</v>
      </c>
      <c r="DG128" s="52" t="s">
        <v>10</v>
      </c>
      <c r="DH128" s="52" t="s">
        <v>10</v>
      </c>
      <c r="DI128" s="52" t="s">
        <v>10</v>
      </c>
    </row>
    <row r="129" spans="1:113" x14ac:dyDescent="0.3">
      <c r="A129" s="49" t="s">
        <v>281</v>
      </c>
      <c r="B129" s="49">
        <v>85</v>
      </c>
      <c r="C129" s="49">
        <v>10007166</v>
      </c>
      <c r="D129" s="49" t="s">
        <v>13</v>
      </c>
      <c r="E129" s="49" t="s">
        <v>272</v>
      </c>
      <c r="F129" s="52">
        <v>165</v>
      </c>
      <c r="G129" s="49">
        <v>4.5999999999999996</v>
      </c>
      <c r="H129" s="52">
        <v>155</v>
      </c>
      <c r="I129" s="49">
        <v>6.4</v>
      </c>
      <c r="J129" s="49">
        <v>11.6</v>
      </c>
      <c r="K129" s="49">
        <v>52.1</v>
      </c>
      <c r="L129" s="49">
        <v>70.7</v>
      </c>
      <c r="M129" s="49">
        <v>82</v>
      </c>
      <c r="N129" s="52">
        <v>75</v>
      </c>
      <c r="O129" s="52">
        <v>8000</v>
      </c>
      <c r="P129" s="52">
        <v>13000</v>
      </c>
      <c r="Q129" s="52">
        <v>16500</v>
      </c>
      <c r="R129" s="52">
        <v>165</v>
      </c>
      <c r="S129" s="49">
        <v>4.5999999999999996</v>
      </c>
      <c r="T129" s="52">
        <v>155</v>
      </c>
      <c r="U129" s="49">
        <v>11.6</v>
      </c>
      <c r="V129" s="49">
        <v>12.9</v>
      </c>
      <c r="W129" s="49">
        <v>62.4</v>
      </c>
      <c r="X129" s="49">
        <v>70.7</v>
      </c>
      <c r="Y129" s="49">
        <v>75.599999999999994</v>
      </c>
      <c r="Z129" s="52">
        <v>95</v>
      </c>
      <c r="AA129" s="52">
        <v>12000</v>
      </c>
      <c r="AB129" s="52">
        <v>16000</v>
      </c>
      <c r="AC129" s="52">
        <v>20000</v>
      </c>
      <c r="AD129" s="52">
        <v>165</v>
      </c>
      <c r="AE129" s="49">
        <v>4.5999999999999996</v>
      </c>
      <c r="AF129" s="52">
        <v>155</v>
      </c>
      <c r="AG129" s="49">
        <v>11.9</v>
      </c>
      <c r="AH129" s="49">
        <v>14.1</v>
      </c>
      <c r="AI129" s="49" t="s">
        <v>373</v>
      </c>
      <c r="AJ129" s="49" t="s">
        <v>373</v>
      </c>
      <c r="AK129" s="49">
        <v>74</v>
      </c>
      <c r="AL129" s="52">
        <v>100</v>
      </c>
      <c r="AM129" s="52">
        <v>13500</v>
      </c>
      <c r="AN129" s="52">
        <v>18500</v>
      </c>
      <c r="AO129" s="52">
        <v>23000</v>
      </c>
      <c r="AP129" s="52">
        <v>105</v>
      </c>
      <c r="AQ129" s="49">
        <v>0.5</v>
      </c>
      <c r="AR129" s="52">
        <v>105</v>
      </c>
      <c r="AS129" s="49">
        <v>7.6</v>
      </c>
      <c r="AT129" s="49">
        <v>21</v>
      </c>
      <c r="AU129" s="49">
        <v>43.3</v>
      </c>
      <c r="AV129" s="49">
        <v>56.7</v>
      </c>
      <c r="AW129" s="49">
        <v>71.400000000000006</v>
      </c>
      <c r="AX129" s="52">
        <v>45</v>
      </c>
      <c r="AY129" s="52">
        <v>9000</v>
      </c>
      <c r="AZ129" s="52">
        <v>11500</v>
      </c>
      <c r="BA129" s="52">
        <v>15500</v>
      </c>
      <c r="BB129" s="52">
        <v>105</v>
      </c>
      <c r="BC129" s="49">
        <v>0.5</v>
      </c>
      <c r="BD129" s="52">
        <v>105</v>
      </c>
      <c r="BE129" s="49">
        <v>10</v>
      </c>
      <c r="BF129" s="49">
        <v>15.7</v>
      </c>
      <c r="BG129" s="49">
        <v>61.9</v>
      </c>
      <c r="BH129" s="49">
        <v>70</v>
      </c>
      <c r="BI129" s="49">
        <v>74.3</v>
      </c>
      <c r="BJ129" s="52">
        <v>60</v>
      </c>
      <c r="BK129" s="52">
        <v>14500</v>
      </c>
      <c r="BL129" s="52">
        <v>17500</v>
      </c>
      <c r="BM129" s="52">
        <v>20500</v>
      </c>
      <c r="BN129" s="52">
        <v>105</v>
      </c>
      <c r="BO129" s="49">
        <v>0</v>
      </c>
      <c r="BP129" s="52">
        <v>105</v>
      </c>
      <c r="BQ129" s="49">
        <v>10.9</v>
      </c>
      <c r="BR129" s="49">
        <v>7.6</v>
      </c>
      <c r="BS129" s="49" t="s">
        <v>373</v>
      </c>
      <c r="BT129" s="49" t="s">
        <v>373</v>
      </c>
      <c r="BU129" s="49">
        <v>81.5</v>
      </c>
      <c r="BV129" s="52">
        <v>70</v>
      </c>
      <c r="BW129" s="52">
        <v>16000</v>
      </c>
      <c r="BX129" s="52">
        <v>20500</v>
      </c>
      <c r="BY129" s="52">
        <v>25500</v>
      </c>
      <c r="BZ129" s="52">
        <v>270</v>
      </c>
      <c r="CA129" s="49">
        <v>3</v>
      </c>
      <c r="CB129" s="52">
        <v>260</v>
      </c>
      <c r="CC129" s="49">
        <v>6.9</v>
      </c>
      <c r="CD129" s="49">
        <v>15.4</v>
      </c>
      <c r="CE129" s="49">
        <v>48.6</v>
      </c>
      <c r="CF129" s="49">
        <v>65.099999999999994</v>
      </c>
      <c r="CG129" s="49">
        <v>77.7</v>
      </c>
      <c r="CH129" s="52">
        <v>120</v>
      </c>
      <c r="CI129" s="52">
        <v>8500</v>
      </c>
      <c r="CJ129" s="52">
        <v>13000</v>
      </c>
      <c r="CK129" s="52">
        <v>15500</v>
      </c>
      <c r="CL129" s="52">
        <v>270</v>
      </c>
      <c r="CM129" s="49">
        <v>3</v>
      </c>
      <c r="CN129" s="52">
        <v>260</v>
      </c>
      <c r="CO129" s="49">
        <v>10.9</v>
      </c>
      <c r="CP129" s="49">
        <v>14</v>
      </c>
      <c r="CQ129" s="49">
        <v>62.2</v>
      </c>
      <c r="CR129" s="49">
        <v>70.400000000000006</v>
      </c>
      <c r="CS129" s="49">
        <v>75</v>
      </c>
      <c r="CT129" s="52">
        <v>155</v>
      </c>
      <c r="CU129" s="52">
        <v>13000</v>
      </c>
      <c r="CV129" s="52">
        <v>17000</v>
      </c>
      <c r="CW129" s="52">
        <v>20000</v>
      </c>
      <c r="CX129" s="52">
        <v>270</v>
      </c>
      <c r="CY129" s="49">
        <v>2.8</v>
      </c>
      <c r="CZ129" s="52">
        <v>260</v>
      </c>
      <c r="DA129" s="49">
        <v>11.5</v>
      </c>
      <c r="DB129" s="49">
        <v>11.5</v>
      </c>
      <c r="DC129" s="49">
        <v>67.8</v>
      </c>
      <c r="DD129" s="49">
        <v>73.900000000000006</v>
      </c>
      <c r="DE129" s="49">
        <v>77</v>
      </c>
      <c r="DF129" s="52">
        <v>170</v>
      </c>
      <c r="DG129" s="52">
        <v>14500</v>
      </c>
      <c r="DH129" s="52">
        <v>19500</v>
      </c>
      <c r="DI129" s="52">
        <v>24000</v>
      </c>
    </row>
    <row r="130" spans="1:113" x14ac:dyDescent="0.3">
      <c r="A130" s="49" t="s">
        <v>281</v>
      </c>
      <c r="B130" s="49">
        <v>46</v>
      </c>
      <c r="C130" s="49">
        <v>10007139</v>
      </c>
      <c r="D130" s="49" t="s">
        <v>13</v>
      </c>
      <c r="E130" s="49" t="s">
        <v>274</v>
      </c>
      <c r="F130" s="52" t="s">
        <v>10</v>
      </c>
      <c r="G130" s="49" t="s">
        <v>10</v>
      </c>
      <c r="H130" s="52" t="s">
        <v>10</v>
      </c>
      <c r="I130" s="49" t="s">
        <v>10</v>
      </c>
      <c r="J130" s="49" t="s">
        <v>10</v>
      </c>
      <c r="K130" s="49" t="s">
        <v>10</v>
      </c>
      <c r="L130" s="49" t="s">
        <v>10</v>
      </c>
      <c r="M130" s="49" t="s">
        <v>10</v>
      </c>
      <c r="N130" s="52" t="s">
        <v>10</v>
      </c>
      <c r="O130" s="52" t="s">
        <v>10</v>
      </c>
      <c r="P130" s="52" t="s">
        <v>10</v>
      </c>
      <c r="Q130" s="52" t="s">
        <v>10</v>
      </c>
      <c r="R130" s="52" t="s">
        <v>10</v>
      </c>
      <c r="S130" s="49" t="s">
        <v>10</v>
      </c>
      <c r="T130" s="52" t="s">
        <v>10</v>
      </c>
      <c r="U130" s="49" t="s">
        <v>10</v>
      </c>
      <c r="V130" s="49" t="s">
        <v>10</v>
      </c>
      <c r="W130" s="49" t="s">
        <v>10</v>
      </c>
      <c r="X130" s="49" t="s">
        <v>10</v>
      </c>
      <c r="Y130" s="49" t="s">
        <v>10</v>
      </c>
      <c r="Z130" s="52" t="s">
        <v>10</v>
      </c>
      <c r="AA130" s="52" t="s">
        <v>10</v>
      </c>
      <c r="AB130" s="52" t="s">
        <v>10</v>
      </c>
      <c r="AC130" s="52" t="s">
        <v>10</v>
      </c>
      <c r="AD130" s="52" t="s">
        <v>10</v>
      </c>
      <c r="AE130" s="49" t="s">
        <v>10</v>
      </c>
      <c r="AF130" s="52" t="s">
        <v>10</v>
      </c>
      <c r="AG130" s="49" t="s">
        <v>10</v>
      </c>
      <c r="AH130" s="49" t="s">
        <v>10</v>
      </c>
      <c r="AI130" s="49" t="s">
        <v>10</v>
      </c>
      <c r="AJ130" s="49" t="s">
        <v>10</v>
      </c>
      <c r="AK130" s="49" t="s">
        <v>10</v>
      </c>
      <c r="AL130" s="52" t="s">
        <v>10</v>
      </c>
      <c r="AM130" s="52" t="s">
        <v>10</v>
      </c>
      <c r="AN130" s="52" t="s">
        <v>10</v>
      </c>
      <c r="AO130" s="52" t="s">
        <v>10</v>
      </c>
      <c r="AP130" s="52" t="s">
        <v>10</v>
      </c>
      <c r="AQ130" s="49" t="s">
        <v>10</v>
      </c>
      <c r="AR130" s="52" t="s">
        <v>10</v>
      </c>
      <c r="AS130" s="49" t="s">
        <v>10</v>
      </c>
      <c r="AT130" s="49" t="s">
        <v>10</v>
      </c>
      <c r="AU130" s="49" t="s">
        <v>10</v>
      </c>
      <c r="AV130" s="49" t="s">
        <v>10</v>
      </c>
      <c r="AW130" s="49" t="s">
        <v>10</v>
      </c>
      <c r="AX130" s="52" t="s">
        <v>10</v>
      </c>
      <c r="AY130" s="52" t="s">
        <v>10</v>
      </c>
      <c r="AZ130" s="52" t="s">
        <v>10</v>
      </c>
      <c r="BA130" s="52" t="s">
        <v>10</v>
      </c>
      <c r="BB130" s="52" t="s">
        <v>10</v>
      </c>
      <c r="BC130" s="49" t="s">
        <v>10</v>
      </c>
      <c r="BD130" s="52" t="s">
        <v>10</v>
      </c>
      <c r="BE130" s="49" t="s">
        <v>10</v>
      </c>
      <c r="BF130" s="49" t="s">
        <v>10</v>
      </c>
      <c r="BG130" s="49" t="s">
        <v>10</v>
      </c>
      <c r="BH130" s="49" t="s">
        <v>10</v>
      </c>
      <c r="BI130" s="49" t="s">
        <v>10</v>
      </c>
      <c r="BJ130" s="52" t="s">
        <v>10</v>
      </c>
      <c r="BK130" s="52" t="s">
        <v>10</v>
      </c>
      <c r="BL130" s="52" t="s">
        <v>10</v>
      </c>
      <c r="BM130" s="52" t="s">
        <v>10</v>
      </c>
      <c r="BN130" s="52" t="s">
        <v>10</v>
      </c>
      <c r="BO130" s="49" t="s">
        <v>10</v>
      </c>
      <c r="BP130" s="52" t="s">
        <v>10</v>
      </c>
      <c r="BQ130" s="49" t="s">
        <v>10</v>
      </c>
      <c r="BR130" s="49" t="s">
        <v>10</v>
      </c>
      <c r="BS130" s="49" t="s">
        <v>10</v>
      </c>
      <c r="BT130" s="49" t="s">
        <v>10</v>
      </c>
      <c r="BU130" s="49" t="s">
        <v>10</v>
      </c>
      <c r="BV130" s="52" t="s">
        <v>10</v>
      </c>
      <c r="BW130" s="52" t="s">
        <v>10</v>
      </c>
      <c r="BX130" s="52" t="s">
        <v>10</v>
      </c>
      <c r="BY130" s="52" t="s">
        <v>10</v>
      </c>
      <c r="BZ130" s="52" t="s">
        <v>10</v>
      </c>
      <c r="CA130" s="49" t="s">
        <v>10</v>
      </c>
      <c r="CB130" s="52" t="s">
        <v>10</v>
      </c>
      <c r="CC130" s="49" t="s">
        <v>10</v>
      </c>
      <c r="CD130" s="49" t="s">
        <v>10</v>
      </c>
      <c r="CE130" s="49" t="s">
        <v>10</v>
      </c>
      <c r="CF130" s="49" t="s">
        <v>10</v>
      </c>
      <c r="CG130" s="49" t="s">
        <v>10</v>
      </c>
      <c r="CH130" s="52" t="s">
        <v>10</v>
      </c>
      <c r="CI130" s="52" t="s">
        <v>10</v>
      </c>
      <c r="CJ130" s="52" t="s">
        <v>10</v>
      </c>
      <c r="CK130" s="52" t="s">
        <v>10</v>
      </c>
      <c r="CL130" s="52" t="s">
        <v>10</v>
      </c>
      <c r="CM130" s="49" t="s">
        <v>10</v>
      </c>
      <c r="CN130" s="52" t="s">
        <v>10</v>
      </c>
      <c r="CO130" s="49" t="s">
        <v>10</v>
      </c>
      <c r="CP130" s="49" t="s">
        <v>10</v>
      </c>
      <c r="CQ130" s="49" t="s">
        <v>10</v>
      </c>
      <c r="CR130" s="49" t="s">
        <v>10</v>
      </c>
      <c r="CS130" s="49" t="s">
        <v>10</v>
      </c>
      <c r="CT130" s="52" t="s">
        <v>10</v>
      </c>
      <c r="CU130" s="52" t="s">
        <v>10</v>
      </c>
      <c r="CV130" s="52" t="s">
        <v>10</v>
      </c>
      <c r="CW130" s="52" t="s">
        <v>10</v>
      </c>
      <c r="CX130" s="52" t="s">
        <v>10</v>
      </c>
      <c r="CY130" s="49" t="s">
        <v>10</v>
      </c>
      <c r="CZ130" s="52" t="s">
        <v>10</v>
      </c>
      <c r="DA130" s="49" t="s">
        <v>10</v>
      </c>
      <c r="DB130" s="49" t="s">
        <v>10</v>
      </c>
      <c r="DC130" s="49" t="s">
        <v>10</v>
      </c>
      <c r="DD130" s="49" t="s">
        <v>10</v>
      </c>
      <c r="DE130" s="49" t="s">
        <v>10</v>
      </c>
      <c r="DF130" s="52" t="s">
        <v>10</v>
      </c>
      <c r="DG130" s="52" t="s">
        <v>10</v>
      </c>
      <c r="DH130" s="52" t="s">
        <v>10</v>
      </c>
      <c r="DI130" s="52" t="s">
        <v>10</v>
      </c>
    </row>
    <row r="131" spans="1:113" x14ac:dyDescent="0.3">
      <c r="A131" s="49" t="s">
        <v>281</v>
      </c>
      <c r="B131" s="49">
        <v>189</v>
      </c>
      <c r="C131" s="49">
        <v>10007657</v>
      </c>
      <c r="D131" s="49" t="s">
        <v>8</v>
      </c>
      <c r="E131" s="49" t="s">
        <v>276</v>
      </c>
      <c r="F131" s="52" t="s">
        <v>10</v>
      </c>
      <c r="G131" s="49" t="s">
        <v>10</v>
      </c>
      <c r="H131" s="52" t="s">
        <v>10</v>
      </c>
      <c r="I131" s="49" t="s">
        <v>10</v>
      </c>
      <c r="J131" s="49" t="s">
        <v>10</v>
      </c>
      <c r="K131" s="49" t="s">
        <v>10</v>
      </c>
      <c r="L131" s="49" t="s">
        <v>10</v>
      </c>
      <c r="M131" s="49" t="s">
        <v>10</v>
      </c>
      <c r="N131" s="52" t="s">
        <v>10</v>
      </c>
      <c r="O131" s="52" t="s">
        <v>10</v>
      </c>
      <c r="P131" s="52" t="s">
        <v>10</v>
      </c>
      <c r="Q131" s="52" t="s">
        <v>10</v>
      </c>
      <c r="R131" s="52" t="s">
        <v>10</v>
      </c>
      <c r="S131" s="49" t="s">
        <v>10</v>
      </c>
      <c r="T131" s="52" t="s">
        <v>10</v>
      </c>
      <c r="U131" s="49" t="s">
        <v>10</v>
      </c>
      <c r="V131" s="49" t="s">
        <v>10</v>
      </c>
      <c r="W131" s="49" t="s">
        <v>10</v>
      </c>
      <c r="X131" s="49" t="s">
        <v>10</v>
      </c>
      <c r="Y131" s="49" t="s">
        <v>10</v>
      </c>
      <c r="Z131" s="52" t="s">
        <v>10</v>
      </c>
      <c r="AA131" s="52" t="s">
        <v>10</v>
      </c>
      <c r="AB131" s="52" t="s">
        <v>10</v>
      </c>
      <c r="AC131" s="52" t="s">
        <v>10</v>
      </c>
      <c r="AD131" s="52" t="s">
        <v>10</v>
      </c>
      <c r="AE131" s="49" t="s">
        <v>10</v>
      </c>
      <c r="AF131" s="52" t="s">
        <v>10</v>
      </c>
      <c r="AG131" s="49" t="s">
        <v>10</v>
      </c>
      <c r="AH131" s="49" t="s">
        <v>10</v>
      </c>
      <c r="AI131" s="49" t="s">
        <v>10</v>
      </c>
      <c r="AJ131" s="49" t="s">
        <v>10</v>
      </c>
      <c r="AK131" s="49" t="s">
        <v>10</v>
      </c>
      <c r="AL131" s="52" t="s">
        <v>10</v>
      </c>
      <c r="AM131" s="52" t="s">
        <v>10</v>
      </c>
      <c r="AN131" s="52" t="s">
        <v>10</v>
      </c>
      <c r="AO131" s="52" t="s">
        <v>10</v>
      </c>
      <c r="AP131" s="52" t="s">
        <v>10</v>
      </c>
      <c r="AQ131" s="49" t="s">
        <v>10</v>
      </c>
      <c r="AR131" s="52" t="s">
        <v>10</v>
      </c>
      <c r="AS131" s="49" t="s">
        <v>10</v>
      </c>
      <c r="AT131" s="49" t="s">
        <v>10</v>
      </c>
      <c r="AU131" s="49" t="s">
        <v>10</v>
      </c>
      <c r="AV131" s="49" t="s">
        <v>10</v>
      </c>
      <c r="AW131" s="49" t="s">
        <v>10</v>
      </c>
      <c r="AX131" s="52" t="s">
        <v>10</v>
      </c>
      <c r="AY131" s="52" t="s">
        <v>10</v>
      </c>
      <c r="AZ131" s="52" t="s">
        <v>10</v>
      </c>
      <c r="BA131" s="52" t="s">
        <v>10</v>
      </c>
      <c r="BB131" s="52" t="s">
        <v>10</v>
      </c>
      <c r="BC131" s="49" t="s">
        <v>10</v>
      </c>
      <c r="BD131" s="52" t="s">
        <v>10</v>
      </c>
      <c r="BE131" s="49" t="s">
        <v>10</v>
      </c>
      <c r="BF131" s="49" t="s">
        <v>10</v>
      </c>
      <c r="BG131" s="49" t="s">
        <v>10</v>
      </c>
      <c r="BH131" s="49" t="s">
        <v>10</v>
      </c>
      <c r="BI131" s="49" t="s">
        <v>10</v>
      </c>
      <c r="BJ131" s="52" t="s">
        <v>10</v>
      </c>
      <c r="BK131" s="52" t="s">
        <v>10</v>
      </c>
      <c r="BL131" s="52" t="s">
        <v>10</v>
      </c>
      <c r="BM131" s="52" t="s">
        <v>10</v>
      </c>
      <c r="BN131" s="52" t="s">
        <v>10</v>
      </c>
      <c r="BO131" s="49" t="s">
        <v>10</v>
      </c>
      <c r="BP131" s="52" t="s">
        <v>10</v>
      </c>
      <c r="BQ131" s="49" t="s">
        <v>10</v>
      </c>
      <c r="BR131" s="49" t="s">
        <v>10</v>
      </c>
      <c r="BS131" s="49" t="s">
        <v>10</v>
      </c>
      <c r="BT131" s="49" t="s">
        <v>10</v>
      </c>
      <c r="BU131" s="49" t="s">
        <v>10</v>
      </c>
      <c r="BV131" s="52" t="s">
        <v>10</v>
      </c>
      <c r="BW131" s="52" t="s">
        <v>10</v>
      </c>
      <c r="BX131" s="52" t="s">
        <v>10</v>
      </c>
      <c r="BY131" s="52" t="s">
        <v>10</v>
      </c>
      <c r="BZ131" s="52" t="s">
        <v>10</v>
      </c>
      <c r="CA131" s="49" t="s">
        <v>10</v>
      </c>
      <c r="CB131" s="52" t="s">
        <v>10</v>
      </c>
      <c r="CC131" s="49" t="s">
        <v>10</v>
      </c>
      <c r="CD131" s="49" t="s">
        <v>10</v>
      </c>
      <c r="CE131" s="49" t="s">
        <v>10</v>
      </c>
      <c r="CF131" s="49" t="s">
        <v>10</v>
      </c>
      <c r="CG131" s="49" t="s">
        <v>10</v>
      </c>
      <c r="CH131" s="52" t="s">
        <v>10</v>
      </c>
      <c r="CI131" s="52" t="s">
        <v>10</v>
      </c>
      <c r="CJ131" s="52" t="s">
        <v>10</v>
      </c>
      <c r="CK131" s="52" t="s">
        <v>10</v>
      </c>
      <c r="CL131" s="52" t="s">
        <v>10</v>
      </c>
      <c r="CM131" s="49" t="s">
        <v>10</v>
      </c>
      <c r="CN131" s="52" t="s">
        <v>10</v>
      </c>
      <c r="CO131" s="49" t="s">
        <v>10</v>
      </c>
      <c r="CP131" s="49" t="s">
        <v>10</v>
      </c>
      <c r="CQ131" s="49" t="s">
        <v>10</v>
      </c>
      <c r="CR131" s="49" t="s">
        <v>10</v>
      </c>
      <c r="CS131" s="49" t="s">
        <v>10</v>
      </c>
      <c r="CT131" s="52" t="s">
        <v>10</v>
      </c>
      <c r="CU131" s="52" t="s">
        <v>10</v>
      </c>
      <c r="CV131" s="52" t="s">
        <v>10</v>
      </c>
      <c r="CW131" s="52" t="s">
        <v>10</v>
      </c>
      <c r="CX131" s="52" t="s">
        <v>10</v>
      </c>
      <c r="CY131" s="49" t="s">
        <v>10</v>
      </c>
      <c r="CZ131" s="52" t="s">
        <v>10</v>
      </c>
      <c r="DA131" s="49" t="s">
        <v>10</v>
      </c>
      <c r="DB131" s="49" t="s">
        <v>10</v>
      </c>
      <c r="DC131" s="49" t="s">
        <v>10</v>
      </c>
      <c r="DD131" s="49" t="s">
        <v>10</v>
      </c>
      <c r="DE131" s="49" t="s">
        <v>10</v>
      </c>
      <c r="DF131" s="52" t="s">
        <v>10</v>
      </c>
      <c r="DG131" s="52" t="s">
        <v>10</v>
      </c>
      <c r="DH131" s="52" t="s">
        <v>10</v>
      </c>
      <c r="DI131" s="52" t="s">
        <v>10</v>
      </c>
    </row>
    <row r="132" spans="1:113" x14ac:dyDescent="0.3">
      <c r="A132" s="49" t="s">
        <v>281</v>
      </c>
      <c r="B132" s="49">
        <v>13</v>
      </c>
      <c r="C132" s="49">
        <v>10007713</v>
      </c>
      <c r="D132" s="49" t="s">
        <v>43</v>
      </c>
      <c r="E132" s="49" t="s">
        <v>278</v>
      </c>
      <c r="F132" s="52" t="s">
        <v>10</v>
      </c>
      <c r="G132" s="49" t="s">
        <v>10</v>
      </c>
      <c r="H132" s="52" t="s">
        <v>10</v>
      </c>
      <c r="I132" s="49" t="s">
        <v>10</v>
      </c>
      <c r="J132" s="49" t="s">
        <v>10</v>
      </c>
      <c r="K132" s="49" t="s">
        <v>10</v>
      </c>
      <c r="L132" s="49" t="s">
        <v>10</v>
      </c>
      <c r="M132" s="49" t="s">
        <v>10</v>
      </c>
      <c r="N132" s="52" t="s">
        <v>10</v>
      </c>
      <c r="O132" s="52" t="s">
        <v>10</v>
      </c>
      <c r="P132" s="52" t="s">
        <v>10</v>
      </c>
      <c r="Q132" s="52" t="s">
        <v>10</v>
      </c>
      <c r="R132" s="52" t="s">
        <v>10</v>
      </c>
      <c r="S132" s="49" t="s">
        <v>10</v>
      </c>
      <c r="T132" s="52" t="s">
        <v>10</v>
      </c>
      <c r="U132" s="49" t="s">
        <v>10</v>
      </c>
      <c r="V132" s="49" t="s">
        <v>10</v>
      </c>
      <c r="W132" s="49" t="s">
        <v>10</v>
      </c>
      <c r="X132" s="49" t="s">
        <v>10</v>
      </c>
      <c r="Y132" s="49" t="s">
        <v>10</v>
      </c>
      <c r="Z132" s="52" t="s">
        <v>10</v>
      </c>
      <c r="AA132" s="52" t="s">
        <v>10</v>
      </c>
      <c r="AB132" s="52" t="s">
        <v>10</v>
      </c>
      <c r="AC132" s="52" t="s">
        <v>10</v>
      </c>
      <c r="AD132" s="52" t="s">
        <v>10</v>
      </c>
      <c r="AE132" s="49" t="s">
        <v>10</v>
      </c>
      <c r="AF132" s="52" t="s">
        <v>10</v>
      </c>
      <c r="AG132" s="49" t="s">
        <v>10</v>
      </c>
      <c r="AH132" s="49" t="s">
        <v>10</v>
      </c>
      <c r="AI132" s="49" t="s">
        <v>10</v>
      </c>
      <c r="AJ132" s="49" t="s">
        <v>10</v>
      </c>
      <c r="AK132" s="49" t="s">
        <v>10</v>
      </c>
      <c r="AL132" s="52" t="s">
        <v>10</v>
      </c>
      <c r="AM132" s="52" t="s">
        <v>10</v>
      </c>
      <c r="AN132" s="52" t="s">
        <v>10</v>
      </c>
      <c r="AO132" s="52" t="s">
        <v>10</v>
      </c>
      <c r="AP132" s="52" t="s">
        <v>10</v>
      </c>
      <c r="AQ132" s="49" t="s">
        <v>10</v>
      </c>
      <c r="AR132" s="52" t="s">
        <v>10</v>
      </c>
      <c r="AS132" s="49" t="s">
        <v>10</v>
      </c>
      <c r="AT132" s="49" t="s">
        <v>10</v>
      </c>
      <c r="AU132" s="49" t="s">
        <v>10</v>
      </c>
      <c r="AV132" s="49" t="s">
        <v>10</v>
      </c>
      <c r="AW132" s="49" t="s">
        <v>10</v>
      </c>
      <c r="AX132" s="52" t="s">
        <v>10</v>
      </c>
      <c r="AY132" s="52" t="s">
        <v>10</v>
      </c>
      <c r="AZ132" s="52" t="s">
        <v>10</v>
      </c>
      <c r="BA132" s="52" t="s">
        <v>10</v>
      </c>
      <c r="BB132" s="52" t="s">
        <v>10</v>
      </c>
      <c r="BC132" s="49" t="s">
        <v>10</v>
      </c>
      <c r="BD132" s="52" t="s">
        <v>10</v>
      </c>
      <c r="BE132" s="49" t="s">
        <v>10</v>
      </c>
      <c r="BF132" s="49" t="s">
        <v>10</v>
      </c>
      <c r="BG132" s="49" t="s">
        <v>10</v>
      </c>
      <c r="BH132" s="49" t="s">
        <v>10</v>
      </c>
      <c r="BI132" s="49" t="s">
        <v>10</v>
      </c>
      <c r="BJ132" s="52" t="s">
        <v>10</v>
      </c>
      <c r="BK132" s="52" t="s">
        <v>10</v>
      </c>
      <c r="BL132" s="52" t="s">
        <v>10</v>
      </c>
      <c r="BM132" s="52" t="s">
        <v>10</v>
      </c>
      <c r="BN132" s="52" t="s">
        <v>10</v>
      </c>
      <c r="BO132" s="49" t="s">
        <v>10</v>
      </c>
      <c r="BP132" s="52" t="s">
        <v>10</v>
      </c>
      <c r="BQ132" s="49" t="s">
        <v>10</v>
      </c>
      <c r="BR132" s="49" t="s">
        <v>10</v>
      </c>
      <c r="BS132" s="49" t="s">
        <v>10</v>
      </c>
      <c r="BT132" s="49" t="s">
        <v>10</v>
      </c>
      <c r="BU132" s="49" t="s">
        <v>10</v>
      </c>
      <c r="BV132" s="52" t="s">
        <v>10</v>
      </c>
      <c r="BW132" s="52" t="s">
        <v>10</v>
      </c>
      <c r="BX132" s="52" t="s">
        <v>10</v>
      </c>
      <c r="BY132" s="52" t="s">
        <v>10</v>
      </c>
      <c r="BZ132" s="52" t="s">
        <v>10</v>
      </c>
      <c r="CA132" s="49" t="s">
        <v>10</v>
      </c>
      <c r="CB132" s="52" t="s">
        <v>10</v>
      </c>
      <c r="CC132" s="49" t="s">
        <v>10</v>
      </c>
      <c r="CD132" s="49" t="s">
        <v>10</v>
      </c>
      <c r="CE132" s="49" t="s">
        <v>10</v>
      </c>
      <c r="CF132" s="49" t="s">
        <v>10</v>
      </c>
      <c r="CG132" s="49" t="s">
        <v>10</v>
      </c>
      <c r="CH132" s="52" t="s">
        <v>10</v>
      </c>
      <c r="CI132" s="52" t="s">
        <v>10</v>
      </c>
      <c r="CJ132" s="52" t="s">
        <v>10</v>
      </c>
      <c r="CK132" s="52" t="s">
        <v>10</v>
      </c>
      <c r="CL132" s="52" t="s">
        <v>10</v>
      </c>
      <c r="CM132" s="49" t="s">
        <v>10</v>
      </c>
      <c r="CN132" s="52" t="s">
        <v>10</v>
      </c>
      <c r="CO132" s="49" t="s">
        <v>10</v>
      </c>
      <c r="CP132" s="49" t="s">
        <v>10</v>
      </c>
      <c r="CQ132" s="49" t="s">
        <v>10</v>
      </c>
      <c r="CR132" s="49" t="s">
        <v>10</v>
      </c>
      <c r="CS132" s="49" t="s">
        <v>10</v>
      </c>
      <c r="CT132" s="52" t="s">
        <v>10</v>
      </c>
      <c r="CU132" s="52" t="s">
        <v>10</v>
      </c>
      <c r="CV132" s="52" t="s">
        <v>10</v>
      </c>
      <c r="CW132" s="52" t="s">
        <v>10</v>
      </c>
      <c r="CX132" s="52" t="s">
        <v>10</v>
      </c>
      <c r="CY132" s="49" t="s">
        <v>10</v>
      </c>
      <c r="CZ132" s="52" t="s">
        <v>10</v>
      </c>
      <c r="DA132" s="49" t="s">
        <v>10</v>
      </c>
      <c r="DB132" s="49" t="s">
        <v>10</v>
      </c>
      <c r="DC132" s="49" t="s">
        <v>10</v>
      </c>
      <c r="DD132" s="49" t="s">
        <v>10</v>
      </c>
      <c r="DE132" s="49" t="s">
        <v>10</v>
      </c>
      <c r="DF132" s="52" t="s">
        <v>10</v>
      </c>
      <c r="DG132" s="52" t="s">
        <v>10</v>
      </c>
      <c r="DH132" s="52" t="s">
        <v>10</v>
      </c>
      <c r="DI132" s="52" t="s">
        <v>10</v>
      </c>
    </row>
    <row r="133" spans="1:113" x14ac:dyDescent="0.3">
      <c r="A133" s="49" t="s">
        <v>281</v>
      </c>
      <c r="B133" s="49">
        <v>164</v>
      </c>
      <c r="C133" s="49">
        <v>10007167</v>
      </c>
      <c r="D133" s="49" t="s">
        <v>43</v>
      </c>
      <c r="E133" s="49" t="s">
        <v>280</v>
      </c>
      <c r="F133" s="52" t="s">
        <v>10</v>
      </c>
      <c r="G133" s="49" t="s">
        <v>10</v>
      </c>
      <c r="H133" s="52" t="s">
        <v>10</v>
      </c>
      <c r="I133" s="49" t="s">
        <v>10</v>
      </c>
      <c r="J133" s="49" t="s">
        <v>10</v>
      </c>
      <c r="K133" s="49" t="s">
        <v>10</v>
      </c>
      <c r="L133" s="49" t="s">
        <v>10</v>
      </c>
      <c r="M133" s="49" t="s">
        <v>10</v>
      </c>
      <c r="N133" s="52" t="s">
        <v>10</v>
      </c>
      <c r="O133" s="52" t="s">
        <v>10</v>
      </c>
      <c r="P133" s="52" t="s">
        <v>10</v>
      </c>
      <c r="Q133" s="52" t="s">
        <v>10</v>
      </c>
      <c r="R133" s="52" t="s">
        <v>10</v>
      </c>
      <c r="S133" s="49" t="s">
        <v>10</v>
      </c>
      <c r="T133" s="52" t="s">
        <v>10</v>
      </c>
      <c r="U133" s="49" t="s">
        <v>10</v>
      </c>
      <c r="V133" s="49" t="s">
        <v>10</v>
      </c>
      <c r="W133" s="49" t="s">
        <v>10</v>
      </c>
      <c r="X133" s="49" t="s">
        <v>10</v>
      </c>
      <c r="Y133" s="49" t="s">
        <v>10</v>
      </c>
      <c r="Z133" s="52" t="s">
        <v>10</v>
      </c>
      <c r="AA133" s="52" t="s">
        <v>10</v>
      </c>
      <c r="AB133" s="52" t="s">
        <v>10</v>
      </c>
      <c r="AC133" s="52" t="s">
        <v>10</v>
      </c>
      <c r="AD133" s="52" t="s">
        <v>10</v>
      </c>
      <c r="AE133" s="49" t="s">
        <v>10</v>
      </c>
      <c r="AF133" s="52" t="s">
        <v>10</v>
      </c>
      <c r="AG133" s="49" t="s">
        <v>10</v>
      </c>
      <c r="AH133" s="49" t="s">
        <v>10</v>
      </c>
      <c r="AI133" s="49" t="s">
        <v>10</v>
      </c>
      <c r="AJ133" s="49" t="s">
        <v>10</v>
      </c>
      <c r="AK133" s="49" t="s">
        <v>10</v>
      </c>
      <c r="AL133" s="52" t="s">
        <v>10</v>
      </c>
      <c r="AM133" s="52" t="s">
        <v>10</v>
      </c>
      <c r="AN133" s="52" t="s">
        <v>10</v>
      </c>
      <c r="AO133" s="52" t="s">
        <v>10</v>
      </c>
      <c r="AP133" s="52" t="s">
        <v>10</v>
      </c>
      <c r="AQ133" s="49" t="s">
        <v>10</v>
      </c>
      <c r="AR133" s="52" t="s">
        <v>10</v>
      </c>
      <c r="AS133" s="49" t="s">
        <v>10</v>
      </c>
      <c r="AT133" s="49" t="s">
        <v>10</v>
      </c>
      <c r="AU133" s="49" t="s">
        <v>10</v>
      </c>
      <c r="AV133" s="49" t="s">
        <v>10</v>
      </c>
      <c r="AW133" s="49" t="s">
        <v>10</v>
      </c>
      <c r="AX133" s="52" t="s">
        <v>10</v>
      </c>
      <c r="AY133" s="52" t="s">
        <v>10</v>
      </c>
      <c r="AZ133" s="52" t="s">
        <v>10</v>
      </c>
      <c r="BA133" s="52" t="s">
        <v>10</v>
      </c>
      <c r="BB133" s="52" t="s">
        <v>10</v>
      </c>
      <c r="BC133" s="49" t="s">
        <v>10</v>
      </c>
      <c r="BD133" s="52" t="s">
        <v>10</v>
      </c>
      <c r="BE133" s="49" t="s">
        <v>10</v>
      </c>
      <c r="BF133" s="49" t="s">
        <v>10</v>
      </c>
      <c r="BG133" s="49" t="s">
        <v>10</v>
      </c>
      <c r="BH133" s="49" t="s">
        <v>10</v>
      </c>
      <c r="BI133" s="49" t="s">
        <v>10</v>
      </c>
      <c r="BJ133" s="52" t="s">
        <v>10</v>
      </c>
      <c r="BK133" s="52" t="s">
        <v>10</v>
      </c>
      <c r="BL133" s="52" t="s">
        <v>10</v>
      </c>
      <c r="BM133" s="52" t="s">
        <v>10</v>
      </c>
      <c r="BN133" s="52" t="s">
        <v>10</v>
      </c>
      <c r="BO133" s="49" t="s">
        <v>10</v>
      </c>
      <c r="BP133" s="52" t="s">
        <v>10</v>
      </c>
      <c r="BQ133" s="49" t="s">
        <v>10</v>
      </c>
      <c r="BR133" s="49" t="s">
        <v>10</v>
      </c>
      <c r="BS133" s="49" t="s">
        <v>10</v>
      </c>
      <c r="BT133" s="49" t="s">
        <v>10</v>
      </c>
      <c r="BU133" s="49" t="s">
        <v>10</v>
      </c>
      <c r="BV133" s="52" t="s">
        <v>10</v>
      </c>
      <c r="BW133" s="52" t="s">
        <v>10</v>
      </c>
      <c r="BX133" s="52" t="s">
        <v>10</v>
      </c>
      <c r="BY133" s="52" t="s">
        <v>10</v>
      </c>
      <c r="BZ133" s="52" t="s">
        <v>10</v>
      </c>
      <c r="CA133" s="49" t="s">
        <v>10</v>
      </c>
      <c r="CB133" s="52" t="s">
        <v>10</v>
      </c>
      <c r="CC133" s="49" t="s">
        <v>10</v>
      </c>
      <c r="CD133" s="49" t="s">
        <v>10</v>
      </c>
      <c r="CE133" s="49" t="s">
        <v>10</v>
      </c>
      <c r="CF133" s="49" t="s">
        <v>10</v>
      </c>
      <c r="CG133" s="49" t="s">
        <v>10</v>
      </c>
      <c r="CH133" s="52" t="s">
        <v>10</v>
      </c>
      <c r="CI133" s="52" t="s">
        <v>10</v>
      </c>
      <c r="CJ133" s="52" t="s">
        <v>10</v>
      </c>
      <c r="CK133" s="52" t="s">
        <v>10</v>
      </c>
      <c r="CL133" s="52" t="s">
        <v>10</v>
      </c>
      <c r="CM133" s="49" t="s">
        <v>10</v>
      </c>
      <c r="CN133" s="52" t="s">
        <v>10</v>
      </c>
      <c r="CO133" s="49" t="s">
        <v>10</v>
      </c>
      <c r="CP133" s="49" t="s">
        <v>10</v>
      </c>
      <c r="CQ133" s="49" t="s">
        <v>10</v>
      </c>
      <c r="CR133" s="49" t="s">
        <v>10</v>
      </c>
      <c r="CS133" s="49" t="s">
        <v>10</v>
      </c>
      <c r="CT133" s="52" t="s">
        <v>10</v>
      </c>
      <c r="CU133" s="52" t="s">
        <v>10</v>
      </c>
      <c r="CV133" s="52" t="s">
        <v>10</v>
      </c>
      <c r="CW133" s="52" t="s">
        <v>10</v>
      </c>
      <c r="CX133" s="52" t="s">
        <v>10</v>
      </c>
      <c r="CY133" s="49" t="s">
        <v>10</v>
      </c>
      <c r="CZ133" s="52" t="s">
        <v>10</v>
      </c>
      <c r="DA133" s="49" t="s">
        <v>10</v>
      </c>
      <c r="DB133" s="49" t="s">
        <v>10</v>
      </c>
      <c r="DC133" s="49" t="s">
        <v>10</v>
      </c>
      <c r="DD133" s="49" t="s">
        <v>10</v>
      </c>
      <c r="DE133" s="49" t="s">
        <v>10</v>
      </c>
      <c r="DF133" s="52" t="s">
        <v>10</v>
      </c>
      <c r="DG133" s="52" t="s">
        <v>10</v>
      </c>
      <c r="DH133" s="52" t="s">
        <v>10</v>
      </c>
      <c r="DI133" s="52" t="s">
        <v>10</v>
      </c>
    </row>
    <row r="134" spans="1:113" x14ac:dyDescent="0.3">
      <c r="A134" s="49"/>
      <c r="B134" s="49"/>
      <c r="C134" s="49"/>
      <c r="D134" s="49"/>
      <c r="E134" s="49"/>
    </row>
    <row r="135" spans="1:113" x14ac:dyDescent="0.3">
      <c r="A135" s="49"/>
      <c r="B135" s="49"/>
      <c r="C135" s="49"/>
      <c r="D135" s="49"/>
      <c r="E135" s="49"/>
    </row>
    <row r="136" spans="1:113" x14ac:dyDescent="0.3">
      <c r="A136" s="49"/>
      <c r="B136" s="49"/>
      <c r="C136" s="49"/>
      <c r="D136" s="49"/>
      <c r="E136" s="49"/>
    </row>
    <row r="137" spans="1:113" x14ac:dyDescent="0.3">
      <c r="A137" s="49"/>
      <c r="B137" s="49"/>
      <c r="C137" s="49"/>
      <c r="D137" s="49"/>
      <c r="E137" s="49"/>
    </row>
    <row r="138" spans="1:113" x14ac:dyDescent="0.3">
      <c r="A138" s="49"/>
      <c r="B138" s="49"/>
      <c r="C138" s="49"/>
      <c r="D138" s="49"/>
      <c r="E138" s="49"/>
    </row>
    <row r="139" spans="1:113" x14ac:dyDescent="0.3">
      <c r="A139" s="49"/>
      <c r="B139" s="49"/>
      <c r="C139" s="49"/>
      <c r="D139" s="49"/>
      <c r="E139" s="49"/>
    </row>
    <row r="140" spans="1:113" x14ac:dyDescent="0.3">
      <c r="A140" s="49"/>
      <c r="B140" s="49"/>
      <c r="C140" s="49"/>
      <c r="D140" s="49"/>
      <c r="E140" s="49"/>
    </row>
    <row r="141" spans="1:113" x14ac:dyDescent="0.3">
      <c r="A141" s="49"/>
      <c r="B141" s="49"/>
      <c r="C141" s="49"/>
      <c r="D141" s="49"/>
      <c r="E141" s="49"/>
    </row>
    <row r="142" spans="1:113" x14ac:dyDescent="0.3">
      <c r="A142" s="49"/>
      <c r="B142" s="49"/>
      <c r="C142" s="49"/>
      <c r="D142" s="49"/>
      <c r="E142" s="49"/>
    </row>
    <row r="143" spans="1:113" x14ac:dyDescent="0.3">
      <c r="A143" s="49"/>
      <c r="B143" s="49"/>
      <c r="C143" s="49"/>
      <c r="D143" s="49"/>
      <c r="E143" s="49"/>
    </row>
    <row r="144" spans="1:113" x14ac:dyDescent="0.3">
      <c r="A144" s="49"/>
      <c r="B144" s="49"/>
      <c r="C144" s="49"/>
      <c r="D144" s="49"/>
      <c r="E144" s="49"/>
    </row>
    <row r="145" spans="1:5" x14ac:dyDescent="0.3">
      <c r="A145" s="49"/>
      <c r="B145" s="49"/>
      <c r="C145" s="49"/>
      <c r="D145" s="49"/>
      <c r="E145" s="49"/>
    </row>
    <row r="146" spans="1:5" x14ac:dyDescent="0.3">
      <c r="A146" s="49"/>
      <c r="B146" s="49"/>
      <c r="C146" s="49"/>
      <c r="D146" s="49"/>
      <c r="E146" s="49"/>
    </row>
    <row r="147" spans="1:5" x14ac:dyDescent="0.3">
      <c r="A147" s="49"/>
      <c r="B147" s="49"/>
      <c r="C147" s="49"/>
      <c r="D147" s="49"/>
      <c r="E147" s="49"/>
    </row>
    <row r="148" spans="1:5" x14ac:dyDescent="0.3">
      <c r="A148" s="49"/>
      <c r="B148" s="49"/>
      <c r="C148" s="49"/>
      <c r="D148" s="49"/>
      <c r="E148" s="49"/>
    </row>
    <row r="149" spans="1:5" x14ac:dyDescent="0.3">
      <c r="A149" s="49"/>
      <c r="B149" s="49"/>
      <c r="C149" s="49"/>
      <c r="D149" s="49"/>
      <c r="E149" s="49"/>
    </row>
    <row r="150" spans="1:5" x14ac:dyDescent="0.3">
      <c r="A150" s="49"/>
      <c r="B150" s="49"/>
      <c r="C150" s="49"/>
      <c r="D150" s="49"/>
      <c r="E150" s="49"/>
    </row>
    <row r="151" spans="1:5" x14ac:dyDescent="0.3">
      <c r="A151" s="49"/>
      <c r="B151" s="49"/>
      <c r="C151" s="49"/>
      <c r="D151" s="49"/>
      <c r="E151" s="49"/>
    </row>
    <row r="152" spans="1:5" x14ac:dyDescent="0.3">
      <c r="A152" s="49"/>
      <c r="B152" s="49"/>
      <c r="C152" s="49"/>
      <c r="D152" s="49"/>
      <c r="E152" s="49"/>
    </row>
    <row r="153" spans="1:5" x14ac:dyDescent="0.3">
      <c r="A153" s="49"/>
      <c r="B153" s="49"/>
      <c r="C153" s="49"/>
      <c r="D153" s="49"/>
      <c r="E153" s="49"/>
    </row>
    <row r="154" spans="1:5" x14ac:dyDescent="0.3">
      <c r="A154" s="49"/>
      <c r="B154" s="49"/>
      <c r="C154" s="49"/>
      <c r="D154" s="49"/>
      <c r="E154" s="49"/>
    </row>
    <row r="155" spans="1:5" x14ac:dyDescent="0.3">
      <c r="A155" s="49"/>
      <c r="B155" s="49"/>
      <c r="C155" s="49"/>
      <c r="D155" s="49"/>
      <c r="E155" s="49"/>
    </row>
    <row r="156" spans="1:5" x14ac:dyDescent="0.3">
      <c r="A156" s="49"/>
      <c r="B156" s="49"/>
      <c r="C156" s="49"/>
      <c r="D156" s="49"/>
      <c r="E156" s="49"/>
    </row>
    <row r="157" spans="1:5" x14ac:dyDescent="0.3">
      <c r="A157" s="49"/>
      <c r="B157" s="49"/>
      <c r="C157" s="49"/>
      <c r="D157" s="49"/>
      <c r="E157" s="49"/>
    </row>
    <row r="158" spans="1:5" x14ac:dyDescent="0.3">
      <c r="A158" s="49"/>
      <c r="B158" s="49"/>
      <c r="C158" s="49"/>
      <c r="D158" s="49"/>
      <c r="E158" s="49"/>
    </row>
    <row r="159" spans="1:5" x14ac:dyDescent="0.3">
      <c r="A159" s="49"/>
      <c r="B159" s="49"/>
      <c r="C159" s="49"/>
      <c r="D159" s="49"/>
      <c r="E159" s="49"/>
    </row>
    <row r="160" spans="1:5" x14ac:dyDescent="0.3">
      <c r="A160" s="49"/>
      <c r="B160" s="49"/>
      <c r="C160" s="49"/>
      <c r="D160" s="49"/>
      <c r="E160" s="49"/>
    </row>
    <row r="161" spans="1:5" x14ac:dyDescent="0.3">
      <c r="A161" s="49"/>
      <c r="B161" s="49"/>
      <c r="C161" s="49"/>
      <c r="D161" s="49"/>
      <c r="E161" s="49"/>
    </row>
    <row r="162" spans="1:5" x14ac:dyDescent="0.3">
      <c r="A162" s="49"/>
      <c r="B162" s="49"/>
      <c r="C162" s="49"/>
      <c r="D162" s="49"/>
      <c r="E162" s="49"/>
    </row>
    <row r="163" spans="1:5" x14ac:dyDescent="0.3">
      <c r="A163" s="49"/>
      <c r="B163" s="49"/>
      <c r="C163" s="49"/>
      <c r="D163" s="49"/>
      <c r="E163" s="49"/>
    </row>
    <row r="164" spans="1:5" x14ac:dyDescent="0.3">
      <c r="A164" s="49"/>
      <c r="B164" s="49"/>
      <c r="C164" s="49"/>
      <c r="D164" s="49"/>
      <c r="E164" s="49"/>
    </row>
    <row r="165" spans="1:5" x14ac:dyDescent="0.3">
      <c r="A165" s="49"/>
      <c r="B165" s="49"/>
      <c r="C165" s="49"/>
      <c r="D165" s="49"/>
      <c r="E165" s="49"/>
    </row>
    <row r="166" spans="1:5" x14ac:dyDescent="0.3">
      <c r="A166" s="49"/>
      <c r="B166" s="49"/>
      <c r="C166" s="49"/>
      <c r="D166" s="49"/>
      <c r="E166" s="49"/>
    </row>
    <row r="167" spans="1:5" x14ac:dyDescent="0.3">
      <c r="A167" s="49"/>
      <c r="B167" s="49"/>
      <c r="C167" s="49"/>
      <c r="D167" s="49"/>
      <c r="E167" s="49"/>
    </row>
    <row r="168" spans="1:5" x14ac:dyDescent="0.3">
      <c r="A168" s="49"/>
      <c r="B168" s="49"/>
      <c r="C168" s="49"/>
      <c r="D168" s="49"/>
      <c r="E168" s="49"/>
    </row>
    <row r="169" spans="1:5" x14ac:dyDescent="0.3">
      <c r="A169" s="49"/>
      <c r="B169" s="49"/>
      <c r="C169" s="49"/>
      <c r="D169" s="49"/>
      <c r="E169" s="49"/>
    </row>
    <row r="170" spans="1:5" x14ac:dyDescent="0.3">
      <c r="A170" s="49"/>
      <c r="B170" s="49"/>
      <c r="C170" s="49"/>
      <c r="D170" s="49"/>
      <c r="E170" s="49"/>
    </row>
    <row r="171" spans="1:5" x14ac:dyDescent="0.3">
      <c r="A171" s="49"/>
      <c r="B171" s="49"/>
      <c r="C171" s="49"/>
      <c r="D171" s="49"/>
      <c r="E171" s="49"/>
    </row>
    <row r="172" spans="1:5" x14ac:dyDescent="0.3">
      <c r="A172" s="49"/>
      <c r="B172" s="49"/>
      <c r="C172" s="49"/>
      <c r="D172" s="49"/>
      <c r="E172" s="49"/>
    </row>
    <row r="173" spans="1:5" x14ac:dyDescent="0.3">
      <c r="A173" s="49"/>
      <c r="B173" s="49"/>
      <c r="C173" s="49"/>
      <c r="D173" s="49"/>
      <c r="E173" s="49"/>
    </row>
    <row r="174" spans="1:5" x14ac:dyDescent="0.3">
      <c r="A174" s="49"/>
      <c r="B174" s="49"/>
      <c r="C174" s="49"/>
      <c r="D174" s="49"/>
      <c r="E174" s="49"/>
    </row>
    <row r="175" spans="1:5" x14ac:dyDescent="0.3">
      <c r="A175" s="49"/>
      <c r="B175" s="49"/>
      <c r="C175" s="49"/>
      <c r="D175" s="49"/>
      <c r="E175" s="49"/>
    </row>
    <row r="176" spans="1:5" x14ac:dyDescent="0.3">
      <c r="A176" s="49"/>
      <c r="B176" s="49"/>
      <c r="C176" s="49"/>
      <c r="D176" s="49"/>
      <c r="E176" s="49"/>
    </row>
    <row r="177" spans="1:5" x14ac:dyDescent="0.3">
      <c r="A177" s="49"/>
      <c r="B177" s="49"/>
      <c r="C177" s="49"/>
      <c r="D177" s="49"/>
      <c r="E177" s="49"/>
    </row>
    <row r="178" spans="1:5" x14ac:dyDescent="0.3">
      <c r="A178" s="49"/>
      <c r="B178" s="49"/>
      <c r="C178" s="49"/>
      <c r="D178" s="49"/>
      <c r="E178" s="49"/>
    </row>
    <row r="179" spans="1:5" x14ac:dyDescent="0.3">
      <c r="A179" s="49"/>
      <c r="B179" s="49"/>
      <c r="C179" s="49"/>
      <c r="D179" s="49"/>
      <c r="E179" s="49"/>
    </row>
    <row r="180" spans="1:5" x14ac:dyDescent="0.3">
      <c r="A180" s="49"/>
      <c r="B180" s="49"/>
      <c r="C180" s="49"/>
      <c r="D180" s="49"/>
      <c r="E180" s="49"/>
    </row>
    <row r="181" spans="1:5" x14ac:dyDescent="0.3">
      <c r="A181" s="49"/>
      <c r="B181" s="49"/>
      <c r="C181" s="49"/>
      <c r="D181" s="49"/>
      <c r="E181" s="49"/>
    </row>
    <row r="182" spans="1:5" x14ac:dyDescent="0.3">
      <c r="A182" s="49"/>
      <c r="B182" s="49"/>
      <c r="C182" s="49"/>
      <c r="D182" s="49"/>
      <c r="E182" s="49"/>
    </row>
    <row r="183" spans="1:5" x14ac:dyDescent="0.3">
      <c r="A183" s="49"/>
      <c r="B183" s="49"/>
      <c r="C183" s="49"/>
      <c r="D183" s="49"/>
      <c r="E183" s="49"/>
    </row>
    <row r="184" spans="1:5" x14ac:dyDescent="0.3">
      <c r="A184" s="49"/>
      <c r="B184" s="49"/>
      <c r="C184" s="49"/>
      <c r="D184" s="49"/>
      <c r="E184" s="49"/>
    </row>
    <row r="185" spans="1:5" x14ac:dyDescent="0.3">
      <c r="A185" s="49"/>
      <c r="B185" s="49"/>
      <c r="C185" s="49"/>
      <c r="D185" s="49"/>
      <c r="E185" s="49"/>
    </row>
    <row r="186" spans="1:5" x14ac:dyDescent="0.3">
      <c r="A186" s="49"/>
      <c r="B186" s="49"/>
      <c r="C186" s="49"/>
      <c r="D186" s="49"/>
      <c r="E186" s="49"/>
    </row>
    <row r="187" spans="1:5" x14ac:dyDescent="0.3">
      <c r="A187" s="49"/>
      <c r="B187" s="49"/>
      <c r="C187" s="49"/>
      <c r="D187" s="49"/>
      <c r="E187" s="49"/>
    </row>
    <row r="188" spans="1:5" x14ac:dyDescent="0.3">
      <c r="A188" s="49"/>
      <c r="B188" s="49"/>
      <c r="C188" s="49"/>
      <c r="D188" s="49"/>
      <c r="E188" s="49"/>
    </row>
    <row r="189" spans="1:5" x14ac:dyDescent="0.3">
      <c r="A189" s="49"/>
      <c r="B189" s="49"/>
      <c r="C189" s="49"/>
      <c r="D189" s="49"/>
      <c r="E189" s="49"/>
    </row>
    <row r="190" spans="1:5" x14ac:dyDescent="0.3">
      <c r="A190" s="49"/>
      <c r="B190" s="49"/>
      <c r="C190" s="49"/>
      <c r="D190" s="49"/>
      <c r="E190" s="49"/>
    </row>
    <row r="191" spans="1:5" x14ac:dyDescent="0.3">
      <c r="A191" s="49"/>
      <c r="B191" s="49"/>
      <c r="C191" s="49"/>
      <c r="D191" s="49"/>
      <c r="E191" s="49"/>
    </row>
    <row r="192" spans="1:5" x14ac:dyDescent="0.3">
      <c r="A192" s="49"/>
      <c r="B192" s="49"/>
      <c r="C192" s="49"/>
      <c r="D192" s="49"/>
      <c r="E192" s="49"/>
    </row>
    <row r="193" spans="1:5" x14ac:dyDescent="0.3">
      <c r="A193" s="49"/>
      <c r="B193" s="49"/>
      <c r="C193" s="49"/>
      <c r="D193" s="49"/>
      <c r="E193" s="49"/>
    </row>
    <row r="194" spans="1:5" x14ac:dyDescent="0.3">
      <c r="A194" s="49"/>
      <c r="B194" s="49"/>
      <c r="C194" s="49"/>
      <c r="D194" s="49"/>
      <c r="E194" s="49"/>
    </row>
    <row r="195" spans="1:5" x14ac:dyDescent="0.3">
      <c r="A195" s="49"/>
      <c r="B195" s="49"/>
      <c r="C195" s="49"/>
      <c r="D195" s="49"/>
      <c r="E195" s="49"/>
    </row>
    <row r="196" spans="1:5" x14ac:dyDescent="0.3">
      <c r="A196" s="49"/>
      <c r="B196" s="49"/>
      <c r="C196" s="49"/>
      <c r="D196" s="49"/>
      <c r="E196" s="49"/>
    </row>
    <row r="197" spans="1:5" x14ac:dyDescent="0.3">
      <c r="A197" s="49"/>
      <c r="B197" s="49"/>
      <c r="C197" s="49"/>
      <c r="D197" s="49"/>
      <c r="E197" s="49"/>
    </row>
    <row r="198" spans="1:5" x14ac:dyDescent="0.3">
      <c r="A198" s="49"/>
      <c r="B198" s="49"/>
      <c r="C198" s="49"/>
      <c r="D198" s="49"/>
      <c r="E198" s="49"/>
    </row>
    <row r="199" spans="1:5" x14ac:dyDescent="0.3">
      <c r="A199" s="49"/>
      <c r="B199" s="49"/>
      <c r="C199" s="49"/>
      <c r="D199" s="49"/>
      <c r="E199" s="49"/>
    </row>
    <row r="200" spans="1:5" x14ac:dyDescent="0.3">
      <c r="A200" s="49"/>
      <c r="B200" s="49"/>
      <c r="C200" s="49"/>
      <c r="D200" s="49"/>
      <c r="E200" s="49"/>
    </row>
    <row r="201" spans="1:5" x14ac:dyDescent="0.3">
      <c r="A201" s="49"/>
      <c r="B201" s="49"/>
      <c r="C201" s="49"/>
      <c r="D201" s="49"/>
      <c r="E201" s="49"/>
    </row>
    <row r="202" spans="1:5" x14ac:dyDescent="0.3">
      <c r="A202" s="49"/>
      <c r="B202" s="49"/>
      <c r="C202" s="49"/>
      <c r="D202" s="49"/>
      <c r="E202" s="49"/>
    </row>
    <row r="203" spans="1:5" x14ac:dyDescent="0.3">
      <c r="A203" s="49"/>
      <c r="B203" s="49"/>
      <c r="C203" s="49"/>
      <c r="D203" s="49"/>
      <c r="E203" s="49"/>
    </row>
    <row r="204" spans="1:5" x14ac:dyDescent="0.3">
      <c r="A204" s="49"/>
      <c r="B204" s="49"/>
      <c r="C204" s="49"/>
      <c r="D204" s="49"/>
      <c r="E204" s="49"/>
    </row>
    <row r="205" spans="1:5" x14ac:dyDescent="0.3">
      <c r="A205" s="49"/>
      <c r="B205" s="49"/>
      <c r="C205" s="49"/>
      <c r="D205" s="49"/>
      <c r="E205" s="49"/>
    </row>
    <row r="206" spans="1:5" x14ac:dyDescent="0.3">
      <c r="A206" s="49"/>
      <c r="B206" s="49"/>
      <c r="C206" s="49"/>
      <c r="D206" s="49"/>
      <c r="E206" s="49"/>
    </row>
    <row r="207" spans="1:5" x14ac:dyDescent="0.3">
      <c r="A207" s="49"/>
      <c r="B207" s="49"/>
      <c r="C207" s="49"/>
      <c r="D207" s="49"/>
      <c r="E207" s="49"/>
    </row>
    <row r="208" spans="1:5" x14ac:dyDescent="0.3">
      <c r="A208" s="49"/>
      <c r="B208" s="49"/>
      <c r="C208" s="49"/>
      <c r="D208" s="49"/>
      <c r="E208" s="49"/>
    </row>
    <row r="209" spans="1:5" x14ac:dyDescent="0.3">
      <c r="A209" s="49"/>
      <c r="B209" s="49"/>
      <c r="C209" s="49"/>
      <c r="D209" s="49"/>
      <c r="E209" s="49"/>
    </row>
    <row r="210" spans="1:5" x14ac:dyDescent="0.3">
      <c r="A210" s="49"/>
      <c r="B210" s="49"/>
      <c r="C210" s="49"/>
      <c r="D210" s="49"/>
      <c r="E210" s="49"/>
    </row>
    <row r="211" spans="1:5" x14ac:dyDescent="0.3">
      <c r="A211" s="49"/>
      <c r="B211" s="49"/>
      <c r="C211" s="49"/>
      <c r="D211" s="49"/>
      <c r="E211" s="49"/>
    </row>
    <row r="212" spans="1:5" x14ac:dyDescent="0.3">
      <c r="A212" s="49"/>
      <c r="B212" s="49"/>
      <c r="C212" s="49"/>
      <c r="D212" s="49"/>
      <c r="E212" s="49"/>
    </row>
    <row r="213" spans="1:5" x14ac:dyDescent="0.3">
      <c r="A213" s="49"/>
      <c r="B213" s="49"/>
      <c r="C213" s="49"/>
      <c r="D213" s="49"/>
      <c r="E213" s="49"/>
    </row>
    <row r="214" spans="1:5" x14ac:dyDescent="0.3">
      <c r="A214" s="49"/>
      <c r="B214" s="49"/>
      <c r="C214" s="49"/>
      <c r="D214" s="49"/>
      <c r="E214" s="49"/>
    </row>
    <row r="215" spans="1:5" x14ac:dyDescent="0.3">
      <c r="A215" s="49"/>
      <c r="B215" s="49"/>
      <c r="C215" s="49"/>
      <c r="D215" s="49"/>
      <c r="E215" s="49"/>
    </row>
    <row r="216" spans="1:5" x14ac:dyDescent="0.3">
      <c r="A216" s="49"/>
      <c r="B216" s="49"/>
      <c r="C216" s="49"/>
      <c r="D216" s="49"/>
      <c r="E216" s="49"/>
    </row>
    <row r="217" spans="1:5" x14ac:dyDescent="0.3">
      <c r="A217" s="49"/>
      <c r="B217" s="49"/>
      <c r="C217" s="49"/>
      <c r="D217" s="49"/>
      <c r="E217" s="49"/>
    </row>
    <row r="218" spans="1:5" x14ac:dyDescent="0.3">
      <c r="A218" s="49"/>
      <c r="B218" s="49"/>
      <c r="C218" s="49"/>
      <c r="D218" s="49"/>
      <c r="E218" s="49"/>
    </row>
    <row r="219" spans="1:5" x14ac:dyDescent="0.3">
      <c r="A219" s="49"/>
      <c r="B219" s="49"/>
      <c r="C219" s="49"/>
      <c r="D219" s="49"/>
      <c r="E219" s="49"/>
    </row>
    <row r="220" spans="1:5" x14ac:dyDescent="0.3">
      <c r="A220" s="49"/>
      <c r="B220" s="49"/>
      <c r="C220" s="49"/>
      <c r="D220" s="49"/>
      <c r="E220" s="49"/>
    </row>
    <row r="221" spans="1:5" x14ac:dyDescent="0.3">
      <c r="A221" s="49"/>
      <c r="B221" s="49"/>
      <c r="C221" s="49"/>
      <c r="D221" s="49"/>
      <c r="E221" s="49"/>
    </row>
    <row r="222" spans="1:5" x14ac:dyDescent="0.3">
      <c r="A222" s="49"/>
      <c r="B222" s="49"/>
      <c r="C222" s="49"/>
      <c r="D222" s="49"/>
      <c r="E222" s="49"/>
    </row>
    <row r="223" spans="1:5" x14ac:dyDescent="0.3">
      <c r="A223" s="49"/>
      <c r="B223" s="49"/>
      <c r="C223" s="49"/>
      <c r="D223" s="49"/>
      <c r="E223" s="49"/>
    </row>
    <row r="224" spans="1:5" x14ac:dyDescent="0.3">
      <c r="A224" s="49"/>
      <c r="B224" s="49"/>
      <c r="C224" s="49"/>
      <c r="D224" s="49"/>
      <c r="E224" s="49"/>
    </row>
    <row r="225" spans="1:5" x14ac:dyDescent="0.3">
      <c r="A225" s="49"/>
      <c r="B225" s="49"/>
      <c r="C225" s="49"/>
      <c r="D225" s="49"/>
      <c r="E225" s="49"/>
    </row>
    <row r="226" spans="1:5" x14ac:dyDescent="0.3">
      <c r="A226" s="49"/>
      <c r="B226" s="49"/>
      <c r="C226" s="49"/>
      <c r="D226" s="49"/>
      <c r="E226" s="49"/>
    </row>
    <row r="227" spans="1:5" x14ac:dyDescent="0.3">
      <c r="A227" s="49"/>
      <c r="B227" s="49"/>
      <c r="C227" s="49"/>
      <c r="D227" s="49"/>
      <c r="E227" s="49"/>
    </row>
    <row r="228" spans="1:5" x14ac:dyDescent="0.3">
      <c r="A228" s="49"/>
      <c r="B228" s="49"/>
      <c r="C228" s="49"/>
      <c r="D228" s="49"/>
      <c r="E228" s="49"/>
    </row>
    <row r="229" spans="1:5" x14ac:dyDescent="0.3">
      <c r="A229" s="49"/>
      <c r="B229" s="49"/>
      <c r="C229" s="49"/>
      <c r="D229" s="49"/>
      <c r="E229" s="49"/>
    </row>
    <row r="230" spans="1:5" x14ac:dyDescent="0.3">
      <c r="A230" s="49"/>
      <c r="B230" s="49"/>
      <c r="C230" s="49"/>
      <c r="D230" s="49"/>
      <c r="E230" s="49"/>
    </row>
    <row r="231" spans="1:5" x14ac:dyDescent="0.3">
      <c r="A231" s="49"/>
      <c r="B231" s="49"/>
      <c r="C231" s="49"/>
      <c r="D231" s="49"/>
      <c r="E231" s="49"/>
    </row>
    <row r="232" spans="1:5" x14ac:dyDescent="0.3">
      <c r="A232" s="49"/>
      <c r="B232" s="49"/>
      <c r="C232" s="49"/>
      <c r="D232" s="49"/>
      <c r="E232" s="49"/>
    </row>
    <row r="233" spans="1:5" x14ac:dyDescent="0.3">
      <c r="A233" s="49"/>
      <c r="B233" s="49"/>
      <c r="C233" s="49"/>
      <c r="D233" s="49"/>
      <c r="E233" s="49"/>
    </row>
    <row r="234" spans="1:5" x14ac:dyDescent="0.3">
      <c r="A234" s="49"/>
      <c r="B234" s="49"/>
      <c r="C234" s="49"/>
      <c r="D234" s="49"/>
      <c r="E234" s="49"/>
    </row>
    <row r="235" spans="1:5" x14ac:dyDescent="0.3">
      <c r="A235" s="49"/>
      <c r="B235" s="49"/>
      <c r="C235" s="49"/>
      <c r="D235" s="49"/>
      <c r="E235" s="49"/>
    </row>
    <row r="236" spans="1:5" x14ac:dyDescent="0.3">
      <c r="A236" s="49"/>
      <c r="B236" s="49"/>
      <c r="C236" s="49"/>
      <c r="D236" s="49"/>
      <c r="E236" s="49"/>
    </row>
    <row r="237" spans="1:5" x14ac:dyDescent="0.3">
      <c r="A237" s="49"/>
      <c r="B237" s="49"/>
      <c r="C237" s="49"/>
      <c r="D237" s="49"/>
      <c r="E237" s="49"/>
    </row>
    <row r="238" spans="1:5" x14ac:dyDescent="0.3">
      <c r="A238" s="49"/>
      <c r="B238" s="49"/>
      <c r="C238" s="49"/>
      <c r="D238" s="49"/>
      <c r="E238" s="49"/>
    </row>
    <row r="239" spans="1:5" x14ac:dyDescent="0.3">
      <c r="A239" s="49"/>
      <c r="B239" s="49"/>
      <c r="C239" s="49"/>
      <c r="D239" s="49"/>
      <c r="E239" s="49"/>
    </row>
    <row r="240" spans="1:5" x14ac:dyDescent="0.3">
      <c r="A240" s="49"/>
      <c r="B240" s="49"/>
      <c r="C240" s="49"/>
      <c r="D240" s="49"/>
      <c r="E240" s="49"/>
    </row>
    <row r="241" spans="1:5" x14ac:dyDescent="0.3">
      <c r="A241" s="49"/>
      <c r="B241" s="49"/>
      <c r="C241" s="49"/>
      <c r="D241" s="49"/>
      <c r="E241" s="49"/>
    </row>
    <row r="242" spans="1:5" x14ac:dyDescent="0.3">
      <c r="A242" s="49"/>
      <c r="B242" s="49"/>
      <c r="C242" s="49"/>
      <c r="D242" s="49"/>
      <c r="E242" s="49"/>
    </row>
    <row r="243" spans="1:5" x14ac:dyDescent="0.3">
      <c r="A243" s="49"/>
      <c r="B243" s="49"/>
      <c r="C243" s="49"/>
      <c r="D243" s="49"/>
      <c r="E243" s="49"/>
    </row>
    <row r="244" spans="1:5" x14ac:dyDescent="0.3">
      <c r="A244" s="49"/>
      <c r="B244" s="49"/>
      <c r="C244" s="49"/>
      <c r="D244" s="49"/>
      <c r="E244" s="49"/>
    </row>
    <row r="245" spans="1:5" x14ac:dyDescent="0.3">
      <c r="A245" s="49"/>
      <c r="B245" s="49"/>
      <c r="C245" s="49"/>
      <c r="D245" s="49"/>
      <c r="E245" s="49"/>
    </row>
    <row r="246" spans="1:5" x14ac:dyDescent="0.3">
      <c r="A246" s="49"/>
      <c r="B246" s="49"/>
      <c r="C246" s="49"/>
      <c r="D246" s="49"/>
      <c r="E246" s="49"/>
    </row>
    <row r="247" spans="1:5" x14ac:dyDescent="0.3">
      <c r="A247" s="49"/>
      <c r="B247" s="49"/>
      <c r="C247" s="49"/>
      <c r="D247" s="49"/>
      <c r="E247" s="49"/>
    </row>
    <row r="248" spans="1:5" x14ac:dyDescent="0.3">
      <c r="A248" s="49"/>
      <c r="B248" s="49"/>
      <c r="C248" s="49"/>
      <c r="D248" s="49"/>
      <c r="E248" s="49"/>
    </row>
    <row r="249" spans="1:5" x14ac:dyDescent="0.3">
      <c r="A249" s="49"/>
      <c r="B249" s="49"/>
      <c r="C249" s="49"/>
      <c r="D249" s="49"/>
      <c r="E249" s="49"/>
    </row>
    <row r="250" spans="1:5" x14ac:dyDescent="0.3">
      <c r="A250" s="49"/>
      <c r="B250" s="49"/>
      <c r="C250" s="49"/>
      <c r="D250" s="49"/>
      <c r="E250" s="49"/>
    </row>
    <row r="251" spans="1:5" x14ac:dyDescent="0.3">
      <c r="A251" s="49"/>
      <c r="B251" s="49"/>
      <c r="C251" s="49"/>
      <c r="D251" s="49"/>
      <c r="E251" s="49"/>
    </row>
    <row r="252" spans="1:5" x14ac:dyDescent="0.3">
      <c r="A252" s="49"/>
      <c r="B252" s="49"/>
      <c r="C252" s="49"/>
      <c r="D252" s="49"/>
      <c r="E252" s="49"/>
    </row>
    <row r="253" spans="1:5" x14ac:dyDescent="0.3">
      <c r="A253" s="49"/>
      <c r="B253" s="49"/>
      <c r="C253" s="49"/>
      <c r="D253" s="49"/>
      <c r="E253" s="49"/>
    </row>
    <row r="254" spans="1:5" x14ac:dyDescent="0.3">
      <c r="A254" s="49"/>
      <c r="B254" s="49"/>
      <c r="C254" s="49"/>
      <c r="D254" s="49"/>
      <c r="E254" s="49"/>
    </row>
    <row r="255" spans="1:5" x14ac:dyDescent="0.3">
      <c r="A255" s="49"/>
      <c r="B255" s="49"/>
      <c r="C255" s="49"/>
      <c r="D255" s="49"/>
      <c r="E255" s="49"/>
    </row>
    <row r="256" spans="1:5" x14ac:dyDescent="0.3">
      <c r="A256" s="49"/>
      <c r="B256" s="49"/>
      <c r="C256" s="49"/>
      <c r="D256" s="49"/>
      <c r="E256" s="49"/>
    </row>
    <row r="257" spans="1:5" x14ac:dyDescent="0.3">
      <c r="A257" s="49"/>
      <c r="B257" s="49"/>
      <c r="C257" s="49"/>
      <c r="D257" s="49"/>
      <c r="E257" s="49"/>
    </row>
    <row r="258" spans="1:5" x14ac:dyDescent="0.3">
      <c r="A258" s="49"/>
      <c r="B258" s="49"/>
      <c r="C258" s="49"/>
      <c r="D258" s="49"/>
      <c r="E258" s="49"/>
    </row>
    <row r="259" spans="1:5" x14ac:dyDescent="0.3">
      <c r="A259" s="49"/>
      <c r="B259" s="49"/>
      <c r="C259" s="49"/>
      <c r="D259" s="49"/>
      <c r="E259" s="49"/>
    </row>
    <row r="260" spans="1:5" x14ac:dyDescent="0.3">
      <c r="A260" s="49"/>
      <c r="B260" s="49"/>
      <c r="C260" s="49"/>
      <c r="D260" s="49"/>
      <c r="E260" s="49"/>
    </row>
    <row r="261" spans="1:5" x14ac:dyDescent="0.3">
      <c r="A261" s="49"/>
      <c r="B261" s="49"/>
      <c r="C261" s="49"/>
      <c r="D261" s="49"/>
      <c r="E261" s="49"/>
    </row>
    <row r="262" spans="1:5" x14ac:dyDescent="0.3">
      <c r="A262" s="49"/>
      <c r="B262" s="49"/>
      <c r="C262" s="49"/>
      <c r="D262" s="49"/>
      <c r="E262" s="49"/>
    </row>
    <row r="263" spans="1:5" x14ac:dyDescent="0.3">
      <c r="A263" s="49"/>
      <c r="B263" s="49"/>
      <c r="C263" s="49"/>
      <c r="D263" s="49"/>
      <c r="E263" s="49"/>
    </row>
    <row r="264" spans="1:5" x14ac:dyDescent="0.3">
      <c r="A264" s="49"/>
      <c r="B264" s="49"/>
      <c r="C264" s="49"/>
      <c r="D264" s="49"/>
      <c r="E264" s="49"/>
    </row>
    <row r="265" spans="1:5" x14ac:dyDescent="0.3">
      <c r="A265" s="49"/>
      <c r="B265" s="49"/>
      <c r="C265" s="49"/>
      <c r="D265" s="49"/>
      <c r="E265" s="49"/>
    </row>
    <row r="266" spans="1:5" x14ac:dyDescent="0.3">
      <c r="A266" s="49"/>
      <c r="B266" s="49"/>
      <c r="C266" s="49"/>
      <c r="D266" s="49"/>
      <c r="E266" s="49"/>
    </row>
    <row r="267" spans="1:5" x14ac:dyDescent="0.3">
      <c r="A267" s="49"/>
      <c r="B267" s="49"/>
      <c r="C267" s="49"/>
      <c r="D267" s="49"/>
      <c r="E267" s="49"/>
    </row>
    <row r="268" spans="1:5" x14ac:dyDescent="0.3">
      <c r="A268" s="49"/>
      <c r="B268" s="49"/>
      <c r="C268" s="49"/>
      <c r="D268" s="49"/>
      <c r="E268" s="49"/>
    </row>
    <row r="269" spans="1:5" x14ac:dyDescent="0.3">
      <c r="A269" s="49"/>
      <c r="B269" s="49"/>
      <c r="C269" s="49"/>
      <c r="D269" s="49"/>
      <c r="E269" s="49"/>
    </row>
    <row r="270" spans="1:5" x14ac:dyDescent="0.3">
      <c r="A270" s="49"/>
      <c r="B270" s="49"/>
      <c r="C270" s="49"/>
      <c r="D270" s="49"/>
      <c r="E270" s="49"/>
    </row>
    <row r="271" spans="1:5" x14ac:dyDescent="0.3">
      <c r="A271" s="49"/>
      <c r="B271" s="49"/>
      <c r="C271" s="49"/>
      <c r="D271" s="49"/>
      <c r="E271" s="49"/>
    </row>
    <row r="272" spans="1:5" x14ac:dyDescent="0.3">
      <c r="A272" s="49"/>
      <c r="B272" s="49"/>
      <c r="C272" s="49"/>
      <c r="D272" s="49"/>
      <c r="E272" s="49"/>
    </row>
    <row r="273" spans="1:5" x14ac:dyDescent="0.3">
      <c r="A273" s="49"/>
      <c r="B273" s="49"/>
      <c r="C273" s="49"/>
      <c r="D273" s="49"/>
      <c r="E273" s="49"/>
    </row>
    <row r="274" spans="1:5" x14ac:dyDescent="0.3">
      <c r="A274" s="49"/>
      <c r="B274" s="49"/>
      <c r="C274" s="49"/>
      <c r="D274" s="49"/>
      <c r="E274" s="49"/>
    </row>
    <row r="275" spans="1:5" x14ac:dyDescent="0.3">
      <c r="A275" s="49"/>
      <c r="B275" s="49"/>
      <c r="C275" s="49"/>
      <c r="D275" s="49"/>
      <c r="E275" s="49"/>
    </row>
    <row r="276" spans="1:5" x14ac:dyDescent="0.3">
      <c r="A276" s="49"/>
      <c r="B276" s="49"/>
      <c r="C276" s="49"/>
      <c r="D276" s="49"/>
      <c r="E276" s="49"/>
    </row>
    <row r="277" spans="1:5" x14ac:dyDescent="0.3">
      <c r="A277" s="49"/>
      <c r="B277" s="49"/>
      <c r="C277" s="49"/>
      <c r="D277" s="49"/>
      <c r="E277" s="49"/>
    </row>
    <row r="278" spans="1:5" x14ac:dyDescent="0.3">
      <c r="A278" s="49"/>
      <c r="B278" s="49"/>
      <c r="C278" s="49"/>
      <c r="D278" s="49"/>
      <c r="E278" s="49"/>
    </row>
    <row r="279" spans="1:5" x14ac:dyDescent="0.3">
      <c r="A279" s="49"/>
      <c r="B279" s="49"/>
      <c r="C279" s="49"/>
      <c r="D279" s="49"/>
      <c r="E279" s="49"/>
    </row>
    <row r="280" spans="1:5" x14ac:dyDescent="0.3">
      <c r="A280" s="49"/>
      <c r="B280" s="49"/>
      <c r="C280" s="49"/>
      <c r="D280" s="49"/>
      <c r="E280" s="49"/>
    </row>
    <row r="281" spans="1:5" x14ac:dyDescent="0.3">
      <c r="A281" s="49"/>
      <c r="B281" s="49"/>
      <c r="C281" s="49"/>
      <c r="D281" s="49"/>
      <c r="E281" s="49"/>
    </row>
    <row r="282" spans="1:5" x14ac:dyDescent="0.3">
      <c r="A282" s="49"/>
      <c r="B282" s="49"/>
      <c r="C282" s="49"/>
      <c r="D282" s="49"/>
      <c r="E282" s="49"/>
    </row>
    <row r="283" spans="1:5" x14ac:dyDescent="0.3">
      <c r="A283" s="49"/>
      <c r="B283" s="49"/>
      <c r="C283" s="49"/>
      <c r="D283" s="49"/>
      <c r="E283" s="49"/>
    </row>
    <row r="284" spans="1:5" x14ac:dyDescent="0.3">
      <c r="A284" s="49"/>
      <c r="B284" s="49"/>
      <c r="C284" s="49"/>
      <c r="D284" s="49"/>
      <c r="E284" s="49"/>
    </row>
    <row r="285" spans="1:5" x14ac:dyDescent="0.3">
      <c r="A285" s="49"/>
      <c r="B285" s="49"/>
      <c r="C285" s="49"/>
      <c r="D285" s="49"/>
      <c r="E285" s="49"/>
    </row>
    <row r="286" spans="1:5" x14ac:dyDescent="0.3">
      <c r="A286" s="49"/>
      <c r="B286" s="49"/>
      <c r="C286" s="49"/>
      <c r="D286" s="49"/>
      <c r="E286" s="49"/>
    </row>
    <row r="287" spans="1:5" x14ac:dyDescent="0.3">
      <c r="A287" s="49"/>
      <c r="B287" s="49"/>
      <c r="C287" s="49"/>
      <c r="D287" s="49"/>
      <c r="E287" s="49"/>
    </row>
    <row r="288" spans="1:5" x14ac:dyDescent="0.3">
      <c r="A288" s="49"/>
      <c r="B288" s="49"/>
      <c r="C288" s="49"/>
      <c r="D288" s="49"/>
      <c r="E288" s="49"/>
    </row>
    <row r="289" spans="1:5" x14ac:dyDescent="0.3">
      <c r="A289" s="49"/>
      <c r="B289" s="49"/>
      <c r="C289" s="49"/>
      <c r="D289" s="49"/>
      <c r="E289" s="49"/>
    </row>
    <row r="290" spans="1:5" x14ac:dyDescent="0.3">
      <c r="A290" s="49"/>
      <c r="B290" s="49"/>
      <c r="C290" s="49"/>
      <c r="D290" s="49"/>
      <c r="E290" s="49"/>
    </row>
    <row r="291" spans="1:5" x14ac:dyDescent="0.3">
      <c r="A291" s="49"/>
      <c r="B291" s="49"/>
      <c r="C291" s="49"/>
      <c r="D291" s="49"/>
      <c r="E291" s="49"/>
    </row>
    <row r="292" spans="1:5" x14ac:dyDescent="0.3">
      <c r="A292" s="49"/>
      <c r="B292" s="49"/>
      <c r="C292" s="49"/>
      <c r="D292" s="49"/>
      <c r="E292" s="49"/>
    </row>
    <row r="293" spans="1:5" x14ac:dyDescent="0.3">
      <c r="A293" s="49"/>
      <c r="B293" s="49"/>
      <c r="C293" s="49"/>
      <c r="D293" s="49"/>
      <c r="E293" s="49"/>
    </row>
    <row r="294" spans="1:5" x14ac:dyDescent="0.3">
      <c r="A294" s="49"/>
      <c r="B294" s="49"/>
      <c r="C294" s="49"/>
      <c r="D294" s="49"/>
      <c r="E294" s="49"/>
    </row>
    <row r="295" spans="1:5" x14ac:dyDescent="0.3">
      <c r="A295" s="49"/>
      <c r="B295" s="49"/>
      <c r="C295" s="49"/>
      <c r="D295" s="49"/>
      <c r="E295" s="49"/>
    </row>
    <row r="296" spans="1:5" x14ac:dyDescent="0.3">
      <c r="A296" s="49"/>
      <c r="B296" s="49"/>
      <c r="C296" s="49"/>
      <c r="D296" s="49"/>
      <c r="E296" s="49"/>
    </row>
    <row r="297" spans="1:5" x14ac:dyDescent="0.3">
      <c r="A297" s="49"/>
      <c r="B297" s="49"/>
      <c r="C297" s="49"/>
      <c r="D297" s="49"/>
      <c r="E297" s="49"/>
    </row>
    <row r="298" spans="1:5" x14ac:dyDescent="0.3">
      <c r="A298" s="49"/>
      <c r="B298" s="49"/>
      <c r="C298" s="49"/>
      <c r="D298" s="49"/>
      <c r="E298" s="49"/>
    </row>
    <row r="299" spans="1:5" x14ac:dyDescent="0.3">
      <c r="A299" s="49"/>
      <c r="B299" s="49"/>
      <c r="C299" s="49"/>
      <c r="D299" s="49"/>
      <c r="E299" s="49"/>
    </row>
    <row r="300" spans="1:5" x14ac:dyDescent="0.3">
      <c r="A300" s="49"/>
      <c r="B300" s="49"/>
      <c r="C300" s="49"/>
      <c r="D300" s="49"/>
      <c r="E300" s="49"/>
    </row>
    <row r="301" spans="1:5" x14ac:dyDescent="0.3">
      <c r="A301" s="49"/>
      <c r="B301" s="49"/>
      <c r="C301" s="49"/>
      <c r="D301" s="49"/>
      <c r="E301" s="49"/>
    </row>
    <row r="302" spans="1:5" x14ac:dyDescent="0.3">
      <c r="A302" s="49"/>
      <c r="B302" s="49"/>
      <c r="C302" s="49"/>
      <c r="D302" s="49"/>
      <c r="E302" s="49"/>
    </row>
    <row r="303" spans="1:5" x14ac:dyDescent="0.3">
      <c r="A303" s="49"/>
      <c r="B303" s="49"/>
      <c r="C303" s="49"/>
      <c r="D303" s="49"/>
      <c r="E303" s="49"/>
    </row>
    <row r="304" spans="1:5" x14ac:dyDescent="0.3">
      <c r="A304" s="49"/>
      <c r="B304" s="49"/>
      <c r="C304" s="49"/>
      <c r="D304" s="49"/>
      <c r="E304" s="49"/>
    </row>
    <row r="305" spans="1:5" x14ac:dyDescent="0.3">
      <c r="A305" s="49"/>
      <c r="B305" s="49"/>
      <c r="C305" s="49"/>
      <c r="D305" s="49"/>
      <c r="E305" s="49"/>
    </row>
    <row r="306" spans="1:5" x14ac:dyDescent="0.3">
      <c r="A306" s="49"/>
      <c r="B306" s="49"/>
      <c r="C306" s="49"/>
      <c r="D306" s="49"/>
      <c r="E306" s="49"/>
    </row>
    <row r="307" spans="1:5" x14ac:dyDescent="0.3">
      <c r="A307" s="49"/>
      <c r="B307" s="49"/>
      <c r="C307" s="49"/>
      <c r="D307" s="49"/>
      <c r="E307" s="49"/>
    </row>
    <row r="308" spans="1:5" x14ac:dyDescent="0.3">
      <c r="A308" s="49"/>
      <c r="B308" s="49"/>
      <c r="C308" s="49"/>
      <c r="D308" s="49"/>
      <c r="E308" s="49"/>
    </row>
    <row r="309" spans="1:5" x14ac:dyDescent="0.3">
      <c r="A309" s="49"/>
      <c r="B309" s="49"/>
      <c r="C309" s="49"/>
      <c r="D309" s="49"/>
      <c r="E309" s="49"/>
    </row>
    <row r="310" spans="1:5" x14ac:dyDescent="0.3">
      <c r="A310" s="49"/>
      <c r="B310" s="49"/>
      <c r="C310" s="49"/>
      <c r="D310" s="49"/>
      <c r="E310" s="49"/>
    </row>
    <row r="311" spans="1:5" x14ac:dyDescent="0.3">
      <c r="A311" s="49"/>
      <c r="B311" s="49"/>
      <c r="C311" s="49"/>
      <c r="D311" s="49"/>
      <c r="E311" s="49"/>
    </row>
    <row r="312" spans="1:5" x14ac:dyDescent="0.3">
      <c r="A312" s="49"/>
      <c r="B312" s="49"/>
      <c r="C312" s="49"/>
      <c r="D312" s="49"/>
      <c r="E312" s="49"/>
    </row>
    <row r="313" spans="1:5" x14ac:dyDescent="0.3">
      <c r="A313" s="49"/>
      <c r="B313" s="49"/>
      <c r="C313" s="49"/>
      <c r="D313" s="49"/>
      <c r="E313" s="49"/>
    </row>
    <row r="314" spans="1:5" x14ac:dyDescent="0.3">
      <c r="A314" s="49"/>
      <c r="B314" s="49"/>
      <c r="C314" s="49"/>
      <c r="D314" s="49"/>
      <c r="E314" s="49"/>
    </row>
    <row r="315" spans="1:5" x14ac:dyDescent="0.3">
      <c r="A315" s="49"/>
      <c r="B315" s="49"/>
      <c r="C315" s="49"/>
      <c r="D315" s="49"/>
      <c r="E315" s="49"/>
    </row>
    <row r="316" spans="1:5" x14ac:dyDescent="0.3">
      <c r="A316" s="49"/>
      <c r="B316" s="49"/>
      <c r="C316" s="49"/>
      <c r="D316" s="49"/>
      <c r="E316" s="49"/>
    </row>
    <row r="317" spans="1:5" x14ac:dyDescent="0.3">
      <c r="A317" s="49"/>
      <c r="B317" s="49"/>
      <c r="C317" s="49"/>
      <c r="D317" s="49"/>
      <c r="E317" s="49"/>
    </row>
    <row r="318" spans="1:5" x14ac:dyDescent="0.3">
      <c r="A318" s="49"/>
      <c r="B318" s="49"/>
      <c r="C318" s="49"/>
      <c r="D318" s="49"/>
      <c r="E318" s="49"/>
    </row>
    <row r="319" spans="1:5" x14ac:dyDescent="0.3">
      <c r="A319" s="49"/>
      <c r="B319" s="49"/>
      <c r="C319" s="49"/>
      <c r="D319" s="49"/>
      <c r="E319" s="49"/>
    </row>
    <row r="320" spans="1:5" x14ac:dyDescent="0.3">
      <c r="A320" s="49"/>
      <c r="B320" s="49"/>
      <c r="C320" s="49"/>
      <c r="D320" s="49"/>
      <c r="E320" s="49"/>
    </row>
    <row r="321" spans="1:5" x14ac:dyDescent="0.3">
      <c r="A321" s="49"/>
      <c r="B321" s="49"/>
      <c r="C321" s="49"/>
      <c r="D321" s="49"/>
      <c r="E321" s="49"/>
    </row>
    <row r="322" spans="1:5" x14ac:dyDescent="0.3">
      <c r="A322" s="49"/>
      <c r="B322" s="49"/>
      <c r="C322" s="49"/>
      <c r="D322" s="49"/>
      <c r="E322" s="49"/>
    </row>
    <row r="323" spans="1:5" x14ac:dyDescent="0.3">
      <c r="A323" s="49"/>
      <c r="B323" s="49"/>
      <c r="C323" s="49"/>
      <c r="D323" s="49"/>
      <c r="E323" s="49"/>
    </row>
    <row r="324" spans="1:5" x14ac:dyDescent="0.3">
      <c r="A324" s="49"/>
      <c r="B324" s="49"/>
      <c r="C324" s="49"/>
      <c r="D324" s="49"/>
      <c r="E324" s="49"/>
    </row>
    <row r="325" spans="1:5" x14ac:dyDescent="0.3">
      <c r="A325" s="49"/>
      <c r="B325" s="49"/>
      <c r="C325" s="49"/>
      <c r="D325" s="49"/>
      <c r="E325" s="49"/>
    </row>
    <row r="326" spans="1:5" x14ac:dyDescent="0.3">
      <c r="A326" s="49"/>
      <c r="B326" s="49"/>
      <c r="C326" s="49"/>
      <c r="D326" s="49"/>
      <c r="E326" s="49"/>
    </row>
    <row r="327" spans="1:5" x14ac:dyDescent="0.3">
      <c r="A327" s="49"/>
      <c r="B327" s="49"/>
      <c r="C327" s="49"/>
      <c r="D327" s="49"/>
      <c r="E327" s="49"/>
    </row>
    <row r="328" spans="1:5" x14ac:dyDescent="0.3">
      <c r="A328" s="49"/>
      <c r="B328" s="49"/>
      <c r="C328" s="49"/>
      <c r="D328" s="49"/>
      <c r="E328" s="49"/>
    </row>
    <row r="329" spans="1:5" x14ac:dyDescent="0.3">
      <c r="A329" s="49"/>
      <c r="B329" s="49"/>
      <c r="C329" s="49"/>
      <c r="D329" s="49"/>
      <c r="E329" s="49"/>
    </row>
    <row r="330" spans="1:5" x14ac:dyDescent="0.3">
      <c r="A330" s="49"/>
      <c r="B330" s="49"/>
      <c r="C330" s="49"/>
      <c r="D330" s="49"/>
      <c r="E330" s="49"/>
    </row>
    <row r="331" spans="1:5" x14ac:dyDescent="0.3">
      <c r="A331" s="49"/>
      <c r="B331" s="49"/>
      <c r="C331" s="49"/>
      <c r="D331" s="49"/>
      <c r="E331" s="49"/>
    </row>
    <row r="332" spans="1:5" x14ac:dyDescent="0.3">
      <c r="A332" s="49"/>
      <c r="B332" s="49"/>
      <c r="C332" s="49"/>
      <c r="D332" s="49"/>
      <c r="E332" s="49"/>
    </row>
    <row r="333" spans="1:5" x14ac:dyDescent="0.3">
      <c r="A333" s="49"/>
      <c r="B333" s="49"/>
      <c r="C333" s="49"/>
      <c r="D333" s="49"/>
      <c r="E333" s="49"/>
    </row>
    <row r="334" spans="1:5" x14ac:dyDescent="0.3">
      <c r="A334" s="49"/>
      <c r="B334" s="49"/>
      <c r="C334" s="49"/>
      <c r="D334" s="49"/>
      <c r="E334" s="49"/>
    </row>
    <row r="335" spans="1:5" x14ac:dyDescent="0.3">
      <c r="A335" s="49"/>
      <c r="B335" s="49"/>
      <c r="C335" s="49"/>
      <c r="D335" s="49"/>
      <c r="E335" s="49"/>
    </row>
    <row r="336" spans="1:5" x14ac:dyDescent="0.3">
      <c r="A336" s="49"/>
      <c r="B336" s="49"/>
      <c r="C336" s="49"/>
      <c r="D336" s="49"/>
      <c r="E336" s="49"/>
    </row>
    <row r="337" spans="1:5" x14ac:dyDescent="0.3">
      <c r="A337" s="49"/>
      <c r="B337" s="49"/>
      <c r="C337" s="49"/>
      <c r="D337" s="49"/>
      <c r="E337" s="49"/>
    </row>
    <row r="338" spans="1:5" x14ac:dyDescent="0.3">
      <c r="A338" s="49"/>
      <c r="B338" s="49"/>
      <c r="C338" s="49"/>
      <c r="D338" s="49"/>
      <c r="E338" s="49"/>
    </row>
    <row r="339" spans="1:5" x14ac:dyDescent="0.3">
      <c r="A339" s="49"/>
      <c r="B339" s="49"/>
      <c r="C339" s="49"/>
      <c r="D339" s="49"/>
      <c r="E339" s="49"/>
    </row>
    <row r="340" spans="1:5" x14ac:dyDescent="0.3">
      <c r="A340" s="49"/>
      <c r="B340" s="49"/>
      <c r="C340" s="49"/>
      <c r="D340" s="49"/>
      <c r="E340" s="49"/>
    </row>
    <row r="341" spans="1:5" x14ac:dyDescent="0.3">
      <c r="A341" s="49"/>
      <c r="B341" s="49"/>
      <c r="C341" s="49"/>
      <c r="D341" s="49"/>
      <c r="E341" s="49"/>
    </row>
    <row r="342" spans="1:5" x14ac:dyDescent="0.3">
      <c r="A342" s="49"/>
      <c r="B342" s="49"/>
      <c r="C342" s="49"/>
      <c r="D342" s="49"/>
      <c r="E342" s="49"/>
    </row>
    <row r="343" spans="1:5" x14ac:dyDescent="0.3">
      <c r="A343" s="49"/>
      <c r="B343" s="49"/>
      <c r="C343" s="49"/>
      <c r="D343" s="49"/>
      <c r="E343" s="49"/>
    </row>
    <row r="344" spans="1:5" x14ac:dyDescent="0.3">
      <c r="A344" s="49"/>
      <c r="B344" s="49"/>
      <c r="C344" s="49"/>
      <c r="D344" s="49"/>
      <c r="E344" s="49"/>
    </row>
    <row r="345" spans="1:5" x14ac:dyDescent="0.3">
      <c r="A345" s="49"/>
      <c r="B345" s="49"/>
      <c r="C345" s="49"/>
      <c r="D345" s="49"/>
      <c r="E345" s="49"/>
    </row>
    <row r="346" spans="1:5" x14ac:dyDescent="0.3">
      <c r="A346" s="49"/>
      <c r="B346" s="49"/>
      <c r="C346" s="49"/>
      <c r="D346" s="49"/>
      <c r="E346" s="49"/>
    </row>
    <row r="347" spans="1:5" x14ac:dyDescent="0.3">
      <c r="A347" s="49"/>
      <c r="B347" s="49"/>
      <c r="C347" s="49"/>
      <c r="D347" s="49"/>
      <c r="E347" s="49"/>
    </row>
    <row r="348" spans="1:5" x14ac:dyDescent="0.3">
      <c r="A348" s="49"/>
      <c r="B348" s="49"/>
      <c r="C348" s="49"/>
      <c r="D348" s="49"/>
      <c r="E348" s="49"/>
    </row>
    <row r="349" spans="1:5" x14ac:dyDescent="0.3">
      <c r="A349" s="49"/>
      <c r="B349" s="49"/>
      <c r="C349" s="49"/>
      <c r="D349" s="49"/>
      <c r="E349" s="49"/>
    </row>
    <row r="350" spans="1:5" x14ac:dyDescent="0.3">
      <c r="A350" s="49"/>
      <c r="B350" s="49"/>
      <c r="C350" s="49"/>
      <c r="D350" s="49"/>
      <c r="E350" s="49"/>
    </row>
    <row r="351" spans="1:5" x14ac:dyDescent="0.3">
      <c r="A351" s="49"/>
      <c r="B351" s="49"/>
      <c r="C351" s="49"/>
      <c r="D351" s="49"/>
      <c r="E351" s="49"/>
    </row>
    <row r="352" spans="1:5" x14ac:dyDescent="0.3">
      <c r="A352" s="49"/>
      <c r="B352" s="49"/>
      <c r="C352" s="49"/>
      <c r="D352" s="49"/>
      <c r="E352" s="49"/>
    </row>
    <row r="353" spans="1:5" x14ac:dyDescent="0.3">
      <c r="A353" s="49"/>
      <c r="B353" s="49"/>
      <c r="C353" s="49"/>
      <c r="D353" s="49"/>
      <c r="E353" s="49"/>
    </row>
    <row r="354" spans="1:5" x14ac:dyDescent="0.3">
      <c r="A354" s="49"/>
      <c r="B354" s="49"/>
      <c r="C354" s="49"/>
      <c r="D354" s="49"/>
      <c r="E354" s="49"/>
    </row>
    <row r="355" spans="1:5" x14ac:dyDescent="0.3">
      <c r="A355" s="49"/>
      <c r="B355" s="49"/>
      <c r="C355" s="49"/>
      <c r="D355" s="49"/>
      <c r="E355" s="49"/>
    </row>
    <row r="356" spans="1:5" x14ac:dyDescent="0.3">
      <c r="A356" s="49"/>
      <c r="B356" s="49"/>
      <c r="C356" s="49"/>
      <c r="D356" s="49"/>
      <c r="E356" s="49"/>
    </row>
    <row r="357" spans="1:5" x14ac:dyDescent="0.3">
      <c r="A357" s="49"/>
      <c r="B357" s="49"/>
      <c r="C357" s="49"/>
      <c r="D357" s="49"/>
      <c r="E357" s="49"/>
    </row>
    <row r="358" spans="1:5" x14ac:dyDescent="0.3">
      <c r="A358" s="49"/>
      <c r="B358" s="49"/>
      <c r="C358" s="49"/>
      <c r="D358" s="49"/>
      <c r="E358" s="49"/>
    </row>
    <row r="359" spans="1:5" x14ac:dyDescent="0.3">
      <c r="A359" s="49"/>
      <c r="B359" s="49"/>
      <c r="C359" s="49"/>
      <c r="D359" s="49"/>
      <c r="E359" s="49"/>
    </row>
    <row r="360" spans="1:5" x14ac:dyDescent="0.3">
      <c r="A360" s="49"/>
      <c r="B360" s="49"/>
      <c r="C360" s="49"/>
      <c r="D360" s="49"/>
      <c r="E360" s="49"/>
    </row>
    <row r="361" spans="1:5" x14ac:dyDescent="0.3">
      <c r="A361" s="49"/>
      <c r="B361" s="49"/>
      <c r="C361" s="49"/>
      <c r="D361" s="49"/>
      <c r="E361" s="49"/>
    </row>
    <row r="362" spans="1:5" x14ac:dyDescent="0.3">
      <c r="A362" s="49"/>
      <c r="B362" s="49"/>
      <c r="C362" s="49"/>
      <c r="D362" s="49"/>
      <c r="E362" s="49"/>
    </row>
    <row r="363" spans="1:5" x14ac:dyDescent="0.3">
      <c r="A363" s="49"/>
      <c r="B363" s="49"/>
      <c r="C363" s="49"/>
      <c r="D363" s="49"/>
      <c r="E363" s="49"/>
    </row>
    <row r="364" spans="1:5" x14ac:dyDescent="0.3">
      <c r="A364" s="49"/>
      <c r="B364" s="49"/>
      <c r="C364" s="49"/>
      <c r="D364" s="49"/>
      <c r="E364" s="49"/>
    </row>
    <row r="365" spans="1:5" x14ac:dyDescent="0.3">
      <c r="A365" s="49"/>
      <c r="B365" s="49"/>
      <c r="C365" s="49"/>
      <c r="D365" s="49"/>
      <c r="E365" s="49"/>
    </row>
    <row r="366" spans="1:5" x14ac:dyDescent="0.3">
      <c r="A366" s="49"/>
      <c r="B366" s="49"/>
      <c r="C366" s="49"/>
      <c r="D366" s="49"/>
      <c r="E366" s="49"/>
    </row>
    <row r="367" spans="1:5" x14ac:dyDescent="0.3">
      <c r="A367" s="49"/>
      <c r="B367" s="49"/>
      <c r="C367" s="49"/>
      <c r="D367" s="49"/>
      <c r="E367" s="49"/>
    </row>
    <row r="368" spans="1:5" x14ac:dyDescent="0.3">
      <c r="A368" s="49"/>
      <c r="B368" s="49"/>
      <c r="C368" s="49"/>
      <c r="D368" s="49"/>
      <c r="E368" s="49"/>
    </row>
    <row r="369" spans="1:5" x14ac:dyDescent="0.3">
      <c r="A369" s="49"/>
      <c r="B369" s="49"/>
      <c r="C369" s="49"/>
      <c r="D369" s="49"/>
      <c r="E369" s="49"/>
    </row>
    <row r="370" spans="1:5" x14ac:dyDescent="0.3">
      <c r="A370" s="49"/>
      <c r="B370" s="49"/>
      <c r="C370" s="49"/>
      <c r="D370" s="49"/>
      <c r="E370" s="49"/>
    </row>
    <row r="371" spans="1:5" x14ac:dyDescent="0.3">
      <c r="A371" s="49"/>
      <c r="B371" s="49"/>
      <c r="C371" s="49"/>
      <c r="D371" s="49"/>
      <c r="E371" s="49"/>
    </row>
    <row r="372" spans="1:5" x14ac:dyDescent="0.3">
      <c r="A372" s="49"/>
      <c r="B372" s="49"/>
      <c r="C372" s="49"/>
      <c r="D372" s="49"/>
      <c r="E372" s="49"/>
    </row>
    <row r="373" spans="1:5" x14ac:dyDescent="0.3">
      <c r="A373" s="49"/>
      <c r="B373" s="49"/>
      <c r="C373" s="49"/>
      <c r="D373" s="49"/>
      <c r="E373" s="49"/>
    </row>
    <row r="374" spans="1:5" x14ac:dyDescent="0.3">
      <c r="A374" s="49"/>
      <c r="B374" s="49"/>
      <c r="C374" s="49"/>
      <c r="D374" s="49"/>
      <c r="E374" s="49"/>
    </row>
    <row r="375" spans="1:5" x14ac:dyDescent="0.3">
      <c r="A375" s="49"/>
      <c r="B375" s="49"/>
      <c r="C375" s="49"/>
      <c r="D375" s="49"/>
      <c r="E375" s="49"/>
    </row>
    <row r="376" spans="1:5" x14ac:dyDescent="0.3">
      <c r="A376" s="49"/>
      <c r="B376" s="49"/>
      <c r="C376" s="49"/>
      <c r="D376" s="49"/>
      <c r="E376" s="49"/>
    </row>
    <row r="377" spans="1:5" x14ac:dyDescent="0.3">
      <c r="A377" s="49"/>
      <c r="B377" s="49"/>
      <c r="C377" s="49"/>
      <c r="D377" s="49"/>
      <c r="E377" s="49"/>
    </row>
    <row r="378" spans="1:5" x14ac:dyDescent="0.3">
      <c r="A378" s="49"/>
      <c r="B378" s="49"/>
      <c r="C378" s="49"/>
      <c r="D378" s="49"/>
      <c r="E378" s="49"/>
    </row>
    <row r="379" spans="1:5" x14ac:dyDescent="0.3">
      <c r="A379" s="49"/>
      <c r="B379" s="49"/>
      <c r="C379" s="49"/>
      <c r="D379" s="49"/>
      <c r="E379" s="49"/>
    </row>
    <row r="380" spans="1:5" x14ac:dyDescent="0.3">
      <c r="A380" s="49"/>
      <c r="B380" s="49"/>
      <c r="C380" s="49"/>
      <c r="D380" s="49"/>
      <c r="E380" s="49"/>
    </row>
    <row r="381" spans="1:5" x14ac:dyDescent="0.3">
      <c r="A381" s="49"/>
      <c r="B381" s="49"/>
      <c r="C381" s="49"/>
      <c r="D381" s="49"/>
      <c r="E381" s="49"/>
    </row>
    <row r="382" spans="1:5" x14ac:dyDescent="0.3">
      <c r="A382" s="49"/>
      <c r="B382" s="49"/>
      <c r="C382" s="49"/>
      <c r="D382" s="49"/>
      <c r="E382" s="49"/>
    </row>
    <row r="383" spans="1:5" x14ac:dyDescent="0.3">
      <c r="A383" s="49"/>
      <c r="B383" s="49"/>
      <c r="C383" s="49"/>
      <c r="D383" s="49"/>
      <c r="E383" s="49"/>
    </row>
    <row r="384" spans="1:5" x14ac:dyDescent="0.3">
      <c r="A384" s="49"/>
      <c r="B384" s="49"/>
      <c r="C384" s="49"/>
      <c r="D384" s="49"/>
      <c r="E384" s="49"/>
    </row>
    <row r="385" spans="1:5" x14ac:dyDescent="0.3">
      <c r="A385" s="49"/>
      <c r="B385" s="49"/>
      <c r="C385" s="49"/>
      <c r="D385" s="49"/>
      <c r="E385" s="49"/>
    </row>
    <row r="386" spans="1:5" x14ac:dyDescent="0.3">
      <c r="A386" s="49"/>
      <c r="B386" s="49"/>
      <c r="C386" s="49"/>
      <c r="D386" s="49"/>
      <c r="E386" s="49"/>
    </row>
    <row r="387" spans="1:5" x14ac:dyDescent="0.3">
      <c r="A387" s="49"/>
      <c r="B387" s="49"/>
      <c r="C387" s="49"/>
      <c r="D387" s="49"/>
      <c r="E387" s="49"/>
    </row>
    <row r="388" spans="1:5" x14ac:dyDescent="0.3">
      <c r="A388" s="49"/>
      <c r="B388" s="49"/>
      <c r="C388" s="49"/>
      <c r="D388" s="49"/>
      <c r="E388" s="49"/>
    </row>
    <row r="389" spans="1:5" x14ac:dyDescent="0.3">
      <c r="A389" s="49"/>
      <c r="B389" s="49"/>
      <c r="C389" s="49"/>
      <c r="D389" s="49"/>
      <c r="E389" s="49"/>
    </row>
    <row r="390" spans="1:5" x14ac:dyDescent="0.3">
      <c r="A390" s="49"/>
      <c r="B390" s="49"/>
      <c r="C390" s="49"/>
      <c r="D390" s="49"/>
      <c r="E390" s="49"/>
    </row>
    <row r="391" spans="1:5" x14ac:dyDescent="0.3">
      <c r="A391" s="49"/>
      <c r="B391" s="49"/>
      <c r="C391" s="49"/>
      <c r="D391" s="49"/>
      <c r="E391" s="49"/>
    </row>
    <row r="392" spans="1:5" x14ac:dyDescent="0.3">
      <c r="A392" s="49"/>
      <c r="B392" s="49"/>
      <c r="C392" s="49"/>
      <c r="D392" s="49"/>
      <c r="E392" s="49"/>
    </row>
    <row r="393" spans="1:5" x14ac:dyDescent="0.3">
      <c r="A393" s="49"/>
      <c r="B393" s="49"/>
      <c r="C393" s="49"/>
      <c r="D393" s="49"/>
      <c r="E393" s="49"/>
    </row>
    <row r="394" spans="1:5" x14ac:dyDescent="0.3">
      <c r="A394" s="49"/>
      <c r="B394" s="49"/>
      <c r="C394" s="49"/>
      <c r="D394" s="49"/>
      <c r="E394" s="49"/>
    </row>
    <row r="395" spans="1:5" x14ac:dyDescent="0.3">
      <c r="A395" s="49"/>
      <c r="B395" s="49"/>
      <c r="C395" s="49"/>
      <c r="D395" s="49"/>
      <c r="E395" s="49"/>
    </row>
    <row r="396" spans="1:5" x14ac:dyDescent="0.3">
      <c r="A396" s="49"/>
      <c r="B396" s="49"/>
      <c r="C396" s="49"/>
      <c r="D396" s="49"/>
      <c r="E396" s="49"/>
    </row>
    <row r="397" spans="1:5" x14ac:dyDescent="0.3">
      <c r="A397" s="49"/>
      <c r="B397" s="49"/>
      <c r="C397" s="49"/>
      <c r="D397" s="49"/>
      <c r="E397" s="49"/>
    </row>
    <row r="398" spans="1:5" x14ac:dyDescent="0.3">
      <c r="A398" s="49"/>
      <c r="B398" s="49"/>
      <c r="C398" s="49"/>
      <c r="D398" s="49"/>
      <c r="E398" s="49"/>
    </row>
    <row r="399" spans="1:5" x14ac:dyDescent="0.3">
      <c r="A399" s="49"/>
      <c r="B399" s="49"/>
      <c r="C399" s="49"/>
      <c r="D399" s="49"/>
      <c r="E399" s="49"/>
    </row>
    <row r="400" spans="1:5" x14ac:dyDescent="0.3">
      <c r="A400" s="49"/>
      <c r="B400" s="49"/>
      <c r="C400" s="49"/>
      <c r="D400" s="49"/>
      <c r="E400" s="49"/>
    </row>
    <row r="401" spans="1:5" x14ac:dyDescent="0.3">
      <c r="A401" s="49"/>
      <c r="B401" s="49"/>
      <c r="C401" s="49"/>
      <c r="D401" s="49"/>
      <c r="E401" s="49"/>
    </row>
    <row r="402" spans="1:5" x14ac:dyDescent="0.3">
      <c r="A402" s="49"/>
      <c r="B402" s="49"/>
      <c r="C402" s="49"/>
      <c r="D402" s="49"/>
      <c r="E402" s="49"/>
    </row>
    <row r="403" spans="1:5" x14ac:dyDescent="0.3">
      <c r="A403" s="49"/>
      <c r="B403" s="49"/>
      <c r="C403" s="49"/>
      <c r="D403" s="49"/>
      <c r="E403" s="49"/>
    </row>
    <row r="404" spans="1:5" x14ac:dyDescent="0.3">
      <c r="A404" s="49"/>
      <c r="B404" s="49"/>
      <c r="C404" s="49"/>
      <c r="D404" s="49"/>
      <c r="E404" s="49"/>
    </row>
    <row r="405" spans="1:5" x14ac:dyDescent="0.3">
      <c r="A405" s="49"/>
      <c r="B405" s="49"/>
      <c r="C405" s="49"/>
      <c r="D405" s="49"/>
      <c r="E405" s="49"/>
    </row>
    <row r="406" spans="1:5" x14ac:dyDescent="0.3">
      <c r="A406" s="49"/>
      <c r="B406" s="49"/>
      <c r="C406" s="49"/>
      <c r="D406" s="49"/>
      <c r="E406" s="49"/>
    </row>
    <row r="407" spans="1:5" x14ac:dyDescent="0.3">
      <c r="A407" s="49"/>
      <c r="B407" s="49"/>
      <c r="C407" s="49"/>
      <c r="D407" s="49"/>
      <c r="E407" s="49"/>
    </row>
    <row r="408" spans="1:5" x14ac:dyDescent="0.3">
      <c r="A408" s="49"/>
      <c r="B408" s="49"/>
      <c r="C408" s="49"/>
      <c r="D408" s="49"/>
      <c r="E408" s="49"/>
    </row>
    <row r="409" spans="1:5" x14ac:dyDescent="0.3">
      <c r="A409" s="49"/>
      <c r="B409" s="49"/>
      <c r="C409" s="49"/>
      <c r="D409" s="49"/>
      <c r="E409" s="49"/>
    </row>
    <row r="410" spans="1:5" x14ac:dyDescent="0.3">
      <c r="A410" s="49"/>
      <c r="B410" s="49"/>
      <c r="C410" s="49"/>
      <c r="D410" s="49"/>
      <c r="E410" s="49"/>
    </row>
    <row r="411" spans="1:5" x14ac:dyDescent="0.3">
      <c r="A411" s="49"/>
      <c r="B411" s="49"/>
      <c r="C411" s="49"/>
      <c r="D411" s="49"/>
      <c r="E411" s="49"/>
    </row>
    <row r="412" spans="1:5" x14ac:dyDescent="0.3">
      <c r="A412" s="49"/>
      <c r="B412" s="49"/>
      <c r="C412" s="49"/>
      <c r="D412" s="49"/>
      <c r="E412" s="49"/>
    </row>
    <row r="413" spans="1:5" x14ac:dyDescent="0.3">
      <c r="A413" s="49"/>
      <c r="B413" s="49"/>
      <c r="C413" s="49"/>
      <c r="D413" s="49"/>
      <c r="E413" s="49"/>
    </row>
    <row r="414" spans="1:5" x14ac:dyDescent="0.3">
      <c r="A414" s="49"/>
      <c r="B414" s="49"/>
      <c r="C414" s="49"/>
      <c r="D414" s="49"/>
      <c r="E414" s="49"/>
    </row>
    <row r="415" spans="1:5" x14ac:dyDescent="0.3">
      <c r="A415" s="49"/>
      <c r="B415" s="49"/>
      <c r="C415" s="49"/>
      <c r="D415" s="49"/>
      <c r="E415" s="49"/>
    </row>
    <row r="416" spans="1:5" x14ac:dyDescent="0.3">
      <c r="A416" s="49"/>
      <c r="B416" s="49"/>
      <c r="C416" s="49"/>
      <c r="D416" s="49"/>
      <c r="E416" s="49"/>
    </row>
    <row r="417" spans="1:5" x14ac:dyDescent="0.3">
      <c r="A417" s="49"/>
      <c r="B417" s="49"/>
      <c r="C417" s="49"/>
      <c r="D417" s="49"/>
      <c r="E417" s="49"/>
    </row>
    <row r="418" spans="1:5" x14ac:dyDescent="0.3">
      <c r="A418" s="49"/>
      <c r="B418" s="49"/>
      <c r="C418" s="49"/>
      <c r="D418" s="49"/>
      <c r="E418" s="49"/>
    </row>
    <row r="419" spans="1:5" x14ac:dyDescent="0.3">
      <c r="A419" s="49"/>
      <c r="B419" s="49"/>
      <c r="C419" s="49"/>
      <c r="D419" s="49"/>
      <c r="E419" s="49"/>
    </row>
    <row r="420" spans="1:5" x14ac:dyDescent="0.3">
      <c r="A420" s="49"/>
      <c r="B420" s="49"/>
      <c r="C420" s="49"/>
      <c r="D420" s="49"/>
      <c r="E420" s="49"/>
    </row>
    <row r="421" spans="1:5" x14ac:dyDescent="0.3">
      <c r="A421" s="49"/>
      <c r="B421" s="49"/>
      <c r="C421" s="49"/>
      <c r="D421" s="49"/>
      <c r="E421" s="49"/>
    </row>
    <row r="422" spans="1:5" x14ac:dyDescent="0.3">
      <c r="A422" s="49"/>
      <c r="B422" s="49"/>
      <c r="C422" s="49"/>
      <c r="D422" s="49"/>
      <c r="E422" s="49"/>
    </row>
    <row r="423" spans="1:5" x14ac:dyDescent="0.3">
      <c r="A423" s="49"/>
      <c r="B423" s="49"/>
      <c r="C423" s="49"/>
      <c r="D423" s="49"/>
      <c r="E423" s="49"/>
    </row>
    <row r="424" spans="1:5" x14ac:dyDescent="0.3">
      <c r="A424" s="49"/>
      <c r="B424" s="49"/>
      <c r="C424" s="49"/>
      <c r="D424" s="49"/>
      <c r="E424" s="49"/>
    </row>
    <row r="425" spans="1:5" x14ac:dyDescent="0.3">
      <c r="A425" s="49"/>
      <c r="B425" s="49"/>
      <c r="C425" s="49"/>
      <c r="D425" s="49"/>
      <c r="E425" s="49"/>
    </row>
    <row r="426" spans="1:5" x14ac:dyDescent="0.3">
      <c r="A426" s="49"/>
      <c r="B426" s="49"/>
      <c r="C426" s="49"/>
      <c r="D426" s="49"/>
      <c r="E426" s="49"/>
    </row>
    <row r="427" spans="1:5" x14ac:dyDescent="0.3">
      <c r="A427" s="49"/>
      <c r="B427" s="49"/>
      <c r="C427" s="49"/>
      <c r="D427" s="49"/>
      <c r="E427" s="49"/>
    </row>
    <row r="428" spans="1:5" x14ac:dyDescent="0.3">
      <c r="A428" s="49"/>
      <c r="B428" s="49"/>
      <c r="C428" s="49"/>
      <c r="D428" s="49"/>
      <c r="E428" s="49"/>
    </row>
    <row r="429" spans="1:5" x14ac:dyDescent="0.3">
      <c r="A429" s="49"/>
      <c r="B429" s="49"/>
      <c r="C429" s="49"/>
      <c r="D429" s="49"/>
      <c r="E429" s="49"/>
    </row>
    <row r="430" spans="1:5" x14ac:dyDescent="0.3">
      <c r="A430" s="49"/>
      <c r="B430" s="49"/>
      <c r="C430" s="49"/>
      <c r="D430" s="49"/>
      <c r="E430" s="49"/>
    </row>
    <row r="431" spans="1:5" x14ac:dyDescent="0.3">
      <c r="A431" s="49"/>
      <c r="B431" s="49"/>
      <c r="C431" s="49"/>
      <c r="D431" s="49"/>
      <c r="E431" s="49"/>
    </row>
    <row r="432" spans="1:5" x14ac:dyDescent="0.3">
      <c r="A432" s="49"/>
      <c r="B432" s="49"/>
      <c r="C432" s="49"/>
      <c r="D432" s="49"/>
      <c r="E432" s="49"/>
    </row>
    <row r="433" spans="1:5" x14ac:dyDescent="0.3">
      <c r="A433" s="49"/>
      <c r="B433" s="49"/>
      <c r="C433" s="49"/>
      <c r="D433" s="49"/>
      <c r="E433" s="49"/>
    </row>
    <row r="434" spans="1:5" x14ac:dyDescent="0.3">
      <c r="A434" s="49"/>
      <c r="B434" s="49"/>
      <c r="C434" s="49"/>
      <c r="D434" s="49"/>
      <c r="E434" s="49"/>
    </row>
    <row r="435" spans="1:5" x14ac:dyDescent="0.3">
      <c r="A435" s="49"/>
      <c r="B435" s="49"/>
      <c r="C435" s="49"/>
      <c r="D435" s="49"/>
      <c r="E435" s="49"/>
    </row>
    <row r="436" spans="1:5" x14ac:dyDescent="0.3">
      <c r="A436" s="49"/>
      <c r="B436" s="49"/>
      <c r="C436" s="49"/>
      <c r="D436" s="49"/>
      <c r="E436" s="49"/>
    </row>
    <row r="437" spans="1:5" x14ac:dyDescent="0.3">
      <c r="A437" s="49"/>
      <c r="B437" s="49"/>
      <c r="C437" s="49"/>
      <c r="D437" s="49"/>
      <c r="E437" s="49"/>
    </row>
    <row r="438" spans="1:5" x14ac:dyDescent="0.3">
      <c r="A438" s="49"/>
      <c r="B438" s="49"/>
      <c r="C438" s="49"/>
      <c r="D438" s="49"/>
      <c r="E438" s="49"/>
    </row>
    <row r="439" spans="1:5" x14ac:dyDescent="0.3">
      <c r="A439" s="49"/>
      <c r="B439" s="49"/>
      <c r="C439" s="49"/>
      <c r="D439" s="49"/>
      <c r="E439" s="49"/>
    </row>
    <row r="440" spans="1:5" x14ac:dyDescent="0.3">
      <c r="A440" s="49"/>
      <c r="B440" s="49"/>
      <c r="C440" s="49"/>
      <c r="D440" s="49"/>
      <c r="E440" s="49"/>
    </row>
    <row r="441" spans="1:5" x14ac:dyDescent="0.3">
      <c r="A441" s="49"/>
      <c r="B441" s="49"/>
      <c r="C441" s="49"/>
      <c r="D441" s="49"/>
      <c r="E441" s="49"/>
    </row>
    <row r="442" spans="1:5" x14ac:dyDescent="0.3">
      <c r="A442" s="49"/>
      <c r="B442" s="49"/>
      <c r="C442" s="49"/>
      <c r="D442" s="49"/>
      <c r="E442" s="49"/>
    </row>
    <row r="443" spans="1:5" x14ac:dyDescent="0.3">
      <c r="A443" s="49"/>
      <c r="B443" s="49"/>
      <c r="C443" s="49"/>
      <c r="D443" s="49"/>
      <c r="E443" s="49"/>
    </row>
    <row r="444" spans="1:5" x14ac:dyDescent="0.3">
      <c r="A444" s="49"/>
      <c r="B444" s="49"/>
      <c r="C444" s="49"/>
      <c r="D444" s="49"/>
      <c r="E444" s="49"/>
    </row>
    <row r="445" spans="1:5" x14ac:dyDescent="0.3">
      <c r="A445" s="49"/>
      <c r="B445" s="49"/>
      <c r="C445" s="49"/>
      <c r="D445" s="49"/>
      <c r="E445" s="49"/>
    </row>
    <row r="446" spans="1:5" x14ac:dyDescent="0.3">
      <c r="A446" s="49"/>
      <c r="B446" s="49"/>
      <c r="C446" s="49"/>
      <c r="D446" s="49"/>
      <c r="E446" s="49"/>
    </row>
    <row r="447" spans="1:5" x14ac:dyDescent="0.3">
      <c r="A447" s="49"/>
      <c r="B447" s="49"/>
      <c r="C447" s="49"/>
      <c r="D447" s="49"/>
      <c r="E447" s="49"/>
    </row>
    <row r="448" spans="1:5" x14ac:dyDescent="0.3">
      <c r="A448" s="49"/>
      <c r="B448" s="49"/>
      <c r="C448" s="49"/>
      <c r="D448" s="49"/>
      <c r="E448" s="49"/>
    </row>
    <row r="449" spans="1:5" x14ac:dyDescent="0.3">
      <c r="A449" s="49"/>
      <c r="B449" s="49"/>
      <c r="C449" s="49"/>
      <c r="D449" s="49"/>
      <c r="E449" s="49"/>
    </row>
    <row r="450" spans="1:5" x14ac:dyDescent="0.3">
      <c r="A450" s="49"/>
      <c r="B450" s="49"/>
      <c r="C450" s="49"/>
      <c r="D450" s="49"/>
      <c r="E450" s="49"/>
    </row>
    <row r="451" spans="1:5" x14ac:dyDescent="0.3">
      <c r="A451" s="49"/>
      <c r="B451" s="49"/>
      <c r="C451" s="49"/>
      <c r="D451" s="49"/>
      <c r="E451" s="49"/>
    </row>
    <row r="452" spans="1:5" x14ac:dyDescent="0.3">
      <c r="A452" s="49"/>
      <c r="B452" s="49"/>
      <c r="C452" s="49"/>
      <c r="D452" s="49"/>
      <c r="E452" s="49"/>
    </row>
    <row r="453" spans="1:5" x14ac:dyDescent="0.3">
      <c r="A453" s="49"/>
      <c r="B453" s="49"/>
      <c r="C453" s="49"/>
      <c r="D453" s="49"/>
      <c r="E453" s="49"/>
    </row>
    <row r="454" spans="1:5" x14ac:dyDescent="0.3">
      <c r="A454" s="49"/>
      <c r="B454" s="49"/>
      <c r="C454" s="49"/>
      <c r="D454" s="49"/>
      <c r="E454" s="49"/>
    </row>
    <row r="455" spans="1:5" x14ac:dyDescent="0.3">
      <c r="A455" s="49"/>
      <c r="B455" s="49"/>
      <c r="C455" s="49"/>
      <c r="D455" s="49"/>
      <c r="E455" s="49"/>
    </row>
    <row r="456" spans="1:5" x14ac:dyDescent="0.3">
      <c r="A456" s="49"/>
      <c r="B456" s="49"/>
      <c r="C456" s="49"/>
      <c r="D456" s="49"/>
      <c r="E456" s="49"/>
    </row>
    <row r="457" spans="1:5" x14ac:dyDescent="0.3">
      <c r="A457" s="49"/>
      <c r="B457" s="49"/>
      <c r="C457" s="49"/>
      <c r="D457" s="49"/>
      <c r="E457" s="49"/>
    </row>
    <row r="458" spans="1:5" x14ac:dyDescent="0.3">
      <c r="A458" s="49"/>
      <c r="B458" s="49"/>
      <c r="C458" s="49"/>
      <c r="D458" s="49"/>
      <c r="E458" s="49"/>
    </row>
    <row r="459" spans="1:5" x14ac:dyDescent="0.3">
      <c r="A459" s="49"/>
      <c r="B459" s="49"/>
      <c r="C459" s="49"/>
      <c r="D459" s="49"/>
      <c r="E459" s="49"/>
    </row>
    <row r="460" spans="1:5" x14ac:dyDescent="0.3">
      <c r="A460" s="49"/>
      <c r="B460" s="49"/>
      <c r="C460" s="49"/>
      <c r="D460" s="49"/>
      <c r="E460" s="49"/>
    </row>
    <row r="461" spans="1:5" x14ac:dyDescent="0.3">
      <c r="A461" s="49"/>
      <c r="B461" s="49"/>
      <c r="C461" s="49"/>
      <c r="D461" s="49"/>
      <c r="E461" s="49"/>
    </row>
    <row r="462" spans="1:5" x14ac:dyDescent="0.3">
      <c r="A462" s="49"/>
      <c r="B462" s="49"/>
      <c r="C462" s="49"/>
      <c r="D462" s="49"/>
      <c r="E462" s="49"/>
    </row>
    <row r="463" spans="1:5" x14ac:dyDescent="0.3">
      <c r="A463" s="49"/>
      <c r="B463" s="49"/>
      <c r="C463" s="49"/>
      <c r="D463" s="49"/>
      <c r="E463" s="49"/>
    </row>
    <row r="464" spans="1:5" x14ac:dyDescent="0.3">
      <c r="A464" s="49"/>
      <c r="B464" s="49"/>
      <c r="C464" s="49"/>
      <c r="D464" s="49"/>
      <c r="E464" s="49"/>
    </row>
    <row r="465" spans="1:5" x14ac:dyDescent="0.3">
      <c r="A465" s="49"/>
      <c r="B465" s="49"/>
      <c r="C465" s="49"/>
      <c r="D465" s="49"/>
      <c r="E465" s="49"/>
    </row>
    <row r="466" spans="1:5" x14ac:dyDescent="0.3">
      <c r="A466" s="49"/>
      <c r="B466" s="49"/>
      <c r="C466" s="49"/>
      <c r="D466" s="49"/>
      <c r="E466" s="49"/>
    </row>
    <row r="467" spans="1:5" x14ac:dyDescent="0.3">
      <c r="A467" s="49"/>
      <c r="B467" s="49"/>
      <c r="C467" s="49"/>
      <c r="D467" s="49"/>
      <c r="E467" s="49"/>
    </row>
    <row r="468" spans="1:5" x14ac:dyDescent="0.3">
      <c r="A468" s="49"/>
      <c r="B468" s="49"/>
      <c r="C468" s="49"/>
      <c r="D468" s="49"/>
      <c r="E468" s="49"/>
    </row>
    <row r="469" spans="1:5" x14ac:dyDescent="0.3">
      <c r="A469" s="49"/>
      <c r="B469" s="49"/>
      <c r="C469" s="49"/>
      <c r="D469" s="49"/>
      <c r="E469" s="49"/>
    </row>
    <row r="470" spans="1:5" x14ac:dyDescent="0.3">
      <c r="A470" s="49"/>
      <c r="B470" s="49"/>
      <c r="C470" s="49"/>
      <c r="D470" s="49"/>
      <c r="E470" s="49"/>
    </row>
    <row r="471" spans="1:5" x14ac:dyDescent="0.3">
      <c r="A471" s="49"/>
      <c r="B471" s="49"/>
      <c r="C471" s="49"/>
      <c r="D471" s="49"/>
      <c r="E471" s="49"/>
    </row>
    <row r="472" spans="1:5" x14ac:dyDescent="0.3">
      <c r="A472" s="49"/>
      <c r="B472" s="49"/>
      <c r="C472" s="49"/>
      <c r="D472" s="49"/>
      <c r="E472" s="49"/>
    </row>
    <row r="473" spans="1:5" x14ac:dyDescent="0.3">
      <c r="A473" s="49"/>
      <c r="B473" s="49"/>
      <c r="C473" s="49"/>
      <c r="D473" s="49"/>
      <c r="E473" s="49"/>
    </row>
    <row r="474" spans="1:5" x14ac:dyDescent="0.3">
      <c r="A474" s="49"/>
      <c r="B474" s="49"/>
      <c r="C474" s="49"/>
      <c r="D474" s="49"/>
      <c r="E474" s="49"/>
    </row>
    <row r="475" spans="1:5" x14ac:dyDescent="0.3">
      <c r="A475" s="49"/>
      <c r="B475" s="49"/>
      <c r="C475" s="49"/>
      <c r="D475" s="49"/>
      <c r="E475" s="49"/>
    </row>
    <row r="476" spans="1:5" x14ac:dyDescent="0.3">
      <c r="A476" s="49"/>
      <c r="B476" s="49"/>
      <c r="C476" s="49"/>
      <c r="D476" s="49"/>
      <c r="E476" s="49"/>
    </row>
    <row r="477" spans="1:5" x14ac:dyDescent="0.3">
      <c r="A477" s="49"/>
      <c r="B477" s="49"/>
      <c r="C477" s="49"/>
      <c r="D477" s="49"/>
      <c r="E477" s="49"/>
    </row>
    <row r="478" spans="1:5" x14ac:dyDescent="0.3">
      <c r="A478" s="49"/>
      <c r="B478" s="49"/>
      <c r="C478" s="49"/>
      <c r="D478" s="49"/>
      <c r="E478" s="49"/>
    </row>
    <row r="479" spans="1:5" x14ac:dyDescent="0.3">
      <c r="A479" s="49"/>
      <c r="B479" s="49"/>
      <c r="C479" s="49"/>
      <c r="D479" s="49"/>
      <c r="E479" s="49"/>
    </row>
    <row r="480" spans="1:5" x14ac:dyDescent="0.3">
      <c r="A480" s="49"/>
      <c r="B480" s="49"/>
      <c r="C480" s="49"/>
      <c r="D480" s="49"/>
      <c r="E480" s="49"/>
    </row>
    <row r="481" spans="1:5" x14ac:dyDescent="0.3">
      <c r="A481" s="49"/>
      <c r="B481" s="49"/>
      <c r="C481" s="49"/>
      <c r="D481" s="49"/>
      <c r="E481" s="49"/>
    </row>
    <row r="482" spans="1:5" x14ac:dyDescent="0.3">
      <c r="A482" s="49"/>
      <c r="B482" s="49"/>
      <c r="C482" s="49"/>
      <c r="D482" s="49"/>
      <c r="E482" s="49"/>
    </row>
    <row r="483" spans="1:5" x14ac:dyDescent="0.3">
      <c r="A483" s="49"/>
      <c r="B483" s="49"/>
      <c r="C483" s="49"/>
      <c r="D483" s="49"/>
      <c r="E483" s="49"/>
    </row>
    <row r="484" spans="1:5" x14ac:dyDescent="0.3">
      <c r="A484" s="49"/>
      <c r="B484" s="49"/>
      <c r="C484" s="49"/>
      <c r="D484" s="49"/>
      <c r="E484" s="49"/>
    </row>
    <row r="485" spans="1:5" x14ac:dyDescent="0.3">
      <c r="A485" s="49"/>
      <c r="B485" s="49"/>
      <c r="C485" s="49"/>
      <c r="D485" s="49"/>
      <c r="E485" s="49"/>
    </row>
    <row r="486" spans="1:5" x14ac:dyDescent="0.3">
      <c r="A486" s="49"/>
      <c r="B486" s="49"/>
      <c r="C486" s="49"/>
      <c r="D486" s="49"/>
      <c r="E486" s="49"/>
    </row>
    <row r="487" spans="1:5" x14ac:dyDescent="0.3">
      <c r="A487" s="49"/>
      <c r="B487" s="49"/>
      <c r="C487" s="49"/>
      <c r="D487" s="49"/>
      <c r="E487" s="49"/>
    </row>
    <row r="488" spans="1:5" x14ac:dyDescent="0.3">
      <c r="A488" s="49"/>
      <c r="B488" s="49"/>
      <c r="C488" s="49"/>
      <c r="D488" s="49"/>
      <c r="E488" s="49"/>
    </row>
    <row r="489" spans="1:5" x14ac:dyDescent="0.3">
      <c r="A489" s="49"/>
      <c r="B489" s="49"/>
      <c r="C489" s="49"/>
      <c r="D489" s="49"/>
      <c r="E489" s="49"/>
    </row>
    <row r="490" spans="1:5" x14ac:dyDescent="0.3">
      <c r="A490" s="49"/>
      <c r="B490" s="49"/>
      <c r="C490" s="49"/>
      <c r="D490" s="49"/>
      <c r="E490" s="49"/>
    </row>
    <row r="491" spans="1:5" x14ac:dyDescent="0.3">
      <c r="A491" s="49"/>
      <c r="B491" s="49"/>
      <c r="C491" s="49"/>
      <c r="D491" s="49"/>
      <c r="E491" s="49"/>
    </row>
    <row r="492" spans="1:5" x14ac:dyDescent="0.3">
      <c r="A492" s="49"/>
      <c r="B492" s="49"/>
      <c r="C492" s="49"/>
      <c r="D492" s="49"/>
      <c r="E492" s="49"/>
    </row>
    <row r="493" spans="1:5" x14ac:dyDescent="0.3">
      <c r="A493" s="49"/>
      <c r="B493" s="49"/>
      <c r="C493" s="49"/>
      <c r="D493" s="49"/>
      <c r="E493" s="49"/>
    </row>
    <row r="494" spans="1:5" x14ac:dyDescent="0.3">
      <c r="A494" s="49"/>
      <c r="B494" s="49"/>
      <c r="C494" s="49"/>
      <c r="D494" s="49"/>
      <c r="E494" s="49"/>
    </row>
    <row r="495" spans="1:5" x14ac:dyDescent="0.3">
      <c r="A495" s="49"/>
      <c r="B495" s="49"/>
      <c r="C495" s="49"/>
      <c r="D495" s="49"/>
      <c r="E495" s="49"/>
    </row>
    <row r="496" spans="1:5" x14ac:dyDescent="0.3">
      <c r="A496" s="49"/>
      <c r="B496" s="49"/>
      <c r="C496" s="49"/>
      <c r="D496" s="49"/>
      <c r="E496" s="49"/>
    </row>
    <row r="497" spans="1:5" x14ac:dyDescent="0.3">
      <c r="A497" s="49"/>
      <c r="B497" s="49"/>
      <c r="C497" s="49"/>
      <c r="D497" s="49"/>
      <c r="E497" s="49"/>
    </row>
    <row r="498" spans="1:5" x14ac:dyDescent="0.3">
      <c r="A498" s="49"/>
      <c r="B498" s="49"/>
      <c r="C498" s="49"/>
      <c r="D498" s="49"/>
      <c r="E498" s="49"/>
    </row>
    <row r="499" spans="1:5" x14ac:dyDescent="0.3">
      <c r="A499" s="49"/>
      <c r="B499" s="49"/>
      <c r="C499" s="49"/>
      <c r="D499" s="49"/>
      <c r="E499" s="49"/>
    </row>
    <row r="500" spans="1:5" x14ac:dyDescent="0.3">
      <c r="A500" s="49"/>
      <c r="B500" s="49"/>
      <c r="C500" s="49"/>
      <c r="D500" s="49"/>
      <c r="E500" s="49"/>
    </row>
    <row r="501" spans="1:5" x14ac:dyDescent="0.3">
      <c r="A501" s="49"/>
      <c r="B501" s="49"/>
      <c r="C501" s="49"/>
      <c r="D501" s="49"/>
      <c r="E501" s="49"/>
    </row>
    <row r="502" spans="1:5" x14ac:dyDescent="0.3">
      <c r="A502" s="49"/>
      <c r="B502" s="49"/>
      <c r="C502" s="49"/>
      <c r="D502" s="49"/>
      <c r="E502" s="49"/>
    </row>
    <row r="503" spans="1:5" x14ac:dyDescent="0.3">
      <c r="A503" s="49"/>
      <c r="B503" s="49"/>
      <c r="C503" s="49"/>
      <c r="D503" s="49"/>
      <c r="E503" s="49"/>
    </row>
    <row r="504" spans="1:5" x14ac:dyDescent="0.3">
      <c r="A504" s="49"/>
      <c r="B504" s="49"/>
      <c r="C504" s="49"/>
      <c r="D504" s="49"/>
      <c r="E504" s="49"/>
    </row>
    <row r="505" spans="1:5" x14ac:dyDescent="0.3">
      <c r="A505" s="49"/>
      <c r="B505" s="49"/>
      <c r="C505" s="49"/>
      <c r="D505" s="49"/>
      <c r="E505" s="49"/>
    </row>
    <row r="506" spans="1:5" x14ac:dyDescent="0.3">
      <c r="A506" s="49"/>
      <c r="B506" s="49"/>
      <c r="C506" s="49"/>
      <c r="D506" s="49"/>
      <c r="E506" s="49"/>
    </row>
    <row r="507" spans="1:5" x14ac:dyDescent="0.3">
      <c r="A507" s="49"/>
      <c r="B507" s="49"/>
      <c r="C507" s="49"/>
      <c r="D507" s="49"/>
      <c r="E507" s="49"/>
    </row>
    <row r="508" spans="1:5" x14ac:dyDescent="0.3">
      <c r="A508" s="49"/>
      <c r="B508" s="49"/>
      <c r="C508" s="49"/>
      <c r="D508" s="49"/>
      <c r="E508" s="49"/>
    </row>
    <row r="509" spans="1:5" x14ac:dyDescent="0.3">
      <c r="A509" s="49"/>
      <c r="B509" s="49"/>
      <c r="C509" s="49"/>
      <c r="D509" s="49"/>
      <c r="E509" s="49"/>
    </row>
    <row r="510" spans="1:5" x14ac:dyDescent="0.3">
      <c r="A510" s="49"/>
      <c r="B510" s="49"/>
      <c r="C510" s="49"/>
      <c r="D510" s="49"/>
      <c r="E510" s="49"/>
    </row>
    <row r="511" spans="1:5" x14ac:dyDescent="0.3">
      <c r="A511" s="49"/>
      <c r="B511" s="49"/>
      <c r="C511" s="49"/>
      <c r="D511" s="49"/>
      <c r="E511" s="49"/>
    </row>
    <row r="512" spans="1:5" x14ac:dyDescent="0.3">
      <c r="A512" s="49"/>
      <c r="B512" s="49"/>
      <c r="C512" s="49"/>
      <c r="D512" s="49"/>
      <c r="E512" s="49"/>
    </row>
    <row r="513" spans="1:5" x14ac:dyDescent="0.3">
      <c r="A513" s="49"/>
      <c r="B513" s="49"/>
      <c r="C513" s="49"/>
      <c r="D513" s="49"/>
      <c r="E513" s="49"/>
    </row>
    <row r="514" spans="1:5" x14ac:dyDescent="0.3">
      <c r="A514" s="49"/>
      <c r="B514" s="49"/>
      <c r="C514" s="49"/>
      <c r="D514" s="49"/>
      <c r="E514" s="49"/>
    </row>
    <row r="515" spans="1:5" x14ac:dyDescent="0.3">
      <c r="A515" s="49"/>
      <c r="B515" s="49"/>
      <c r="C515" s="49"/>
      <c r="D515" s="49"/>
      <c r="E515" s="49"/>
    </row>
    <row r="516" spans="1:5" x14ac:dyDescent="0.3">
      <c r="A516" s="49"/>
      <c r="B516" s="49"/>
      <c r="C516" s="49"/>
      <c r="D516" s="49"/>
      <c r="E516" s="49"/>
    </row>
    <row r="517" spans="1:5" x14ac:dyDescent="0.3">
      <c r="A517" s="49"/>
      <c r="B517" s="49"/>
      <c r="C517" s="49"/>
      <c r="D517" s="49"/>
      <c r="E517" s="49"/>
    </row>
    <row r="518" spans="1:5" x14ac:dyDescent="0.3">
      <c r="A518" s="49"/>
      <c r="B518" s="49"/>
      <c r="C518" s="49"/>
      <c r="D518" s="49"/>
      <c r="E518" s="49"/>
    </row>
    <row r="519" spans="1:5" x14ac:dyDescent="0.3">
      <c r="A519" s="49"/>
      <c r="B519" s="49"/>
      <c r="C519" s="49"/>
      <c r="D519" s="49"/>
      <c r="E519" s="49"/>
    </row>
    <row r="520" spans="1:5" x14ac:dyDescent="0.3">
      <c r="A520" s="49"/>
      <c r="B520" s="49"/>
      <c r="C520" s="49"/>
      <c r="D520" s="49"/>
      <c r="E520" s="49"/>
    </row>
    <row r="521" spans="1:5" x14ac:dyDescent="0.3">
      <c r="A521" s="49"/>
      <c r="B521" s="49"/>
      <c r="C521" s="49"/>
      <c r="D521" s="49"/>
      <c r="E521" s="49"/>
    </row>
    <row r="522" spans="1:5" x14ac:dyDescent="0.3">
      <c r="A522" s="49"/>
      <c r="B522" s="49"/>
      <c r="C522" s="49"/>
      <c r="D522" s="49"/>
      <c r="E522" s="49"/>
    </row>
    <row r="523" spans="1:5" x14ac:dyDescent="0.3">
      <c r="A523" s="49"/>
      <c r="B523" s="49"/>
      <c r="C523" s="49"/>
      <c r="D523" s="49"/>
      <c r="E523" s="49"/>
    </row>
    <row r="524" spans="1:5" x14ac:dyDescent="0.3">
      <c r="A524" s="49"/>
      <c r="B524" s="49"/>
      <c r="C524" s="49"/>
      <c r="D524" s="49"/>
      <c r="E524" s="49"/>
    </row>
    <row r="525" spans="1:5" x14ac:dyDescent="0.3">
      <c r="A525" s="49"/>
      <c r="B525" s="49"/>
      <c r="C525" s="49"/>
      <c r="D525" s="49"/>
      <c r="E525" s="49"/>
    </row>
    <row r="526" spans="1:5" x14ac:dyDescent="0.3">
      <c r="A526" s="49"/>
      <c r="B526" s="49"/>
      <c r="C526" s="49"/>
      <c r="D526" s="49"/>
      <c r="E526" s="49"/>
    </row>
    <row r="527" spans="1:5" x14ac:dyDescent="0.3">
      <c r="A527" s="49"/>
      <c r="B527" s="49"/>
      <c r="C527" s="49"/>
      <c r="D527" s="49"/>
      <c r="E527" s="49"/>
    </row>
    <row r="528" spans="1:5" x14ac:dyDescent="0.3">
      <c r="A528" s="49"/>
      <c r="B528" s="49"/>
      <c r="C528" s="49"/>
      <c r="D528" s="49"/>
      <c r="E528" s="49"/>
    </row>
    <row r="529" spans="1:5" x14ac:dyDescent="0.3">
      <c r="A529" s="49"/>
      <c r="B529" s="49"/>
      <c r="C529" s="49"/>
      <c r="D529" s="49"/>
      <c r="E529" s="49"/>
    </row>
    <row r="530" spans="1:5" x14ac:dyDescent="0.3">
      <c r="A530" s="49"/>
      <c r="B530" s="49"/>
      <c r="C530" s="49"/>
      <c r="D530" s="49"/>
      <c r="E530" s="49"/>
    </row>
    <row r="531" spans="1:5" x14ac:dyDescent="0.3">
      <c r="A531" s="49"/>
      <c r="B531" s="49"/>
      <c r="C531" s="49"/>
      <c r="D531" s="49"/>
      <c r="E531" s="49"/>
    </row>
    <row r="532" spans="1:5" x14ac:dyDescent="0.3">
      <c r="A532" s="49"/>
      <c r="B532" s="49"/>
      <c r="C532" s="49"/>
      <c r="D532" s="49"/>
      <c r="E532" s="49"/>
    </row>
    <row r="533" spans="1:5" x14ac:dyDescent="0.3">
      <c r="A533" s="49"/>
      <c r="B533" s="49"/>
      <c r="C533" s="49"/>
      <c r="D533" s="49"/>
      <c r="E533" s="49"/>
    </row>
    <row r="534" spans="1:5" x14ac:dyDescent="0.3">
      <c r="A534" s="49"/>
      <c r="B534" s="49"/>
      <c r="C534" s="49"/>
      <c r="D534" s="49"/>
      <c r="E534" s="49"/>
    </row>
    <row r="535" spans="1:5" x14ac:dyDescent="0.3">
      <c r="A535" s="49"/>
      <c r="B535" s="49"/>
      <c r="C535" s="49"/>
      <c r="D535" s="49"/>
      <c r="E535" s="49"/>
    </row>
    <row r="536" spans="1:5" x14ac:dyDescent="0.3">
      <c r="A536" s="49"/>
      <c r="B536" s="49"/>
      <c r="C536" s="49"/>
      <c r="D536" s="49"/>
      <c r="E536" s="49"/>
    </row>
    <row r="537" spans="1:5" x14ac:dyDescent="0.3">
      <c r="A537" s="49"/>
      <c r="B537" s="49"/>
      <c r="C537" s="49"/>
      <c r="D537" s="49"/>
      <c r="E537" s="49"/>
    </row>
    <row r="538" spans="1:5" x14ac:dyDescent="0.3">
      <c r="A538" s="49"/>
      <c r="B538" s="49"/>
      <c r="C538" s="49"/>
      <c r="D538" s="49"/>
      <c r="E538" s="49"/>
    </row>
    <row r="539" spans="1:5" x14ac:dyDescent="0.3">
      <c r="A539" s="49"/>
      <c r="B539" s="49"/>
      <c r="C539" s="49"/>
      <c r="D539" s="49"/>
      <c r="E539" s="49"/>
    </row>
    <row r="540" spans="1:5" x14ac:dyDescent="0.3">
      <c r="A540" s="49"/>
      <c r="B540" s="49"/>
      <c r="C540" s="49"/>
      <c r="D540" s="49"/>
      <c r="E540" s="49"/>
    </row>
    <row r="541" spans="1:5" x14ac:dyDescent="0.3">
      <c r="A541" s="49"/>
      <c r="B541" s="49"/>
      <c r="C541" s="49"/>
      <c r="D541" s="49"/>
      <c r="E541" s="49"/>
    </row>
    <row r="542" spans="1:5" x14ac:dyDescent="0.3">
      <c r="A542" s="49"/>
      <c r="B542" s="49"/>
      <c r="C542" s="49"/>
      <c r="D542" s="49"/>
      <c r="E542" s="49"/>
    </row>
    <row r="543" spans="1:5" x14ac:dyDescent="0.3">
      <c r="A543" s="49"/>
      <c r="B543" s="49"/>
      <c r="C543" s="49"/>
      <c r="D543" s="49"/>
      <c r="E543" s="49"/>
    </row>
    <row r="544" spans="1:5" x14ac:dyDescent="0.3">
      <c r="A544" s="49"/>
      <c r="B544" s="49"/>
      <c r="C544" s="49"/>
      <c r="D544" s="49"/>
      <c r="E544" s="49"/>
    </row>
    <row r="545" spans="1:5" x14ac:dyDescent="0.3">
      <c r="A545" s="49"/>
      <c r="B545" s="49"/>
      <c r="C545" s="49"/>
      <c r="D545" s="49"/>
      <c r="E545" s="49"/>
    </row>
    <row r="546" spans="1:5" x14ac:dyDescent="0.3">
      <c r="A546" s="49"/>
      <c r="B546" s="49"/>
      <c r="C546" s="49"/>
      <c r="D546" s="49"/>
      <c r="E546" s="49"/>
    </row>
    <row r="547" spans="1:5" x14ac:dyDescent="0.3">
      <c r="A547" s="49"/>
      <c r="B547" s="49"/>
      <c r="C547" s="49"/>
      <c r="D547" s="49"/>
      <c r="E547" s="49"/>
    </row>
    <row r="548" spans="1:5" x14ac:dyDescent="0.3">
      <c r="A548" s="49"/>
      <c r="B548" s="49"/>
      <c r="C548" s="49"/>
      <c r="D548" s="49"/>
      <c r="E548" s="49"/>
    </row>
    <row r="549" spans="1:5" x14ac:dyDescent="0.3">
      <c r="A549" s="49"/>
      <c r="B549" s="49"/>
      <c r="C549" s="49"/>
      <c r="D549" s="49"/>
      <c r="E549" s="49"/>
    </row>
    <row r="550" spans="1:5" x14ac:dyDescent="0.3">
      <c r="A550" s="49"/>
      <c r="B550" s="49"/>
      <c r="C550" s="49"/>
      <c r="D550" s="49"/>
      <c r="E550" s="49"/>
    </row>
    <row r="551" spans="1:5" x14ac:dyDescent="0.3">
      <c r="A551" s="49"/>
      <c r="B551" s="49"/>
      <c r="C551" s="49"/>
      <c r="D551" s="49"/>
      <c r="E551" s="49"/>
    </row>
    <row r="552" spans="1:5" x14ac:dyDescent="0.3">
      <c r="A552" s="49"/>
      <c r="B552" s="49"/>
      <c r="C552" s="49"/>
      <c r="D552" s="49"/>
      <c r="E552" s="49"/>
    </row>
    <row r="553" spans="1:5" x14ac:dyDescent="0.3">
      <c r="A553" s="49"/>
      <c r="B553" s="49"/>
      <c r="C553" s="49"/>
      <c r="D553" s="49"/>
      <c r="E553" s="49"/>
    </row>
    <row r="554" spans="1:5" x14ac:dyDescent="0.3">
      <c r="A554" s="49"/>
      <c r="B554" s="49"/>
      <c r="C554" s="49"/>
      <c r="D554" s="49"/>
      <c r="E554" s="49"/>
    </row>
    <row r="555" spans="1:5" x14ac:dyDescent="0.3">
      <c r="A555" s="49"/>
      <c r="B555" s="49"/>
      <c r="C555" s="49"/>
      <c r="D555" s="49"/>
      <c r="E555" s="49"/>
    </row>
    <row r="556" spans="1:5" x14ac:dyDescent="0.3">
      <c r="A556" s="49"/>
      <c r="B556" s="49"/>
      <c r="C556" s="49"/>
      <c r="D556" s="49"/>
      <c r="E556" s="49"/>
    </row>
    <row r="557" spans="1:5" x14ac:dyDescent="0.3">
      <c r="A557" s="49"/>
      <c r="B557" s="49"/>
      <c r="C557" s="49"/>
      <c r="D557" s="49"/>
      <c r="E557" s="49"/>
    </row>
    <row r="558" spans="1:5" x14ac:dyDescent="0.3">
      <c r="A558" s="49"/>
      <c r="B558" s="49"/>
      <c r="C558" s="49"/>
      <c r="D558" s="49"/>
      <c r="E558" s="49"/>
    </row>
    <row r="559" spans="1:5" x14ac:dyDescent="0.3">
      <c r="A559" s="49"/>
      <c r="B559" s="49"/>
      <c r="C559" s="49"/>
      <c r="D559" s="49"/>
      <c r="E559" s="49"/>
    </row>
    <row r="560" spans="1:5" x14ac:dyDescent="0.3">
      <c r="A560" s="49"/>
      <c r="B560" s="49"/>
      <c r="C560" s="49"/>
      <c r="D560" s="49"/>
      <c r="E560" s="49"/>
    </row>
    <row r="561" spans="1:5" x14ac:dyDescent="0.3">
      <c r="A561" s="49"/>
      <c r="B561" s="49"/>
      <c r="C561" s="49"/>
      <c r="D561" s="49"/>
      <c r="E561" s="49"/>
    </row>
    <row r="562" spans="1:5" x14ac:dyDescent="0.3">
      <c r="A562" s="49"/>
      <c r="B562" s="49"/>
      <c r="C562" s="49"/>
      <c r="D562" s="49"/>
      <c r="E562" s="49"/>
    </row>
    <row r="563" spans="1:5" x14ac:dyDescent="0.3">
      <c r="A563" s="49"/>
      <c r="B563" s="49"/>
      <c r="C563" s="49"/>
      <c r="D563" s="49"/>
      <c r="E563" s="49"/>
    </row>
    <row r="564" spans="1:5" x14ac:dyDescent="0.3">
      <c r="A564" s="49"/>
      <c r="B564" s="49"/>
      <c r="C564" s="49"/>
      <c r="D564" s="49"/>
      <c r="E564" s="49"/>
    </row>
    <row r="565" spans="1:5" x14ac:dyDescent="0.3">
      <c r="A565" s="49"/>
      <c r="B565" s="49"/>
      <c r="C565" s="49"/>
      <c r="D565" s="49"/>
      <c r="E565" s="49"/>
    </row>
    <row r="566" spans="1:5" x14ac:dyDescent="0.3">
      <c r="A566" s="49"/>
      <c r="B566" s="49"/>
      <c r="C566" s="49"/>
      <c r="D566" s="49"/>
      <c r="E566" s="49"/>
    </row>
    <row r="567" spans="1:5" x14ac:dyDescent="0.3">
      <c r="A567" s="49"/>
      <c r="B567" s="49"/>
      <c r="C567" s="49"/>
      <c r="D567" s="49"/>
      <c r="E567" s="49"/>
    </row>
    <row r="568" spans="1:5" x14ac:dyDescent="0.3">
      <c r="A568" s="49"/>
      <c r="B568" s="49"/>
      <c r="C568" s="49"/>
      <c r="D568" s="49"/>
      <c r="E568" s="49"/>
    </row>
    <row r="569" spans="1:5" x14ac:dyDescent="0.3">
      <c r="A569" s="49"/>
      <c r="B569" s="49"/>
      <c r="C569" s="49"/>
      <c r="D569" s="49"/>
      <c r="E569" s="49"/>
    </row>
    <row r="570" spans="1:5" x14ac:dyDescent="0.3">
      <c r="A570" s="49"/>
      <c r="B570" s="49"/>
      <c r="C570" s="49"/>
      <c r="D570" s="49"/>
      <c r="E570" s="49"/>
    </row>
    <row r="571" spans="1:5" x14ac:dyDescent="0.3">
      <c r="A571" s="49"/>
      <c r="B571" s="49"/>
      <c r="C571" s="49"/>
      <c r="D571" s="49"/>
      <c r="E571" s="49"/>
    </row>
    <row r="572" spans="1:5" x14ac:dyDescent="0.3">
      <c r="A572" s="49"/>
      <c r="B572" s="49"/>
      <c r="C572" s="49"/>
      <c r="D572" s="49"/>
      <c r="E572" s="49"/>
    </row>
    <row r="573" spans="1:5" x14ac:dyDescent="0.3">
      <c r="A573" s="49"/>
      <c r="B573" s="49"/>
      <c r="C573" s="49"/>
      <c r="D573" s="49"/>
      <c r="E573" s="49"/>
    </row>
    <row r="574" spans="1:5" x14ac:dyDescent="0.3">
      <c r="A574" s="49"/>
      <c r="B574" s="49"/>
      <c r="C574" s="49"/>
      <c r="D574" s="49"/>
      <c r="E574" s="49"/>
    </row>
    <row r="575" spans="1:5" x14ac:dyDescent="0.3">
      <c r="A575" s="49"/>
      <c r="B575" s="49"/>
      <c r="C575" s="49"/>
      <c r="D575" s="49"/>
      <c r="E575" s="49"/>
    </row>
    <row r="576" spans="1:5" x14ac:dyDescent="0.3">
      <c r="A576" s="49"/>
      <c r="B576" s="49"/>
      <c r="C576" s="49"/>
      <c r="D576" s="49"/>
      <c r="E576" s="49"/>
    </row>
    <row r="577" spans="1:5" x14ac:dyDescent="0.3">
      <c r="A577" s="49"/>
      <c r="B577" s="49"/>
      <c r="C577" s="49"/>
      <c r="D577" s="49"/>
      <c r="E577" s="49"/>
    </row>
    <row r="578" spans="1:5" x14ac:dyDescent="0.3">
      <c r="A578" s="49"/>
      <c r="B578" s="49"/>
      <c r="C578" s="49"/>
      <c r="D578" s="49"/>
      <c r="E578" s="49"/>
    </row>
    <row r="579" spans="1:5" x14ac:dyDescent="0.3">
      <c r="A579" s="49"/>
      <c r="B579" s="49"/>
      <c r="C579" s="49"/>
      <c r="D579" s="49"/>
      <c r="E579" s="49"/>
    </row>
    <row r="580" spans="1:5" x14ac:dyDescent="0.3">
      <c r="A580" s="49"/>
      <c r="B580" s="49"/>
      <c r="C580" s="49"/>
      <c r="D580" s="49"/>
      <c r="E580" s="49"/>
    </row>
    <row r="581" spans="1:5" x14ac:dyDescent="0.3">
      <c r="A581" s="49"/>
      <c r="B581" s="49"/>
      <c r="C581" s="49"/>
      <c r="D581" s="49"/>
      <c r="E581" s="49"/>
    </row>
    <row r="582" spans="1:5" x14ac:dyDescent="0.3">
      <c r="A582" s="49"/>
      <c r="B582" s="49"/>
      <c r="C582" s="49"/>
      <c r="D582" s="49"/>
      <c r="E582" s="49"/>
    </row>
    <row r="583" spans="1:5" x14ac:dyDescent="0.3">
      <c r="A583" s="49"/>
      <c r="B583" s="49"/>
      <c r="C583" s="49"/>
      <c r="D583" s="49"/>
      <c r="E583" s="49"/>
    </row>
    <row r="584" spans="1:5" x14ac:dyDescent="0.3">
      <c r="A584" s="49"/>
      <c r="B584" s="49"/>
      <c r="C584" s="49"/>
      <c r="D584" s="49"/>
      <c r="E584" s="49"/>
    </row>
    <row r="585" spans="1:5" x14ac:dyDescent="0.3">
      <c r="A585" s="49"/>
      <c r="B585" s="49"/>
      <c r="C585" s="49"/>
      <c r="D585" s="49"/>
      <c r="E585" s="49"/>
    </row>
    <row r="586" spans="1:5" x14ac:dyDescent="0.3">
      <c r="A586" s="49"/>
      <c r="B586" s="49"/>
      <c r="C586" s="49"/>
      <c r="D586" s="49"/>
      <c r="E586" s="49"/>
    </row>
    <row r="587" spans="1:5" x14ac:dyDescent="0.3">
      <c r="A587" s="49"/>
      <c r="B587" s="49"/>
      <c r="C587" s="49"/>
      <c r="D587" s="49"/>
      <c r="E587" s="49"/>
    </row>
    <row r="588" spans="1:5" x14ac:dyDescent="0.3">
      <c r="A588" s="49"/>
      <c r="B588" s="49"/>
      <c r="C588" s="49"/>
      <c r="D588" s="49"/>
      <c r="E588" s="49"/>
    </row>
    <row r="589" spans="1:5" x14ac:dyDescent="0.3">
      <c r="A589" s="49"/>
      <c r="B589" s="49"/>
      <c r="C589" s="49"/>
      <c r="D589" s="49"/>
      <c r="E589" s="49"/>
    </row>
    <row r="590" spans="1:5" x14ac:dyDescent="0.3">
      <c r="A590" s="49"/>
      <c r="B590" s="49"/>
      <c r="C590" s="49"/>
      <c r="D590" s="49"/>
      <c r="E590" s="49"/>
    </row>
    <row r="591" spans="1:5" x14ac:dyDescent="0.3">
      <c r="A591" s="49"/>
      <c r="B591" s="49"/>
      <c r="C591" s="49"/>
      <c r="D591" s="49"/>
      <c r="E591" s="49"/>
    </row>
    <row r="592" spans="1:5" x14ac:dyDescent="0.3">
      <c r="A592" s="49"/>
      <c r="B592" s="49"/>
      <c r="C592" s="49"/>
      <c r="D592" s="49"/>
      <c r="E592" s="49"/>
    </row>
    <row r="593" spans="1:5" x14ac:dyDescent="0.3">
      <c r="A593" s="49"/>
      <c r="B593" s="49"/>
      <c r="C593" s="49"/>
      <c r="D593" s="49"/>
      <c r="E593" s="49"/>
    </row>
    <row r="594" spans="1:5" x14ac:dyDescent="0.3">
      <c r="A594" s="49"/>
      <c r="B594" s="49"/>
      <c r="C594" s="49"/>
      <c r="D594" s="49"/>
      <c r="E594" s="49"/>
    </row>
    <row r="595" spans="1:5" x14ac:dyDescent="0.3">
      <c r="A595" s="49"/>
      <c r="B595" s="49"/>
      <c r="C595" s="49"/>
      <c r="D595" s="49"/>
      <c r="E595" s="49"/>
    </row>
    <row r="596" spans="1:5" x14ac:dyDescent="0.3">
      <c r="A596" s="49"/>
      <c r="B596" s="49"/>
      <c r="C596" s="49"/>
      <c r="D596" s="49"/>
      <c r="E596" s="49"/>
    </row>
    <row r="597" spans="1:5" x14ac:dyDescent="0.3">
      <c r="A597" s="49"/>
      <c r="B597" s="49"/>
      <c r="C597" s="49"/>
      <c r="D597" s="49"/>
      <c r="E597" s="49"/>
    </row>
    <row r="598" spans="1:5" x14ac:dyDescent="0.3">
      <c r="A598" s="49"/>
      <c r="B598" s="49"/>
      <c r="C598" s="49"/>
      <c r="D598" s="49"/>
      <c r="E598" s="49"/>
    </row>
    <row r="599" spans="1:5" x14ac:dyDescent="0.3">
      <c r="A599" s="49"/>
      <c r="B599" s="49"/>
      <c r="C599" s="49"/>
      <c r="D599" s="49"/>
      <c r="E599" s="49"/>
    </row>
    <row r="600" spans="1:5" x14ac:dyDescent="0.3">
      <c r="A600" s="49"/>
      <c r="B600" s="49"/>
      <c r="C600" s="49"/>
      <c r="D600" s="49"/>
      <c r="E600" s="49"/>
    </row>
    <row r="601" spans="1:5" x14ac:dyDescent="0.3">
      <c r="A601" s="49"/>
      <c r="B601" s="49"/>
      <c r="C601" s="49"/>
      <c r="D601" s="49"/>
      <c r="E601" s="49"/>
    </row>
    <row r="602" spans="1:5" x14ac:dyDescent="0.3">
      <c r="A602" s="49"/>
      <c r="B602" s="49"/>
      <c r="C602" s="49"/>
      <c r="D602" s="49"/>
      <c r="E602" s="49"/>
    </row>
    <row r="603" spans="1:5" x14ac:dyDescent="0.3">
      <c r="A603" s="49"/>
      <c r="B603" s="49"/>
      <c r="C603" s="49"/>
      <c r="D603" s="49"/>
      <c r="E603" s="49"/>
    </row>
    <row r="604" spans="1:5" x14ac:dyDescent="0.3">
      <c r="A604" s="49"/>
      <c r="B604" s="49"/>
      <c r="C604" s="49"/>
      <c r="D604" s="49"/>
      <c r="E604" s="49"/>
    </row>
    <row r="605" spans="1:5" x14ac:dyDescent="0.3">
      <c r="A605" s="49"/>
      <c r="B605" s="49"/>
      <c r="C605" s="49"/>
      <c r="D605" s="49"/>
      <c r="E605" s="49"/>
    </row>
    <row r="606" spans="1:5" x14ac:dyDescent="0.3">
      <c r="A606" s="49"/>
      <c r="B606" s="49"/>
      <c r="C606" s="49"/>
      <c r="D606" s="49"/>
      <c r="E606" s="49"/>
    </row>
    <row r="607" spans="1:5" x14ac:dyDescent="0.3">
      <c r="A607" s="49"/>
      <c r="B607" s="49"/>
      <c r="C607" s="49"/>
      <c r="D607" s="49"/>
      <c r="E607" s="49"/>
    </row>
    <row r="608" spans="1:5" x14ac:dyDescent="0.3">
      <c r="A608" s="49"/>
      <c r="B608" s="49"/>
      <c r="C608" s="49"/>
      <c r="D608" s="49"/>
      <c r="E608" s="49"/>
    </row>
    <row r="609" spans="1:5" x14ac:dyDescent="0.3">
      <c r="A609" s="49"/>
      <c r="B609" s="49"/>
      <c r="C609" s="49"/>
      <c r="D609" s="49"/>
      <c r="E609" s="49"/>
    </row>
    <row r="610" spans="1:5" x14ac:dyDescent="0.3">
      <c r="A610" s="49"/>
      <c r="B610" s="49"/>
      <c r="C610" s="49"/>
      <c r="D610" s="49"/>
      <c r="E610" s="49"/>
    </row>
    <row r="611" spans="1:5" x14ac:dyDescent="0.3">
      <c r="A611" s="49"/>
      <c r="B611" s="49"/>
      <c r="C611" s="49"/>
      <c r="D611" s="49"/>
      <c r="E611" s="49"/>
    </row>
    <row r="612" spans="1:5" x14ac:dyDescent="0.3">
      <c r="A612" s="49"/>
      <c r="B612" s="49"/>
      <c r="C612" s="49"/>
      <c r="D612" s="49"/>
      <c r="E612" s="49"/>
    </row>
    <row r="613" spans="1:5" x14ac:dyDescent="0.3">
      <c r="A613" s="49"/>
      <c r="B613" s="49"/>
      <c r="C613" s="49"/>
      <c r="D613" s="49"/>
      <c r="E613" s="49"/>
    </row>
    <row r="614" spans="1:5" x14ac:dyDescent="0.3">
      <c r="A614" s="49"/>
      <c r="B614" s="49"/>
      <c r="C614" s="49"/>
      <c r="D614" s="49"/>
      <c r="E614" s="49"/>
    </row>
    <row r="615" spans="1:5" x14ac:dyDescent="0.3">
      <c r="A615" s="49"/>
      <c r="B615" s="49"/>
      <c r="C615" s="49"/>
      <c r="D615" s="49"/>
      <c r="E615" s="49"/>
    </row>
    <row r="616" spans="1:5" x14ac:dyDescent="0.3">
      <c r="A616" s="49"/>
      <c r="B616" s="49"/>
      <c r="C616" s="49"/>
      <c r="D616" s="49"/>
      <c r="E616" s="49"/>
    </row>
    <row r="617" spans="1:5" x14ac:dyDescent="0.3">
      <c r="A617" s="49"/>
      <c r="B617" s="49"/>
      <c r="C617" s="49"/>
      <c r="D617" s="49"/>
      <c r="E617" s="49"/>
    </row>
    <row r="618" spans="1:5" x14ac:dyDescent="0.3">
      <c r="A618" s="49"/>
      <c r="B618" s="49"/>
      <c r="C618" s="49"/>
      <c r="D618" s="49"/>
      <c r="E618" s="49"/>
    </row>
    <row r="619" spans="1:5" x14ac:dyDescent="0.3">
      <c r="A619" s="49"/>
      <c r="B619" s="49"/>
      <c r="C619" s="49"/>
      <c r="D619" s="49"/>
      <c r="E619" s="49"/>
    </row>
    <row r="620" spans="1:5" x14ac:dyDescent="0.3">
      <c r="A620" s="49"/>
      <c r="B620" s="49"/>
      <c r="C620" s="49"/>
      <c r="D620" s="49"/>
      <c r="E620" s="49"/>
    </row>
    <row r="621" spans="1:5" x14ac:dyDescent="0.3">
      <c r="A621" s="49"/>
      <c r="B621" s="49"/>
      <c r="C621" s="49"/>
      <c r="D621" s="49"/>
      <c r="E621" s="49"/>
    </row>
    <row r="622" spans="1:5" x14ac:dyDescent="0.3">
      <c r="A622" s="49"/>
      <c r="B622" s="49"/>
      <c r="C622" s="49"/>
      <c r="D622" s="49"/>
      <c r="E622" s="49"/>
    </row>
    <row r="623" spans="1:5" x14ac:dyDescent="0.3">
      <c r="A623" s="49"/>
      <c r="B623" s="49"/>
      <c r="C623" s="49"/>
      <c r="D623" s="49"/>
      <c r="E623" s="49"/>
    </row>
    <row r="624" spans="1:5" x14ac:dyDescent="0.3">
      <c r="A624" s="49"/>
      <c r="B624" s="49"/>
      <c r="C624" s="49"/>
      <c r="D624" s="49"/>
      <c r="E624" s="49"/>
    </row>
    <row r="625" spans="1:5" x14ac:dyDescent="0.3">
      <c r="A625" s="49"/>
      <c r="B625" s="49"/>
      <c r="C625" s="49"/>
      <c r="D625" s="49"/>
      <c r="E625" s="49"/>
    </row>
    <row r="626" spans="1:5" x14ac:dyDescent="0.3">
      <c r="A626" s="49"/>
      <c r="B626" s="49"/>
      <c r="C626" s="49"/>
      <c r="D626" s="49"/>
      <c r="E626" s="49"/>
    </row>
    <row r="627" spans="1:5" x14ac:dyDescent="0.3">
      <c r="A627" s="49"/>
      <c r="B627" s="49"/>
      <c r="C627" s="49"/>
      <c r="D627" s="49"/>
      <c r="E627" s="49"/>
    </row>
    <row r="628" spans="1:5" x14ac:dyDescent="0.3">
      <c r="A628" s="49"/>
      <c r="B628" s="49"/>
      <c r="C628" s="49"/>
      <c r="D628" s="49"/>
      <c r="E628" s="49"/>
    </row>
    <row r="629" spans="1:5" x14ac:dyDescent="0.3">
      <c r="A629" s="49"/>
      <c r="B629" s="49"/>
      <c r="C629" s="49"/>
      <c r="D629" s="49"/>
      <c r="E629" s="49"/>
    </row>
    <row r="630" spans="1:5" x14ac:dyDescent="0.3">
      <c r="A630" s="49"/>
      <c r="B630" s="49"/>
      <c r="C630" s="49"/>
      <c r="D630" s="49"/>
      <c r="E630" s="49"/>
    </row>
    <row r="631" spans="1:5" x14ac:dyDescent="0.3">
      <c r="A631" s="49"/>
      <c r="B631" s="49"/>
      <c r="C631" s="49"/>
      <c r="D631" s="49"/>
      <c r="E631" s="49"/>
    </row>
    <row r="632" spans="1:5" x14ac:dyDescent="0.3">
      <c r="A632" s="49"/>
      <c r="B632" s="49"/>
      <c r="C632" s="49"/>
      <c r="D632" s="49"/>
      <c r="E632" s="49"/>
    </row>
    <row r="633" spans="1:5" x14ac:dyDescent="0.3">
      <c r="A633" s="49"/>
      <c r="B633" s="49"/>
      <c r="C633" s="49"/>
      <c r="D633" s="49"/>
      <c r="E633" s="49"/>
    </row>
    <row r="634" spans="1:5" x14ac:dyDescent="0.3">
      <c r="A634" s="49"/>
      <c r="B634" s="49"/>
      <c r="C634" s="49"/>
      <c r="D634" s="49"/>
      <c r="E634" s="49"/>
    </row>
    <row r="635" spans="1:5" x14ac:dyDescent="0.3">
      <c r="A635" s="49"/>
      <c r="B635" s="49"/>
      <c r="C635" s="49"/>
      <c r="D635" s="49"/>
      <c r="E635" s="49"/>
    </row>
    <row r="636" spans="1:5" x14ac:dyDescent="0.3">
      <c r="A636" s="49"/>
      <c r="B636" s="49"/>
      <c r="C636" s="49"/>
      <c r="D636" s="49"/>
      <c r="E636" s="49"/>
    </row>
    <row r="637" spans="1:5" x14ac:dyDescent="0.3">
      <c r="A637" s="49"/>
      <c r="B637" s="49"/>
      <c r="C637" s="49"/>
      <c r="D637" s="49"/>
      <c r="E637" s="49"/>
    </row>
    <row r="638" spans="1:5" x14ac:dyDescent="0.3">
      <c r="A638" s="49"/>
      <c r="B638" s="49"/>
      <c r="C638" s="49"/>
      <c r="D638" s="49"/>
      <c r="E638" s="49"/>
    </row>
    <row r="639" spans="1:5" x14ac:dyDescent="0.3">
      <c r="A639" s="49"/>
      <c r="B639" s="49"/>
      <c r="C639" s="49"/>
      <c r="D639" s="49"/>
      <c r="E639" s="49"/>
    </row>
    <row r="640" spans="1:5" x14ac:dyDescent="0.3">
      <c r="A640" s="49"/>
      <c r="B640" s="49"/>
      <c r="C640" s="49"/>
      <c r="D640" s="49"/>
      <c r="E640" s="49"/>
    </row>
    <row r="641" spans="1:5" x14ac:dyDescent="0.3">
      <c r="A641" s="49"/>
      <c r="B641" s="49"/>
      <c r="C641" s="49"/>
      <c r="D641" s="49"/>
      <c r="E641" s="49"/>
    </row>
    <row r="642" spans="1:5" x14ac:dyDescent="0.3">
      <c r="A642" s="49"/>
      <c r="B642" s="49"/>
      <c r="C642" s="49"/>
      <c r="D642" s="49"/>
      <c r="E642" s="49"/>
    </row>
    <row r="643" spans="1:5" x14ac:dyDescent="0.3">
      <c r="A643" s="49"/>
      <c r="B643" s="49"/>
      <c r="C643" s="49"/>
      <c r="D643" s="49"/>
      <c r="E643" s="49"/>
    </row>
    <row r="644" spans="1:5" x14ac:dyDescent="0.3">
      <c r="A644" s="49"/>
      <c r="B644" s="49"/>
      <c r="C644" s="49"/>
      <c r="D644" s="49"/>
      <c r="E644" s="49"/>
    </row>
    <row r="645" spans="1:5" x14ac:dyDescent="0.3">
      <c r="A645" s="49"/>
      <c r="B645" s="49"/>
      <c r="C645" s="49"/>
      <c r="D645" s="49"/>
      <c r="E645" s="49"/>
    </row>
    <row r="646" spans="1:5" x14ac:dyDescent="0.3">
      <c r="A646" s="49"/>
      <c r="B646" s="49"/>
      <c r="C646" s="49"/>
      <c r="D646" s="49"/>
      <c r="E646" s="49"/>
    </row>
    <row r="647" spans="1:5" x14ac:dyDescent="0.3">
      <c r="A647" s="49"/>
      <c r="B647" s="49"/>
      <c r="C647" s="49"/>
      <c r="D647" s="49"/>
      <c r="E647" s="49"/>
    </row>
    <row r="648" spans="1:5" x14ac:dyDescent="0.3">
      <c r="A648" s="49"/>
      <c r="B648" s="49"/>
      <c r="C648" s="49"/>
      <c r="D648" s="49"/>
      <c r="E648" s="49"/>
    </row>
    <row r="649" spans="1:5" x14ac:dyDescent="0.3">
      <c r="A649" s="49"/>
      <c r="B649" s="49"/>
      <c r="C649" s="49"/>
      <c r="D649" s="49"/>
      <c r="E649" s="49"/>
    </row>
    <row r="650" spans="1:5" x14ac:dyDescent="0.3">
      <c r="A650" s="49"/>
      <c r="B650" s="49"/>
      <c r="C650" s="49"/>
      <c r="D650" s="49"/>
      <c r="E650" s="49"/>
    </row>
    <row r="651" spans="1:5" x14ac:dyDescent="0.3">
      <c r="A651" s="49"/>
      <c r="B651" s="49"/>
      <c r="C651" s="49"/>
      <c r="D651" s="49"/>
      <c r="E651" s="49"/>
    </row>
    <row r="652" spans="1:5" x14ac:dyDescent="0.3">
      <c r="A652" s="49"/>
      <c r="B652" s="49"/>
      <c r="C652" s="49"/>
      <c r="D652" s="49"/>
      <c r="E652" s="49"/>
    </row>
    <row r="653" spans="1:5" x14ac:dyDescent="0.3">
      <c r="A653" s="49"/>
      <c r="B653" s="49"/>
      <c r="C653" s="49"/>
      <c r="D653" s="49"/>
      <c r="E653" s="49"/>
    </row>
    <row r="654" spans="1:5" x14ac:dyDescent="0.3">
      <c r="A654" s="49"/>
      <c r="B654" s="49"/>
      <c r="C654" s="49"/>
      <c r="D654" s="49"/>
      <c r="E654" s="49"/>
    </row>
    <row r="655" spans="1:5" x14ac:dyDescent="0.3">
      <c r="A655" s="49"/>
      <c r="B655" s="49"/>
      <c r="C655" s="49"/>
      <c r="D655" s="49"/>
      <c r="E655" s="49"/>
    </row>
    <row r="656" spans="1:5" x14ac:dyDescent="0.3">
      <c r="A656" s="49"/>
      <c r="B656" s="49"/>
      <c r="C656" s="49"/>
      <c r="D656" s="49"/>
      <c r="E656" s="49"/>
    </row>
    <row r="657" spans="1:5" x14ac:dyDescent="0.3">
      <c r="A657" s="49"/>
      <c r="B657" s="49"/>
      <c r="C657" s="49"/>
      <c r="D657" s="49"/>
      <c r="E657" s="49"/>
    </row>
    <row r="658" spans="1:5" x14ac:dyDescent="0.3">
      <c r="A658" s="49"/>
      <c r="B658" s="49"/>
      <c r="C658" s="49"/>
      <c r="D658" s="49"/>
      <c r="E658" s="49"/>
    </row>
    <row r="659" spans="1:5" x14ac:dyDescent="0.3">
      <c r="A659" s="49"/>
      <c r="B659" s="49"/>
      <c r="C659" s="49"/>
      <c r="D659" s="49"/>
      <c r="E659" s="49"/>
    </row>
    <row r="660" spans="1:5" x14ac:dyDescent="0.3">
      <c r="A660" s="49"/>
      <c r="B660" s="49"/>
      <c r="C660" s="49"/>
      <c r="D660" s="49"/>
      <c r="E660" s="49"/>
    </row>
    <row r="661" spans="1:5" x14ac:dyDescent="0.3">
      <c r="A661" s="49"/>
      <c r="B661" s="49"/>
      <c r="C661" s="49"/>
      <c r="D661" s="49"/>
      <c r="E661" s="49"/>
    </row>
    <row r="662" spans="1:5" x14ac:dyDescent="0.3">
      <c r="A662" s="49"/>
      <c r="B662" s="49"/>
      <c r="C662" s="49"/>
      <c r="D662" s="49"/>
      <c r="E662" s="49"/>
    </row>
    <row r="663" spans="1:5" x14ac:dyDescent="0.3">
      <c r="A663" s="49"/>
      <c r="B663" s="49"/>
      <c r="C663" s="49"/>
      <c r="D663" s="49"/>
      <c r="E663" s="49"/>
    </row>
    <row r="664" spans="1:5" x14ac:dyDescent="0.3">
      <c r="A664" s="49"/>
      <c r="B664" s="49"/>
      <c r="C664" s="49"/>
      <c r="D664" s="49"/>
      <c r="E664" s="49"/>
    </row>
    <row r="665" spans="1:5" x14ac:dyDescent="0.3">
      <c r="A665" s="49"/>
      <c r="B665" s="49"/>
      <c r="C665" s="49"/>
      <c r="D665" s="49"/>
      <c r="E665" s="49"/>
    </row>
    <row r="666" spans="1:5" x14ac:dyDescent="0.3">
      <c r="A666" s="49"/>
      <c r="B666" s="49"/>
      <c r="C666" s="49"/>
      <c r="D666" s="49"/>
      <c r="E666" s="49"/>
    </row>
    <row r="667" spans="1:5" x14ac:dyDescent="0.3">
      <c r="A667" s="49"/>
      <c r="B667" s="49"/>
      <c r="C667" s="49"/>
      <c r="D667" s="49"/>
      <c r="E667" s="49"/>
    </row>
    <row r="668" spans="1:5" x14ac:dyDescent="0.3">
      <c r="A668" s="49"/>
      <c r="B668" s="49"/>
      <c r="C668" s="49"/>
      <c r="D668" s="49"/>
      <c r="E668" s="49"/>
    </row>
    <row r="669" spans="1:5" x14ac:dyDescent="0.3">
      <c r="A669" s="49"/>
      <c r="B669" s="49"/>
      <c r="C669" s="49"/>
      <c r="D669" s="49"/>
      <c r="E669" s="49"/>
    </row>
    <row r="670" spans="1:5" x14ac:dyDescent="0.3">
      <c r="A670" s="49"/>
      <c r="B670" s="49"/>
      <c r="C670" s="49"/>
      <c r="D670" s="49"/>
      <c r="E670" s="49"/>
    </row>
    <row r="671" spans="1:5" x14ac:dyDescent="0.3">
      <c r="A671" s="49"/>
      <c r="B671" s="49"/>
      <c r="C671" s="49"/>
      <c r="D671" s="49"/>
      <c r="E671" s="49"/>
    </row>
    <row r="672" spans="1:5" x14ac:dyDescent="0.3">
      <c r="A672" s="49"/>
      <c r="B672" s="49"/>
      <c r="C672" s="49"/>
      <c r="D672" s="49"/>
      <c r="E672" s="49"/>
    </row>
    <row r="673" spans="1:5" x14ac:dyDescent="0.3">
      <c r="A673" s="49"/>
      <c r="B673" s="49"/>
      <c r="C673" s="49"/>
      <c r="D673" s="49"/>
      <c r="E673" s="49"/>
    </row>
    <row r="674" spans="1:5" x14ac:dyDescent="0.3">
      <c r="A674" s="49"/>
      <c r="B674" s="49"/>
      <c r="C674" s="49"/>
      <c r="D674" s="49"/>
      <c r="E674" s="49"/>
    </row>
    <row r="675" spans="1:5" x14ac:dyDescent="0.3">
      <c r="A675" s="49"/>
      <c r="B675" s="49"/>
      <c r="C675" s="49"/>
      <c r="D675" s="49"/>
      <c r="E675" s="49"/>
    </row>
    <row r="676" spans="1:5" x14ac:dyDescent="0.3">
      <c r="A676" s="49"/>
      <c r="B676" s="49"/>
      <c r="C676" s="49"/>
      <c r="D676" s="49"/>
      <c r="E676" s="49"/>
    </row>
    <row r="677" spans="1:5" x14ac:dyDescent="0.3">
      <c r="A677" s="49"/>
      <c r="B677" s="49"/>
      <c r="C677" s="49"/>
      <c r="D677" s="49"/>
      <c r="E677" s="49"/>
    </row>
    <row r="678" spans="1:5" x14ac:dyDescent="0.3">
      <c r="A678" s="49"/>
      <c r="B678" s="49"/>
      <c r="C678" s="49"/>
      <c r="D678" s="49"/>
      <c r="E678" s="49"/>
    </row>
    <row r="679" spans="1:5" x14ac:dyDescent="0.3">
      <c r="A679" s="49"/>
      <c r="B679" s="49"/>
      <c r="C679" s="49"/>
      <c r="D679" s="49"/>
      <c r="E679" s="49"/>
    </row>
    <row r="680" spans="1:5" x14ac:dyDescent="0.3">
      <c r="A680" s="49"/>
      <c r="B680" s="49"/>
      <c r="C680" s="49"/>
      <c r="D680" s="49"/>
      <c r="E680" s="49"/>
    </row>
    <row r="681" spans="1:5" x14ac:dyDescent="0.3">
      <c r="A681" s="49"/>
      <c r="B681" s="49"/>
      <c r="C681" s="49"/>
      <c r="D681" s="49"/>
      <c r="E681" s="49"/>
    </row>
    <row r="682" spans="1:5" x14ac:dyDescent="0.3">
      <c r="A682" s="49"/>
      <c r="B682" s="49"/>
      <c r="C682" s="49"/>
      <c r="D682" s="49"/>
      <c r="E682" s="49"/>
    </row>
    <row r="683" spans="1:5" x14ac:dyDescent="0.3">
      <c r="A683" s="49"/>
      <c r="B683" s="49"/>
      <c r="C683" s="49"/>
      <c r="D683" s="49"/>
      <c r="E683" s="49"/>
    </row>
    <row r="684" spans="1:5" x14ac:dyDescent="0.3">
      <c r="A684" s="49"/>
      <c r="B684" s="49"/>
      <c r="C684" s="49"/>
      <c r="D684" s="49"/>
      <c r="E684" s="49"/>
    </row>
    <row r="685" spans="1:5" x14ac:dyDescent="0.3">
      <c r="A685" s="49"/>
      <c r="B685" s="49"/>
      <c r="C685" s="49"/>
      <c r="D685" s="49"/>
      <c r="E685" s="49"/>
    </row>
    <row r="686" spans="1:5" x14ac:dyDescent="0.3">
      <c r="A686" s="49"/>
      <c r="B686" s="49"/>
      <c r="C686" s="49"/>
      <c r="D686" s="49"/>
      <c r="E686" s="49"/>
    </row>
    <row r="687" spans="1:5" x14ac:dyDescent="0.3">
      <c r="A687" s="49"/>
      <c r="B687" s="49"/>
      <c r="C687" s="49"/>
      <c r="D687" s="49"/>
      <c r="E687" s="49"/>
    </row>
    <row r="688" spans="1:5" x14ac:dyDescent="0.3">
      <c r="A688" s="49"/>
      <c r="B688" s="49"/>
      <c r="C688" s="49"/>
      <c r="D688" s="49"/>
      <c r="E688" s="49"/>
    </row>
    <row r="689" spans="1:5" x14ac:dyDescent="0.3">
      <c r="A689" s="49"/>
      <c r="B689" s="49"/>
      <c r="C689" s="49"/>
      <c r="D689" s="49"/>
      <c r="E689" s="49"/>
    </row>
    <row r="690" spans="1:5" x14ac:dyDescent="0.3">
      <c r="A690" s="49"/>
      <c r="B690" s="49"/>
      <c r="C690" s="49"/>
      <c r="D690" s="49"/>
      <c r="E690" s="49"/>
    </row>
    <row r="691" spans="1:5" x14ac:dyDescent="0.3">
      <c r="A691" s="49"/>
      <c r="B691" s="49"/>
      <c r="C691" s="49"/>
      <c r="D691" s="49"/>
      <c r="E691" s="49"/>
    </row>
    <row r="692" spans="1:5" x14ac:dyDescent="0.3">
      <c r="A692" s="49"/>
      <c r="B692" s="49"/>
      <c r="C692" s="49"/>
      <c r="D692" s="49"/>
      <c r="E692" s="49"/>
    </row>
    <row r="693" spans="1:5" x14ac:dyDescent="0.3">
      <c r="A693" s="49"/>
      <c r="B693" s="49"/>
      <c r="C693" s="49"/>
      <c r="D693" s="49"/>
      <c r="E693" s="49"/>
    </row>
    <row r="694" spans="1:5" x14ac:dyDescent="0.3">
      <c r="A694" s="49"/>
      <c r="B694" s="49"/>
      <c r="C694" s="49"/>
      <c r="D694" s="49"/>
      <c r="E694" s="49"/>
    </row>
    <row r="695" spans="1:5" x14ac:dyDescent="0.3">
      <c r="A695" s="49"/>
      <c r="B695" s="49"/>
      <c r="C695" s="49"/>
      <c r="D695" s="49"/>
      <c r="E695" s="49"/>
    </row>
    <row r="696" spans="1:5" x14ac:dyDescent="0.3">
      <c r="A696" s="49"/>
      <c r="B696" s="49"/>
      <c r="C696" s="49"/>
      <c r="D696" s="49"/>
      <c r="E696" s="49"/>
    </row>
    <row r="697" spans="1:5" x14ac:dyDescent="0.3">
      <c r="A697" s="49"/>
      <c r="B697" s="49"/>
      <c r="C697" s="49"/>
      <c r="D697" s="49"/>
      <c r="E697" s="49"/>
    </row>
    <row r="698" spans="1:5" x14ac:dyDescent="0.3">
      <c r="A698" s="49"/>
      <c r="B698" s="49"/>
      <c r="C698" s="49"/>
      <c r="D698" s="49"/>
      <c r="E698" s="49"/>
    </row>
    <row r="699" spans="1:5" x14ac:dyDescent="0.3">
      <c r="A699" s="49"/>
      <c r="B699" s="49"/>
      <c r="C699" s="49"/>
      <c r="D699" s="49"/>
      <c r="E699" s="49"/>
    </row>
    <row r="700" spans="1:5" x14ac:dyDescent="0.3">
      <c r="A700" s="49"/>
      <c r="B700" s="49"/>
      <c r="C700" s="49"/>
      <c r="D700" s="49"/>
      <c r="E700" s="49"/>
    </row>
    <row r="701" spans="1:5" x14ac:dyDescent="0.3">
      <c r="A701" s="49"/>
      <c r="B701" s="49"/>
      <c r="C701" s="49"/>
      <c r="D701" s="49"/>
      <c r="E701" s="49"/>
    </row>
    <row r="702" spans="1:5" x14ac:dyDescent="0.3">
      <c r="A702" s="49"/>
      <c r="B702" s="49"/>
      <c r="C702" s="49"/>
      <c r="D702" s="49"/>
      <c r="E702" s="49"/>
    </row>
    <row r="703" spans="1:5" x14ac:dyDescent="0.3">
      <c r="A703" s="49"/>
      <c r="B703" s="49"/>
      <c r="C703" s="49"/>
      <c r="D703" s="49"/>
      <c r="E703" s="49"/>
    </row>
    <row r="704" spans="1:5" x14ac:dyDescent="0.3">
      <c r="A704" s="49"/>
      <c r="B704" s="49"/>
      <c r="C704" s="49"/>
      <c r="D704" s="49"/>
      <c r="E704" s="49"/>
    </row>
    <row r="705" spans="1:5" x14ac:dyDescent="0.3">
      <c r="A705" s="49"/>
      <c r="B705" s="49"/>
      <c r="C705" s="49"/>
      <c r="D705" s="49"/>
      <c r="E705" s="49"/>
    </row>
    <row r="706" spans="1:5" x14ac:dyDescent="0.3">
      <c r="A706" s="49"/>
      <c r="B706" s="49"/>
      <c r="C706" s="49"/>
      <c r="D706" s="49"/>
      <c r="E706" s="49"/>
    </row>
    <row r="707" spans="1:5" x14ac:dyDescent="0.3">
      <c r="A707" s="49"/>
      <c r="B707" s="49"/>
      <c r="C707" s="49"/>
      <c r="D707" s="49"/>
      <c r="E707" s="49"/>
    </row>
    <row r="708" spans="1:5" x14ac:dyDescent="0.3">
      <c r="A708" s="49"/>
      <c r="B708" s="49"/>
      <c r="C708" s="49"/>
      <c r="D708" s="49"/>
      <c r="E708" s="49"/>
    </row>
    <row r="709" spans="1:5" x14ac:dyDescent="0.3">
      <c r="A709" s="49"/>
      <c r="B709" s="49"/>
      <c r="C709" s="49"/>
      <c r="D709" s="49"/>
      <c r="E709" s="49"/>
    </row>
    <row r="710" spans="1:5" x14ac:dyDescent="0.3">
      <c r="A710" s="49"/>
      <c r="B710" s="49"/>
      <c r="C710" s="49"/>
      <c r="D710" s="49"/>
      <c r="E710" s="49"/>
    </row>
    <row r="711" spans="1:5" x14ac:dyDescent="0.3">
      <c r="A711" s="49"/>
      <c r="B711" s="49"/>
      <c r="C711" s="49"/>
      <c r="D711" s="49"/>
      <c r="E711" s="49"/>
    </row>
    <row r="712" spans="1:5" x14ac:dyDescent="0.3">
      <c r="A712" s="49"/>
      <c r="B712" s="49"/>
      <c r="C712" s="49"/>
      <c r="D712" s="49"/>
      <c r="E712" s="49"/>
    </row>
    <row r="713" spans="1:5" x14ac:dyDescent="0.3">
      <c r="A713" s="49"/>
      <c r="B713" s="49"/>
      <c r="C713" s="49"/>
      <c r="D713" s="49"/>
      <c r="E713" s="49"/>
    </row>
    <row r="714" spans="1:5" x14ac:dyDescent="0.3">
      <c r="A714" s="49"/>
      <c r="B714" s="49"/>
      <c r="C714" s="49"/>
      <c r="D714" s="49"/>
      <c r="E714" s="49"/>
    </row>
    <row r="715" spans="1:5" x14ac:dyDescent="0.3">
      <c r="A715" s="49"/>
      <c r="B715" s="49"/>
      <c r="C715" s="49"/>
      <c r="D715" s="49"/>
      <c r="E715" s="49"/>
    </row>
    <row r="716" spans="1:5" x14ac:dyDescent="0.3">
      <c r="A716" s="49"/>
      <c r="B716" s="49"/>
      <c r="C716" s="49"/>
      <c r="D716" s="49"/>
      <c r="E716" s="49"/>
    </row>
    <row r="717" spans="1:5" x14ac:dyDescent="0.3">
      <c r="A717" s="49"/>
      <c r="B717" s="49"/>
      <c r="C717" s="49"/>
      <c r="D717" s="49"/>
      <c r="E717" s="49"/>
    </row>
    <row r="718" spans="1:5" x14ac:dyDescent="0.3">
      <c r="A718" s="49"/>
      <c r="B718" s="49"/>
      <c r="C718" s="49"/>
      <c r="D718" s="49"/>
      <c r="E718" s="49"/>
    </row>
    <row r="719" spans="1:5" x14ac:dyDescent="0.3">
      <c r="A719" s="49"/>
      <c r="B719" s="49"/>
      <c r="C719" s="49"/>
      <c r="D719" s="49"/>
      <c r="E719" s="49"/>
    </row>
    <row r="720" spans="1:5" x14ac:dyDescent="0.3">
      <c r="A720" s="49"/>
      <c r="B720" s="49"/>
      <c r="C720" s="49"/>
      <c r="D720" s="49"/>
      <c r="E720" s="49"/>
    </row>
    <row r="721" spans="1:5" x14ac:dyDescent="0.3">
      <c r="A721" s="49"/>
      <c r="B721" s="49"/>
      <c r="C721" s="49"/>
      <c r="D721" s="49"/>
      <c r="E721" s="49"/>
    </row>
    <row r="722" spans="1:5" x14ac:dyDescent="0.3">
      <c r="A722" s="49"/>
      <c r="B722" s="49"/>
      <c r="C722" s="49"/>
      <c r="D722" s="49"/>
      <c r="E722" s="49"/>
    </row>
    <row r="723" spans="1:5" x14ac:dyDescent="0.3">
      <c r="A723" s="49"/>
      <c r="B723" s="49"/>
      <c r="C723" s="49"/>
      <c r="D723" s="49"/>
      <c r="E723" s="49"/>
    </row>
    <row r="724" spans="1:5" x14ac:dyDescent="0.3">
      <c r="A724" s="49"/>
      <c r="B724" s="49"/>
      <c r="C724" s="49"/>
      <c r="D724" s="49"/>
      <c r="E724" s="49"/>
    </row>
    <row r="725" spans="1:5" x14ac:dyDescent="0.3">
      <c r="A725" s="49"/>
      <c r="B725" s="49"/>
      <c r="C725" s="49"/>
      <c r="D725" s="49"/>
      <c r="E725" s="49"/>
    </row>
    <row r="726" spans="1:5" x14ac:dyDescent="0.3">
      <c r="A726" s="49"/>
      <c r="B726" s="49"/>
      <c r="C726" s="49"/>
      <c r="D726" s="49"/>
      <c r="E726" s="49"/>
    </row>
    <row r="727" spans="1:5" x14ac:dyDescent="0.3">
      <c r="A727" s="49"/>
      <c r="B727" s="49"/>
      <c r="C727" s="49"/>
      <c r="D727" s="49"/>
      <c r="E727" s="49"/>
    </row>
    <row r="728" spans="1:5" x14ac:dyDescent="0.3">
      <c r="A728" s="49"/>
      <c r="B728" s="49"/>
      <c r="C728" s="49"/>
      <c r="D728" s="49"/>
      <c r="E728" s="49"/>
    </row>
    <row r="729" spans="1:5" x14ac:dyDescent="0.3">
      <c r="A729" s="49"/>
      <c r="B729" s="49"/>
      <c r="C729" s="49"/>
      <c r="D729" s="49"/>
      <c r="E729" s="49"/>
    </row>
    <row r="730" spans="1:5" x14ac:dyDescent="0.3">
      <c r="A730" s="49"/>
      <c r="B730" s="49"/>
      <c r="C730" s="49"/>
      <c r="D730" s="49"/>
      <c r="E730" s="49"/>
    </row>
    <row r="731" spans="1:5" x14ac:dyDescent="0.3">
      <c r="A731" s="49"/>
      <c r="B731" s="49"/>
      <c r="C731" s="49"/>
      <c r="D731" s="49"/>
      <c r="E731" s="49"/>
    </row>
    <row r="732" spans="1:5" x14ac:dyDescent="0.3">
      <c r="A732" s="49"/>
      <c r="B732" s="49"/>
      <c r="C732" s="49"/>
      <c r="D732" s="49"/>
      <c r="E732" s="49"/>
    </row>
    <row r="733" spans="1:5" x14ac:dyDescent="0.3">
      <c r="A733" s="49"/>
      <c r="B733" s="49"/>
      <c r="C733" s="49"/>
      <c r="D733" s="49"/>
      <c r="E733" s="49"/>
    </row>
    <row r="734" spans="1:5" x14ac:dyDescent="0.3">
      <c r="A734" s="49"/>
      <c r="B734" s="49"/>
      <c r="C734" s="49"/>
      <c r="D734" s="49"/>
      <c r="E734" s="49"/>
    </row>
    <row r="735" spans="1:5" x14ac:dyDescent="0.3">
      <c r="A735" s="49"/>
      <c r="B735" s="49"/>
      <c r="C735" s="49"/>
      <c r="D735" s="49"/>
      <c r="E735" s="49"/>
    </row>
    <row r="736" spans="1:5" x14ac:dyDescent="0.3">
      <c r="A736" s="49"/>
      <c r="B736" s="49"/>
      <c r="C736" s="49"/>
      <c r="D736" s="49"/>
      <c r="E736" s="49"/>
    </row>
    <row r="737" spans="1:5" x14ac:dyDescent="0.3">
      <c r="A737" s="49"/>
      <c r="B737" s="49"/>
      <c r="C737" s="49"/>
      <c r="D737" s="49"/>
      <c r="E737" s="49"/>
    </row>
    <row r="738" spans="1:5" x14ac:dyDescent="0.3">
      <c r="A738" s="49"/>
      <c r="B738" s="49"/>
      <c r="C738" s="49"/>
      <c r="D738" s="49"/>
      <c r="E738" s="49"/>
    </row>
    <row r="739" spans="1:5" x14ac:dyDescent="0.3">
      <c r="A739" s="49"/>
      <c r="B739" s="49"/>
      <c r="C739" s="49"/>
      <c r="D739" s="49"/>
      <c r="E739" s="49"/>
    </row>
    <row r="740" spans="1:5" x14ac:dyDescent="0.3">
      <c r="A740" s="49"/>
      <c r="B740" s="49"/>
      <c r="C740" s="49"/>
      <c r="D740" s="49"/>
      <c r="E740" s="49"/>
    </row>
    <row r="741" spans="1:5" x14ac:dyDescent="0.3">
      <c r="A741" s="49"/>
      <c r="B741" s="49"/>
      <c r="C741" s="49"/>
      <c r="D741" s="49"/>
      <c r="E741" s="49"/>
    </row>
    <row r="742" spans="1:5" x14ac:dyDescent="0.3">
      <c r="A742" s="49"/>
      <c r="B742" s="49"/>
      <c r="C742" s="49"/>
      <c r="D742" s="49"/>
      <c r="E742" s="49"/>
    </row>
    <row r="743" spans="1:5" x14ac:dyDescent="0.3">
      <c r="A743" s="49"/>
      <c r="B743" s="49"/>
      <c r="C743" s="49"/>
      <c r="D743" s="49"/>
      <c r="E743" s="49"/>
    </row>
    <row r="744" spans="1:5" x14ac:dyDescent="0.3">
      <c r="A744" s="49"/>
      <c r="B744" s="49"/>
      <c r="C744" s="49"/>
      <c r="D744" s="49"/>
      <c r="E744" s="49"/>
    </row>
    <row r="745" spans="1:5" x14ac:dyDescent="0.3">
      <c r="A745" s="49"/>
      <c r="B745" s="49"/>
      <c r="C745" s="49"/>
      <c r="D745" s="49"/>
      <c r="E745" s="49"/>
    </row>
    <row r="746" spans="1:5" x14ac:dyDescent="0.3">
      <c r="A746" s="49"/>
      <c r="B746" s="49"/>
      <c r="C746" s="49"/>
      <c r="D746" s="49"/>
      <c r="E746" s="49"/>
    </row>
    <row r="747" spans="1:5" x14ac:dyDescent="0.3">
      <c r="A747" s="49"/>
      <c r="B747" s="49"/>
      <c r="C747" s="49"/>
      <c r="D747" s="49"/>
      <c r="E747" s="49"/>
    </row>
    <row r="748" spans="1:5" x14ac:dyDescent="0.3">
      <c r="A748" s="49"/>
      <c r="B748" s="49"/>
      <c r="C748" s="49"/>
      <c r="D748" s="49"/>
      <c r="E748" s="49"/>
    </row>
    <row r="749" spans="1:5" x14ac:dyDescent="0.3">
      <c r="A749" s="49"/>
      <c r="B749" s="49"/>
      <c r="C749" s="49"/>
      <c r="D749" s="49"/>
      <c r="E749" s="49"/>
    </row>
    <row r="750" spans="1:5" x14ac:dyDescent="0.3">
      <c r="A750" s="49"/>
      <c r="B750" s="49"/>
      <c r="C750" s="49"/>
      <c r="D750" s="49"/>
      <c r="E750" s="49"/>
    </row>
    <row r="751" spans="1:5" x14ac:dyDescent="0.3">
      <c r="A751" s="49"/>
      <c r="B751" s="49"/>
      <c r="C751" s="49"/>
      <c r="D751" s="49"/>
      <c r="E751" s="49"/>
    </row>
    <row r="752" spans="1:5" x14ac:dyDescent="0.3">
      <c r="A752" s="49"/>
      <c r="B752" s="49"/>
      <c r="C752" s="49"/>
      <c r="D752" s="49"/>
      <c r="E752" s="49"/>
    </row>
    <row r="753" spans="1:5" x14ac:dyDescent="0.3">
      <c r="A753" s="49"/>
      <c r="B753" s="49"/>
      <c r="C753" s="49"/>
      <c r="D753" s="49"/>
      <c r="E753" s="49"/>
    </row>
    <row r="754" spans="1:5" x14ac:dyDescent="0.3">
      <c r="A754" s="49"/>
      <c r="B754" s="49"/>
      <c r="C754" s="49"/>
      <c r="D754" s="49"/>
      <c r="E754" s="49"/>
    </row>
    <row r="755" spans="1:5" x14ac:dyDescent="0.3">
      <c r="A755" s="49"/>
      <c r="B755" s="49"/>
      <c r="C755" s="49"/>
      <c r="D755" s="49"/>
      <c r="E755" s="49"/>
    </row>
    <row r="756" spans="1:5" x14ac:dyDescent="0.3">
      <c r="A756" s="49"/>
      <c r="B756" s="49"/>
      <c r="C756" s="49"/>
      <c r="D756" s="49"/>
      <c r="E756" s="49"/>
    </row>
    <row r="757" spans="1:5" x14ac:dyDescent="0.3">
      <c r="A757" s="49"/>
      <c r="B757" s="49"/>
      <c r="C757" s="49"/>
      <c r="D757" s="49"/>
      <c r="E757" s="49"/>
    </row>
    <row r="758" spans="1:5" x14ac:dyDescent="0.3">
      <c r="A758" s="49"/>
      <c r="B758" s="49"/>
      <c r="C758" s="49"/>
      <c r="D758" s="49"/>
      <c r="E758" s="49"/>
    </row>
    <row r="759" spans="1:5" x14ac:dyDescent="0.3">
      <c r="A759" s="49"/>
      <c r="B759" s="49"/>
      <c r="C759" s="49"/>
      <c r="D759" s="49"/>
      <c r="E759" s="49"/>
    </row>
    <row r="760" spans="1:5" x14ac:dyDescent="0.3">
      <c r="A760" s="49"/>
      <c r="B760" s="49"/>
      <c r="C760" s="49"/>
      <c r="D760" s="49"/>
      <c r="E760" s="49"/>
    </row>
    <row r="761" spans="1:5" x14ac:dyDescent="0.3">
      <c r="A761" s="49"/>
      <c r="B761" s="49"/>
      <c r="C761" s="49"/>
      <c r="D761" s="49"/>
      <c r="E761" s="49"/>
    </row>
    <row r="762" spans="1:5" x14ac:dyDescent="0.3">
      <c r="A762" s="49"/>
      <c r="B762" s="49"/>
      <c r="C762" s="49"/>
      <c r="D762" s="49"/>
      <c r="E762" s="49"/>
    </row>
    <row r="763" spans="1:5" x14ac:dyDescent="0.3">
      <c r="A763" s="49"/>
      <c r="B763" s="49"/>
      <c r="C763" s="49"/>
      <c r="D763" s="49"/>
      <c r="E763" s="49"/>
    </row>
    <row r="764" spans="1:5" x14ac:dyDescent="0.3">
      <c r="A764" s="49"/>
      <c r="B764" s="49"/>
      <c r="C764" s="49"/>
      <c r="D764" s="49"/>
      <c r="E764" s="49"/>
    </row>
    <row r="765" spans="1:5" x14ac:dyDescent="0.3">
      <c r="A765" s="49"/>
      <c r="B765" s="49"/>
      <c r="C765" s="49"/>
      <c r="D765" s="49"/>
      <c r="E765" s="49"/>
    </row>
    <row r="766" spans="1:5" x14ac:dyDescent="0.3">
      <c r="A766" s="49"/>
      <c r="B766" s="49"/>
      <c r="C766" s="49"/>
      <c r="D766" s="49"/>
      <c r="E766" s="49"/>
    </row>
    <row r="767" spans="1:5" x14ac:dyDescent="0.3">
      <c r="A767" s="49"/>
      <c r="B767" s="49"/>
      <c r="C767" s="49"/>
      <c r="D767" s="49"/>
      <c r="E767" s="49"/>
    </row>
    <row r="768" spans="1:5" x14ac:dyDescent="0.3">
      <c r="A768" s="49"/>
      <c r="B768" s="49"/>
      <c r="C768" s="49"/>
      <c r="D768" s="49"/>
      <c r="E768" s="49"/>
    </row>
    <row r="769" spans="1:5" x14ac:dyDescent="0.3">
      <c r="A769" s="49"/>
      <c r="B769" s="49"/>
      <c r="C769" s="49"/>
      <c r="D769" s="49"/>
      <c r="E769" s="49"/>
    </row>
    <row r="770" spans="1:5" x14ac:dyDescent="0.3">
      <c r="A770" s="49"/>
      <c r="B770" s="49"/>
      <c r="C770" s="49"/>
      <c r="D770" s="49"/>
      <c r="E770" s="49"/>
    </row>
    <row r="771" spans="1:5" x14ac:dyDescent="0.3">
      <c r="A771" s="49"/>
      <c r="B771" s="49"/>
      <c r="C771" s="49"/>
      <c r="D771" s="49"/>
      <c r="E771" s="49"/>
    </row>
    <row r="772" spans="1:5" x14ac:dyDescent="0.3">
      <c r="A772" s="49"/>
      <c r="B772" s="49"/>
      <c r="C772" s="49"/>
      <c r="D772" s="49"/>
      <c r="E772" s="49"/>
    </row>
    <row r="773" spans="1:5" x14ac:dyDescent="0.3">
      <c r="A773" s="49"/>
      <c r="B773" s="49"/>
      <c r="C773" s="49"/>
      <c r="D773" s="49"/>
      <c r="E773" s="49"/>
    </row>
    <row r="774" spans="1:5" x14ac:dyDescent="0.3">
      <c r="A774" s="49"/>
      <c r="B774" s="49"/>
      <c r="C774" s="49"/>
      <c r="D774" s="49"/>
      <c r="E774" s="49"/>
    </row>
    <row r="775" spans="1:5" x14ac:dyDescent="0.3">
      <c r="A775" s="49"/>
      <c r="B775" s="49"/>
      <c r="C775" s="49"/>
      <c r="D775" s="49"/>
      <c r="E775" s="49"/>
    </row>
    <row r="776" spans="1:5" x14ac:dyDescent="0.3">
      <c r="A776" s="49"/>
      <c r="B776" s="49"/>
      <c r="C776" s="49"/>
      <c r="D776" s="49"/>
      <c r="E776" s="49"/>
    </row>
    <row r="777" spans="1:5" x14ac:dyDescent="0.3">
      <c r="A777" s="49"/>
      <c r="B777" s="49"/>
      <c r="C777" s="49"/>
      <c r="D777" s="49"/>
      <c r="E777" s="49"/>
    </row>
    <row r="778" spans="1:5" x14ac:dyDescent="0.3">
      <c r="A778" s="49"/>
      <c r="B778" s="49"/>
      <c r="C778" s="49"/>
      <c r="D778" s="49"/>
      <c r="E778" s="49"/>
    </row>
    <row r="779" spans="1:5" x14ac:dyDescent="0.3">
      <c r="A779" s="49"/>
      <c r="B779" s="49"/>
      <c r="C779" s="49"/>
      <c r="D779" s="49"/>
      <c r="E779" s="49"/>
    </row>
    <row r="780" spans="1:5" x14ac:dyDescent="0.3">
      <c r="A780" s="49"/>
      <c r="B780" s="49"/>
      <c r="C780" s="49"/>
      <c r="D780" s="49"/>
      <c r="E780" s="49"/>
    </row>
    <row r="781" spans="1:5" x14ac:dyDescent="0.3">
      <c r="A781" s="49"/>
      <c r="B781" s="49"/>
      <c r="C781" s="49"/>
      <c r="D781" s="49"/>
      <c r="E781" s="49"/>
    </row>
    <row r="782" spans="1:5" x14ac:dyDescent="0.3">
      <c r="A782" s="49"/>
      <c r="B782" s="49"/>
      <c r="C782" s="49"/>
      <c r="D782" s="49"/>
      <c r="E782" s="49"/>
    </row>
    <row r="783" spans="1:5" x14ac:dyDescent="0.3">
      <c r="A783" s="49"/>
      <c r="B783" s="49"/>
      <c r="C783" s="49"/>
      <c r="D783" s="49"/>
      <c r="E783" s="49"/>
    </row>
    <row r="784" spans="1:5" x14ac:dyDescent="0.3">
      <c r="A784" s="49"/>
      <c r="B784" s="49"/>
      <c r="C784" s="49"/>
      <c r="D784" s="49"/>
      <c r="E784" s="49"/>
    </row>
    <row r="785" spans="1:5" x14ac:dyDescent="0.3">
      <c r="A785" s="49"/>
      <c r="B785" s="49"/>
      <c r="C785" s="49"/>
      <c r="D785" s="49"/>
      <c r="E785" s="49"/>
    </row>
    <row r="786" spans="1:5" x14ac:dyDescent="0.3">
      <c r="A786" s="49"/>
      <c r="B786" s="49"/>
      <c r="C786" s="49"/>
      <c r="D786" s="49"/>
      <c r="E786" s="49"/>
    </row>
    <row r="787" spans="1:5" x14ac:dyDescent="0.3">
      <c r="A787" s="49"/>
      <c r="B787" s="49"/>
      <c r="C787" s="49"/>
      <c r="D787" s="49"/>
      <c r="E787" s="49"/>
    </row>
    <row r="788" spans="1:5" x14ac:dyDescent="0.3">
      <c r="A788" s="49"/>
      <c r="B788" s="49"/>
      <c r="C788" s="49"/>
      <c r="D788" s="49"/>
      <c r="E788" s="49"/>
    </row>
    <row r="789" spans="1:5" x14ac:dyDescent="0.3">
      <c r="A789" s="49"/>
      <c r="B789" s="49"/>
      <c r="C789" s="49"/>
      <c r="D789" s="49"/>
      <c r="E789" s="49"/>
    </row>
    <row r="790" spans="1:5" x14ac:dyDescent="0.3">
      <c r="A790" s="49"/>
      <c r="B790" s="49"/>
      <c r="C790" s="49"/>
      <c r="D790" s="49"/>
      <c r="E790" s="49"/>
    </row>
    <row r="791" spans="1:5" x14ac:dyDescent="0.3">
      <c r="A791" s="49"/>
      <c r="B791" s="49"/>
      <c r="C791" s="49"/>
      <c r="D791" s="49"/>
      <c r="E791" s="49"/>
    </row>
    <row r="792" spans="1:5" x14ac:dyDescent="0.3">
      <c r="A792" s="49"/>
      <c r="B792" s="49"/>
      <c r="C792" s="49"/>
      <c r="D792" s="49"/>
      <c r="E792" s="49"/>
    </row>
    <row r="793" spans="1:5" x14ac:dyDescent="0.3">
      <c r="A793" s="49"/>
      <c r="B793" s="49"/>
      <c r="C793" s="49"/>
      <c r="D793" s="49"/>
      <c r="E793" s="49"/>
    </row>
    <row r="794" spans="1:5" x14ac:dyDescent="0.3">
      <c r="A794" s="49"/>
      <c r="B794" s="49"/>
      <c r="C794" s="49"/>
      <c r="D794" s="49"/>
      <c r="E794" s="49"/>
    </row>
    <row r="795" spans="1:5" x14ac:dyDescent="0.3">
      <c r="A795" s="49"/>
      <c r="B795" s="49"/>
      <c r="C795" s="49"/>
      <c r="D795" s="49"/>
      <c r="E795" s="49"/>
    </row>
    <row r="796" spans="1:5" x14ac:dyDescent="0.3">
      <c r="A796" s="49"/>
      <c r="B796" s="49"/>
      <c r="C796" s="49"/>
      <c r="D796" s="49"/>
      <c r="E796" s="49"/>
    </row>
    <row r="797" spans="1:5" x14ac:dyDescent="0.3">
      <c r="A797" s="49"/>
      <c r="B797" s="49"/>
      <c r="C797" s="49"/>
      <c r="D797" s="49"/>
      <c r="E797" s="49"/>
    </row>
    <row r="798" spans="1:5" x14ac:dyDescent="0.3">
      <c r="A798" s="49"/>
      <c r="B798" s="49"/>
      <c r="C798" s="49"/>
      <c r="D798" s="49"/>
      <c r="E798" s="49"/>
    </row>
    <row r="799" spans="1:5" x14ac:dyDescent="0.3">
      <c r="A799" s="49"/>
      <c r="B799" s="49"/>
      <c r="C799" s="49"/>
      <c r="D799" s="49"/>
      <c r="E799" s="49"/>
    </row>
    <row r="800" spans="1:5" x14ac:dyDescent="0.3">
      <c r="A800" s="49"/>
      <c r="B800" s="49"/>
      <c r="C800" s="49"/>
      <c r="D800" s="49"/>
      <c r="E800" s="49"/>
    </row>
    <row r="801" spans="1:5" x14ac:dyDescent="0.3">
      <c r="A801" s="49"/>
      <c r="B801" s="49"/>
      <c r="C801" s="49"/>
      <c r="D801" s="49"/>
      <c r="E801" s="49"/>
    </row>
    <row r="802" spans="1:5" x14ac:dyDescent="0.3">
      <c r="A802" s="49"/>
      <c r="B802" s="49"/>
      <c r="C802" s="49"/>
      <c r="D802" s="49"/>
      <c r="E802" s="49"/>
    </row>
    <row r="803" spans="1:5" x14ac:dyDescent="0.3">
      <c r="A803" s="49"/>
      <c r="B803" s="49"/>
      <c r="C803" s="49"/>
      <c r="D803" s="49"/>
      <c r="E803" s="49"/>
    </row>
    <row r="804" spans="1:5" x14ac:dyDescent="0.3">
      <c r="A804" s="49"/>
      <c r="B804" s="49"/>
      <c r="C804" s="49"/>
      <c r="D804" s="49"/>
      <c r="E804" s="49"/>
    </row>
    <row r="805" spans="1:5" x14ac:dyDescent="0.3">
      <c r="A805" s="49"/>
      <c r="B805" s="49"/>
      <c r="C805" s="49"/>
      <c r="D805" s="49"/>
      <c r="E805" s="49"/>
    </row>
    <row r="806" spans="1:5" x14ac:dyDescent="0.3">
      <c r="A806" s="49"/>
      <c r="B806" s="49"/>
      <c r="C806" s="49"/>
      <c r="D806" s="49"/>
      <c r="E806" s="49"/>
    </row>
    <row r="807" spans="1:5" x14ac:dyDescent="0.3">
      <c r="A807" s="49"/>
      <c r="B807" s="49"/>
      <c r="C807" s="49"/>
      <c r="D807" s="49"/>
      <c r="E807" s="49"/>
    </row>
    <row r="808" spans="1:5" x14ac:dyDescent="0.3">
      <c r="A808" s="49"/>
      <c r="B808" s="49"/>
      <c r="C808" s="49"/>
      <c r="D808" s="49"/>
      <c r="E808" s="49"/>
    </row>
    <row r="809" spans="1:5" x14ac:dyDescent="0.3">
      <c r="A809" s="49"/>
      <c r="B809" s="49"/>
      <c r="C809" s="49"/>
      <c r="D809" s="49"/>
      <c r="E809" s="49"/>
    </row>
    <row r="810" spans="1:5" x14ac:dyDescent="0.3">
      <c r="A810" s="49"/>
      <c r="B810" s="49"/>
      <c r="C810" s="49"/>
      <c r="D810" s="49"/>
      <c r="E810" s="49"/>
    </row>
    <row r="811" spans="1:5" x14ac:dyDescent="0.3">
      <c r="A811" s="49"/>
      <c r="B811" s="49"/>
      <c r="C811" s="49"/>
      <c r="D811" s="49"/>
      <c r="E811" s="49"/>
    </row>
    <row r="812" spans="1:5" x14ac:dyDescent="0.3">
      <c r="A812" s="49"/>
      <c r="B812" s="49"/>
      <c r="C812" s="49"/>
      <c r="D812" s="49"/>
      <c r="E812" s="49"/>
    </row>
    <row r="813" spans="1:5" x14ac:dyDescent="0.3">
      <c r="A813" s="49"/>
      <c r="B813" s="49"/>
      <c r="C813" s="49"/>
      <c r="D813" s="49"/>
      <c r="E813" s="49"/>
    </row>
    <row r="814" spans="1:5" x14ac:dyDescent="0.3">
      <c r="A814" s="49"/>
      <c r="B814" s="49"/>
      <c r="C814" s="49"/>
      <c r="D814" s="49"/>
      <c r="E814" s="49"/>
    </row>
    <row r="815" spans="1:5" x14ac:dyDescent="0.3">
      <c r="A815" s="49"/>
      <c r="B815" s="49"/>
      <c r="C815" s="49"/>
      <c r="D815" s="49"/>
      <c r="E815" s="49"/>
    </row>
    <row r="816" spans="1:5" x14ac:dyDescent="0.3">
      <c r="A816" s="49"/>
      <c r="B816" s="49"/>
      <c r="C816" s="49"/>
      <c r="D816" s="49"/>
      <c r="E816" s="49"/>
    </row>
    <row r="817" spans="1:5" x14ac:dyDescent="0.3">
      <c r="A817" s="49"/>
      <c r="B817" s="49"/>
      <c r="C817" s="49"/>
      <c r="D817" s="49"/>
      <c r="E817" s="49"/>
    </row>
    <row r="818" spans="1:5" x14ac:dyDescent="0.3">
      <c r="A818" s="49"/>
      <c r="B818" s="49"/>
      <c r="C818" s="49"/>
      <c r="D818" s="49"/>
      <c r="E818" s="49"/>
    </row>
    <row r="819" spans="1:5" x14ac:dyDescent="0.3">
      <c r="A819" s="49"/>
      <c r="B819" s="49"/>
      <c r="C819" s="49"/>
      <c r="D819" s="49"/>
      <c r="E819" s="49"/>
    </row>
    <row r="820" spans="1:5" x14ac:dyDescent="0.3">
      <c r="A820" s="49"/>
      <c r="B820" s="49"/>
      <c r="C820" s="49"/>
      <c r="D820" s="49"/>
      <c r="E820" s="49"/>
    </row>
    <row r="821" spans="1:5" x14ac:dyDescent="0.3">
      <c r="A821" s="49"/>
      <c r="B821" s="49"/>
      <c r="C821" s="49"/>
      <c r="D821" s="49"/>
      <c r="E821" s="49"/>
    </row>
    <row r="822" spans="1:5" x14ac:dyDescent="0.3">
      <c r="A822" s="49"/>
      <c r="B822" s="49"/>
      <c r="C822" s="49"/>
      <c r="D822" s="49"/>
      <c r="E822" s="49"/>
    </row>
    <row r="823" spans="1:5" x14ac:dyDescent="0.3">
      <c r="A823" s="49"/>
      <c r="B823" s="49"/>
      <c r="C823" s="49"/>
      <c r="D823" s="49"/>
      <c r="E823" s="49"/>
    </row>
    <row r="824" spans="1:5" x14ac:dyDescent="0.3">
      <c r="A824" s="49"/>
      <c r="B824" s="49"/>
      <c r="C824" s="49"/>
      <c r="D824" s="49"/>
      <c r="E824" s="49"/>
    </row>
    <row r="825" spans="1:5" x14ac:dyDescent="0.3">
      <c r="A825" s="49"/>
      <c r="B825" s="49"/>
      <c r="C825" s="49"/>
      <c r="D825" s="49"/>
      <c r="E825" s="49"/>
    </row>
    <row r="826" spans="1:5" x14ac:dyDescent="0.3">
      <c r="A826" s="49"/>
      <c r="B826" s="49"/>
      <c r="C826" s="49"/>
      <c r="D826" s="49"/>
      <c r="E826" s="49"/>
    </row>
    <row r="827" spans="1:5" x14ac:dyDescent="0.3">
      <c r="A827" s="49"/>
      <c r="B827" s="49"/>
      <c r="C827" s="49"/>
      <c r="D827" s="49"/>
      <c r="E827" s="49"/>
    </row>
    <row r="828" spans="1:5" x14ac:dyDescent="0.3">
      <c r="A828" s="49"/>
      <c r="B828" s="49"/>
      <c r="C828" s="49"/>
      <c r="D828" s="49"/>
      <c r="E828" s="49"/>
    </row>
    <row r="829" spans="1:5" x14ac:dyDescent="0.3">
      <c r="A829" s="49"/>
      <c r="B829" s="49"/>
      <c r="C829" s="49"/>
      <c r="D829" s="49"/>
      <c r="E829" s="49"/>
    </row>
    <row r="830" spans="1:5" x14ac:dyDescent="0.3">
      <c r="A830" s="49"/>
      <c r="B830" s="49"/>
      <c r="C830" s="49"/>
      <c r="D830" s="49"/>
      <c r="E830" s="49"/>
    </row>
    <row r="831" spans="1:5" x14ac:dyDescent="0.3">
      <c r="A831" s="49"/>
      <c r="B831" s="49"/>
      <c r="C831" s="49"/>
      <c r="D831" s="49"/>
      <c r="E831" s="49"/>
    </row>
    <row r="832" spans="1:5" x14ac:dyDescent="0.3">
      <c r="A832" s="49"/>
      <c r="B832" s="49"/>
      <c r="C832" s="49"/>
      <c r="D832" s="49"/>
      <c r="E832" s="49"/>
    </row>
    <row r="833" spans="1:5" x14ac:dyDescent="0.3">
      <c r="A833" s="49"/>
      <c r="B833" s="49"/>
      <c r="C833" s="49"/>
      <c r="D833" s="49"/>
      <c r="E833" s="49"/>
    </row>
    <row r="834" spans="1:5" x14ac:dyDescent="0.3">
      <c r="A834" s="49"/>
      <c r="B834" s="49"/>
      <c r="C834" s="49"/>
      <c r="D834" s="49"/>
      <c r="E834" s="49"/>
    </row>
    <row r="835" spans="1:5" x14ac:dyDescent="0.3">
      <c r="A835" s="49"/>
      <c r="B835" s="49"/>
      <c r="C835" s="49"/>
      <c r="D835" s="49"/>
      <c r="E835" s="49"/>
    </row>
    <row r="836" spans="1:5" x14ac:dyDescent="0.3">
      <c r="A836" s="49"/>
      <c r="B836" s="49"/>
      <c r="C836" s="49"/>
      <c r="D836" s="49"/>
      <c r="E836" s="49"/>
    </row>
    <row r="837" spans="1:5" x14ac:dyDescent="0.3">
      <c r="A837" s="49"/>
      <c r="B837" s="49"/>
      <c r="C837" s="49"/>
      <c r="D837" s="49"/>
      <c r="E837" s="49"/>
    </row>
    <row r="838" spans="1:5" x14ac:dyDescent="0.3">
      <c r="A838" s="49"/>
      <c r="B838" s="49"/>
      <c r="C838" s="49"/>
      <c r="D838" s="49"/>
      <c r="E838" s="49"/>
    </row>
    <row r="839" spans="1:5" x14ac:dyDescent="0.3">
      <c r="A839" s="49"/>
      <c r="B839" s="49"/>
      <c r="C839" s="49"/>
      <c r="D839" s="49"/>
      <c r="E839" s="49"/>
    </row>
    <row r="840" spans="1:5" x14ac:dyDescent="0.3">
      <c r="A840" s="49"/>
      <c r="B840" s="49"/>
      <c r="C840" s="49"/>
      <c r="D840" s="49"/>
      <c r="E840" s="49"/>
    </row>
    <row r="841" spans="1:5" x14ac:dyDescent="0.3">
      <c r="A841" s="49"/>
      <c r="B841" s="49"/>
      <c r="C841" s="49"/>
      <c r="D841" s="49"/>
      <c r="E841" s="49"/>
    </row>
    <row r="842" spans="1:5" x14ac:dyDescent="0.3">
      <c r="A842" s="49"/>
      <c r="B842" s="49"/>
      <c r="C842" s="49"/>
      <c r="D842" s="49"/>
      <c r="E842" s="49"/>
    </row>
    <row r="843" spans="1:5" x14ac:dyDescent="0.3">
      <c r="A843" s="49"/>
      <c r="B843" s="49"/>
      <c r="C843" s="49"/>
      <c r="D843" s="49"/>
      <c r="E843" s="49"/>
    </row>
    <row r="844" spans="1:5" x14ac:dyDescent="0.3">
      <c r="A844" s="49"/>
      <c r="B844" s="49"/>
      <c r="C844" s="49"/>
      <c r="D844" s="49"/>
      <c r="E844" s="49"/>
    </row>
    <row r="845" spans="1:5" x14ac:dyDescent="0.3">
      <c r="A845" s="49"/>
      <c r="B845" s="49"/>
      <c r="C845" s="49"/>
      <c r="D845" s="49"/>
      <c r="E845" s="49"/>
    </row>
    <row r="846" spans="1:5" x14ac:dyDescent="0.3">
      <c r="A846" s="49"/>
      <c r="B846" s="49"/>
      <c r="C846" s="49"/>
      <c r="D846" s="49"/>
      <c r="E846" s="49"/>
    </row>
    <row r="847" spans="1:5" x14ac:dyDescent="0.3">
      <c r="A847" s="49"/>
      <c r="B847" s="49"/>
      <c r="C847" s="49"/>
      <c r="D847" s="49"/>
      <c r="E847" s="49"/>
    </row>
    <row r="848" spans="1:5" x14ac:dyDescent="0.3">
      <c r="A848" s="49"/>
      <c r="B848" s="49"/>
      <c r="C848" s="49"/>
      <c r="D848" s="49"/>
      <c r="E848" s="49"/>
    </row>
    <row r="849" spans="1:5" x14ac:dyDescent="0.3">
      <c r="A849" s="49"/>
      <c r="B849" s="49"/>
      <c r="C849" s="49"/>
      <c r="D849" s="49"/>
      <c r="E849" s="49"/>
    </row>
    <row r="850" spans="1:5" x14ac:dyDescent="0.3">
      <c r="A850" s="49"/>
      <c r="B850" s="49"/>
      <c r="C850" s="49"/>
      <c r="D850" s="49"/>
      <c r="E850" s="49"/>
    </row>
    <row r="851" spans="1:5" x14ac:dyDescent="0.3">
      <c r="A851" s="49"/>
      <c r="B851" s="49"/>
      <c r="C851" s="49"/>
      <c r="D851" s="49"/>
      <c r="E851" s="49"/>
    </row>
    <row r="852" spans="1:5" x14ac:dyDescent="0.3">
      <c r="A852" s="49"/>
      <c r="B852" s="49"/>
      <c r="C852" s="49"/>
      <c r="D852" s="49"/>
      <c r="E852" s="49"/>
    </row>
    <row r="853" spans="1:5" x14ac:dyDescent="0.3">
      <c r="A853" s="49"/>
      <c r="B853" s="49"/>
      <c r="C853" s="49"/>
      <c r="D853" s="49"/>
      <c r="E853" s="49"/>
    </row>
    <row r="854" spans="1:5" x14ac:dyDescent="0.3">
      <c r="A854" s="49"/>
      <c r="B854" s="49"/>
      <c r="C854" s="49"/>
      <c r="D854" s="49"/>
      <c r="E854" s="49"/>
    </row>
    <row r="855" spans="1:5" x14ac:dyDescent="0.3">
      <c r="A855" s="49"/>
      <c r="B855" s="49"/>
      <c r="C855" s="49"/>
      <c r="D855" s="49"/>
      <c r="E855" s="49"/>
    </row>
    <row r="856" spans="1:5" x14ac:dyDescent="0.3">
      <c r="A856" s="49"/>
      <c r="B856" s="49"/>
      <c r="C856" s="49"/>
      <c r="D856" s="49"/>
      <c r="E856" s="49"/>
    </row>
    <row r="857" spans="1:5" x14ac:dyDescent="0.3">
      <c r="A857" s="49"/>
      <c r="B857" s="49"/>
      <c r="C857" s="49"/>
      <c r="D857" s="49"/>
      <c r="E857" s="49"/>
    </row>
    <row r="858" spans="1:5" x14ac:dyDescent="0.3">
      <c r="A858" s="49"/>
      <c r="B858" s="49"/>
      <c r="C858" s="49"/>
      <c r="D858" s="49"/>
      <c r="E858" s="49"/>
    </row>
    <row r="859" spans="1:5" x14ac:dyDescent="0.3">
      <c r="A859" s="49"/>
      <c r="B859" s="49"/>
      <c r="C859" s="49"/>
      <c r="D859" s="49"/>
      <c r="E859" s="49"/>
    </row>
    <row r="860" spans="1:5" x14ac:dyDescent="0.3">
      <c r="A860" s="49"/>
      <c r="B860" s="49"/>
      <c r="C860" s="49"/>
      <c r="D860" s="49"/>
      <c r="E860" s="49"/>
    </row>
    <row r="861" spans="1:5" x14ac:dyDescent="0.3">
      <c r="A861" s="49"/>
      <c r="B861" s="49"/>
      <c r="C861" s="49"/>
      <c r="D861" s="49"/>
      <c r="E861" s="49"/>
    </row>
    <row r="862" spans="1:5" x14ac:dyDescent="0.3">
      <c r="A862" s="49"/>
      <c r="B862" s="49"/>
      <c r="C862" s="49"/>
      <c r="D862" s="49"/>
      <c r="E862" s="49"/>
    </row>
    <row r="863" spans="1:5" x14ac:dyDescent="0.3">
      <c r="A863" s="49"/>
      <c r="B863" s="49"/>
      <c r="C863" s="49"/>
      <c r="D863" s="49"/>
      <c r="E863" s="49"/>
    </row>
    <row r="864" spans="1:5" x14ac:dyDescent="0.3">
      <c r="A864" s="49"/>
      <c r="B864" s="49"/>
      <c r="C864" s="49"/>
      <c r="D864" s="49"/>
      <c r="E864" s="49"/>
    </row>
    <row r="865" spans="1:5" x14ac:dyDescent="0.3">
      <c r="A865" s="49"/>
      <c r="B865" s="49"/>
      <c r="C865" s="49"/>
      <c r="D865" s="49"/>
      <c r="E865" s="49"/>
    </row>
    <row r="866" spans="1:5" x14ac:dyDescent="0.3">
      <c r="A866" s="49"/>
      <c r="B866" s="49"/>
      <c r="C866" s="49"/>
      <c r="D866" s="49"/>
      <c r="E866" s="49"/>
    </row>
    <row r="867" spans="1:5" x14ac:dyDescent="0.3">
      <c r="A867" s="49"/>
      <c r="B867" s="49"/>
      <c r="C867" s="49"/>
      <c r="D867" s="49"/>
      <c r="E867" s="49"/>
    </row>
    <row r="868" spans="1:5" x14ac:dyDescent="0.3">
      <c r="A868" s="49"/>
      <c r="B868" s="49"/>
      <c r="C868" s="49"/>
      <c r="D868" s="49"/>
      <c r="E868" s="49"/>
    </row>
    <row r="869" spans="1:5" x14ac:dyDescent="0.3">
      <c r="A869" s="49"/>
      <c r="B869" s="49"/>
      <c r="C869" s="49"/>
      <c r="D869" s="49"/>
      <c r="E869" s="49"/>
    </row>
    <row r="870" spans="1:5" x14ac:dyDescent="0.3">
      <c r="A870" s="49"/>
      <c r="B870" s="49"/>
      <c r="C870" s="49"/>
      <c r="D870" s="49"/>
      <c r="E870" s="49"/>
    </row>
    <row r="871" spans="1:5" x14ac:dyDescent="0.3">
      <c r="A871" s="49"/>
      <c r="B871" s="49"/>
      <c r="C871" s="49"/>
      <c r="D871" s="49"/>
      <c r="E871" s="49"/>
    </row>
    <row r="872" spans="1:5" x14ac:dyDescent="0.3">
      <c r="A872" s="49"/>
      <c r="B872" s="49"/>
      <c r="C872" s="49"/>
      <c r="D872" s="49"/>
      <c r="E872" s="49"/>
    </row>
    <row r="873" spans="1:5" x14ac:dyDescent="0.3">
      <c r="A873" s="49"/>
      <c r="B873" s="49"/>
      <c r="C873" s="49"/>
      <c r="D873" s="49"/>
      <c r="E873" s="49"/>
    </row>
    <row r="874" spans="1:5" x14ac:dyDescent="0.3">
      <c r="A874" s="49"/>
      <c r="B874" s="49"/>
      <c r="C874" s="49"/>
      <c r="D874" s="49"/>
      <c r="E874" s="49"/>
    </row>
    <row r="875" spans="1:5" x14ac:dyDescent="0.3">
      <c r="A875" s="49"/>
      <c r="B875" s="49"/>
      <c r="C875" s="49"/>
      <c r="D875" s="49"/>
      <c r="E875" s="49"/>
    </row>
    <row r="876" spans="1:5" x14ac:dyDescent="0.3">
      <c r="A876" s="49"/>
      <c r="B876" s="49"/>
      <c r="C876" s="49"/>
      <c r="D876" s="49"/>
      <c r="E876" s="49"/>
    </row>
    <row r="877" spans="1:5" x14ac:dyDescent="0.3">
      <c r="A877" s="49"/>
      <c r="B877" s="49"/>
      <c r="C877" s="49"/>
      <c r="D877" s="49"/>
      <c r="E877" s="49"/>
    </row>
    <row r="878" spans="1:5" x14ac:dyDescent="0.3">
      <c r="A878" s="49"/>
      <c r="B878" s="49"/>
      <c r="C878" s="49"/>
      <c r="D878" s="49"/>
      <c r="E878" s="49"/>
    </row>
    <row r="879" spans="1:5" x14ac:dyDescent="0.3">
      <c r="A879" s="49"/>
      <c r="B879" s="49"/>
      <c r="C879" s="49"/>
      <c r="D879" s="49"/>
      <c r="E879" s="49"/>
    </row>
    <row r="880" spans="1:5" x14ac:dyDescent="0.3">
      <c r="A880" s="49"/>
      <c r="B880" s="49"/>
      <c r="C880" s="49"/>
      <c r="D880" s="49"/>
      <c r="E880" s="49"/>
    </row>
    <row r="881" spans="1:5" x14ac:dyDescent="0.3">
      <c r="A881" s="49"/>
      <c r="B881" s="49"/>
      <c r="C881" s="49"/>
      <c r="D881" s="49"/>
      <c r="E881" s="49"/>
    </row>
    <row r="882" spans="1:5" x14ac:dyDescent="0.3">
      <c r="A882" s="49"/>
      <c r="B882" s="49"/>
      <c r="C882" s="49"/>
      <c r="D882" s="49"/>
      <c r="E882" s="49"/>
    </row>
    <row r="883" spans="1:5" x14ac:dyDescent="0.3">
      <c r="A883" s="49"/>
      <c r="B883" s="49"/>
      <c r="C883" s="49"/>
      <c r="D883" s="49"/>
      <c r="E883" s="49"/>
    </row>
    <row r="884" spans="1:5" x14ac:dyDescent="0.3">
      <c r="A884" s="49"/>
      <c r="B884" s="49"/>
      <c r="C884" s="49"/>
      <c r="D884" s="49"/>
      <c r="E884" s="49"/>
    </row>
    <row r="885" spans="1:5" x14ac:dyDescent="0.3">
      <c r="A885" s="49"/>
      <c r="B885" s="49"/>
      <c r="C885" s="49"/>
      <c r="D885" s="49"/>
      <c r="E885" s="49"/>
    </row>
    <row r="886" spans="1:5" x14ac:dyDescent="0.3">
      <c r="A886" s="49"/>
      <c r="B886" s="49"/>
      <c r="C886" s="49"/>
      <c r="D886" s="49"/>
      <c r="E886" s="49"/>
    </row>
    <row r="887" spans="1:5" x14ac:dyDescent="0.3">
      <c r="A887" s="49"/>
      <c r="B887" s="49"/>
      <c r="C887" s="49"/>
      <c r="D887" s="49"/>
      <c r="E887" s="49"/>
    </row>
    <row r="888" spans="1:5" x14ac:dyDescent="0.3">
      <c r="A888" s="49"/>
      <c r="B888" s="49"/>
      <c r="C888" s="49"/>
      <c r="D888" s="49"/>
      <c r="E888" s="49"/>
    </row>
    <row r="889" spans="1:5" x14ac:dyDescent="0.3">
      <c r="A889" s="49"/>
      <c r="B889" s="49"/>
      <c r="C889" s="49"/>
      <c r="D889" s="49"/>
      <c r="E889" s="49"/>
    </row>
    <row r="890" spans="1:5" x14ac:dyDescent="0.3">
      <c r="A890" s="49"/>
      <c r="B890" s="49"/>
      <c r="C890" s="49"/>
      <c r="D890" s="49"/>
      <c r="E890" s="49"/>
    </row>
    <row r="891" spans="1:5" x14ac:dyDescent="0.3">
      <c r="A891" s="49"/>
      <c r="B891" s="49"/>
      <c r="C891" s="49"/>
      <c r="D891" s="49"/>
      <c r="E891" s="49"/>
    </row>
    <row r="892" spans="1:5" x14ac:dyDescent="0.3">
      <c r="A892" s="49"/>
      <c r="B892" s="49"/>
      <c r="C892" s="49"/>
      <c r="D892" s="49"/>
      <c r="E892" s="49"/>
    </row>
    <row r="893" spans="1:5" x14ac:dyDescent="0.3">
      <c r="A893" s="49"/>
      <c r="B893" s="49"/>
      <c r="C893" s="49"/>
      <c r="D893" s="49"/>
      <c r="E893" s="49"/>
    </row>
    <row r="894" spans="1:5" x14ac:dyDescent="0.3">
      <c r="A894" s="49"/>
      <c r="B894" s="49"/>
      <c r="C894" s="49"/>
      <c r="D894" s="49"/>
      <c r="E894" s="49"/>
    </row>
    <row r="895" spans="1:5" x14ac:dyDescent="0.3">
      <c r="A895" s="49"/>
      <c r="B895" s="49"/>
      <c r="C895" s="49"/>
      <c r="D895" s="49"/>
      <c r="E895" s="49"/>
    </row>
    <row r="896" spans="1:5" x14ac:dyDescent="0.3">
      <c r="A896" s="49"/>
      <c r="B896" s="49"/>
      <c r="C896" s="49"/>
      <c r="D896" s="49"/>
      <c r="E896" s="49"/>
    </row>
    <row r="897" spans="1:5" x14ac:dyDescent="0.3">
      <c r="A897" s="49"/>
      <c r="B897" s="49"/>
      <c r="C897" s="49"/>
      <c r="D897" s="49"/>
      <c r="E897" s="49"/>
    </row>
    <row r="898" spans="1:5" x14ac:dyDescent="0.3">
      <c r="A898" s="49"/>
      <c r="B898" s="49"/>
      <c r="C898" s="49"/>
      <c r="D898" s="49"/>
      <c r="E898" s="49"/>
    </row>
    <row r="899" spans="1:5" x14ac:dyDescent="0.3">
      <c r="A899" s="49"/>
      <c r="B899" s="49"/>
      <c r="C899" s="49"/>
      <c r="D899" s="49"/>
      <c r="E899" s="49"/>
    </row>
    <row r="900" spans="1:5" x14ac:dyDescent="0.3">
      <c r="A900" s="49"/>
      <c r="B900" s="49"/>
      <c r="C900" s="49"/>
      <c r="D900" s="49"/>
      <c r="E900" s="49"/>
    </row>
    <row r="901" spans="1:5" x14ac:dyDescent="0.3">
      <c r="A901" s="49"/>
      <c r="B901" s="49"/>
      <c r="C901" s="49"/>
      <c r="D901" s="49"/>
      <c r="E901" s="49"/>
    </row>
    <row r="902" spans="1:5" x14ac:dyDescent="0.3">
      <c r="A902" s="49"/>
      <c r="B902" s="49"/>
      <c r="C902" s="49"/>
      <c r="D902" s="49"/>
      <c r="E902" s="49"/>
    </row>
    <row r="903" spans="1:5" x14ac:dyDescent="0.3">
      <c r="A903" s="49"/>
      <c r="B903" s="49"/>
      <c r="C903" s="49"/>
      <c r="D903" s="49"/>
      <c r="E903" s="49"/>
    </row>
    <row r="904" spans="1:5" x14ac:dyDescent="0.3">
      <c r="A904" s="49"/>
      <c r="B904" s="49"/>
      <c r="C904" s="49"/>
      <c r="D904" s="49"/>
      <c r="E904" s="49"/>
    </row>
    <row r="905" spans="1:5" x14ac:dyDescent="0.3">
      <c r="A905" s="49"/>
      <c r="B905" s="49"/>
      <c r="C905" s="49"/>
      <c r="D905" s="49"/>
      <c r="E905" s="49"/>
    </row>
    <row r="906" spans="1:5" x14ac:dyDescent="0.3">
      <c r="A906" s="49"/>
      <c r="B906" s="49"/>
      <c r="C906" s="49"/>
      <c r="D906" s="49"/>
      <c r="E906" s="49"/>
    </row>
    <row r="907" spans="1:5" x14ac:dyDescent="0.3">
      <c r="A907" s="49"/>
      <c r="B907" s="49"/>
      <c r="C907" s="49"/>
      <c r="D907" s="49"/>
      <c r="E907" s="49"/>
    </row>
    <row r="908" spans="1:5" x14ac:dyDescent="0.3">
      <c r="A908" s="49"/>
      <c r="B908" s="49"/>
      <c r="C908" s="49"/>
      <c r="D908" s="49"/>
      <c r="E908" s="49"/>
    </row>
    <row r="909" spans="1:5" x14ac:dyDescent="0.3">
      <c r="A909" s="49"/>
      <c r="B909" s="49"/>
      <c r="C909" s="49"/>
      <c r="D909" s="49"/>
      <c r="E909" s="49"/>
    </row>
    <row r="910" spans="1:5" x14ac:dyDescent="0.3">
      <c r="A910" s="49"/>
      <c r="B910" s="49"/>
      <c r="C910" s="49"/>
      <c r="D910" s="49"/>
      <c r="E910" s="49"/>
    </row>
    <row r="911" spans="1:5" x14ac:dyDescent="0.3">
      <c r="A911" s="49"/>
      <c r="B911" s="49"/>
      <c r="C911" s="49"/>
      <c r="D911" s="49"/>
      <c r="E911" s="49"/>
    </row>
    <row r="912" spans="1:5" x14ac:dyDescent="0.3">
      <c r="A912" s="49"/>
      <c r="B912" s="49"/>
      <c r="C912" s="49"/>
      <c r="D912" s="49"/>
      <c r="E912" s="49"/>
    </row>
    <row r="913" spans="1:5" x14ac:dyDescent="0.3">
      <c r="A913" s="49"/>
      <c r="B913" s="49"/>
      <c r="C913" s="49"/>
      <c r="D913" s="49"/>
      <c r="E913" s="49"/>
    </row>
    <row r="914" spans="1:5" x14ac:dyDescent="0.3">
      <c r="A914" s="49"/>
      <c r="B914" s="49"/>
      <c r="C914" s="49"/>
      <c r="D914" s="49"/>
      <c r="E914" s="49"/>
    </row>
    <row r="915" spans="1:5" x14ac:dyDescent="0.3">
      <c r="A915" s="49"/>
      <c r="B915" s="49"/>
      <c r="C915" s="49"/>
      <c r="D915" s="49"/>
      <c r="E915" s="49"/>
    </row>
    <row r="916" spans="1:5" x14ac:dyDescent="0.3">
      <c r="A916" s="49"/>
      <c r="B916" s="49"/>
      <c r="C916" s="49"/>
      <c r="D916" s="49"/>
      <c r="E916" s="49"/>
    </row>
    <row r="917" spans="1:5" x14ac:dyDescent="0.3">
      <c r="A917" s="49"/>
      <c r="B917" s="49"/>
      <c r="C917" s="49"/>
      <c r="D917" s="49"/>
      <c r="E917" s="49"/>
    </row>
    <row r="918" spans="1:5" x14ac:dyDescent="0.3">
      <c r="A918" s="49"/>
      <c r="B918" s="49"/>
      <c r="C918" s="49"/>
      <c r="D918" s="49"/>
      <c r="E918" s="49"/>
    </row>
    <row r="919" spans="1:5" x14ac:dyDescent="0.3">
      <c r="A919" s="49"/>
      <c r="B919" s="49"/>
      <c r="C919" s="49"/>
      <c r="D919" s="49"/>
      <c r="E919" s="49"/>
    </row>
    <row r="920" spans="1:5" x14ac:dyDescent="0.3">
      <c r="A920" s="49"/>
      <c r="B920" s="49"/>
      <c r="C920" s="49"/>
      <c r="D920" s="49"/>
      <c r="E920" s="49"/>
    </row>
    <row r="921" spans="1:5" x14ac:dyDescent="0.3">
      <c r="A921" s="49"/>
      <c r="B921" s="49"/>
      <c r="C921" s="49"/>
      <c r="D921" s="49"/>
      <c r="E921" s="49"/>
    </row>
    <row r="922" spans="1:5" x14ac:dyDescent="0.3">
      <c r="A922" s="49"/>
      <c r="B922" s="49"/>
      <c r="C922" s="49"/>
      <c r="D922" s="49"/>
      <c r="E922" s="49"/>
    </row>
    <row r="923" spans="1:5" x14ac:dyDescent="0.3">
      <c r="A923" s="49"/>
      <c r="B923" s="49"/>
      <c r="C923" s="49"/>
      <c r="D923" s="49"/>
      <c r="E923" s="49"/>
    </row>
    <row r="924" spans="1:5" x14ac:dyDescent="0.3">
      <c r="A924" s="49"/>
      <c r="B924" s="49"/>
      <c r="C924" s="49"/>
      <c r="D924" s="49"/>
      <c r="E924" s="49"/>
    </row>
    <row r="925" spans="1:5" x14ac:dyDescent="0.3">
      <c r="A925" s="49"/>
      <c r="B925" s="49"/>
      <c r="C925" s="49"/>
      <c r="D925" s="49"/>
      <c r="E925" s="49"/>
    </row>
    <row r="926" spans="1:5" x14ac:dyDescent="0.3">
      <c r="A926" s="49"/>
      <c r="B926" s="49"/>
      <c r="C926" s="49"/>
      <c r="D926" s="49"/>
      <c r="E926" s="49"/>
    </row>
    <row r="927" spans="1:5" x14ac:dyDescent="0.3">
      <c r="A927" s="49"/>
      <c r="B927" s="49"/>
      <c r="C927" s="49"/>
      <c r="D927" s="49"/>
      <c r="E927" s="49"/>
    </row>
    <row r="928" spans="1:5" x14ac:dyDescent="0.3">
      <c r="A928" s="49"/>
      <c r="B928" s="49"/>
      <c r="C928" s="49"/>
      <c r="D928" s="49"/>
      <c r="E928" s="49"/>
    </row>
    <row r="929" spans="1:5" x14ac:dyDescent="0.3">
      <c r="A929" s="49"/>
      <c r="B929" s="49"/>
      <c r="C929" s="49"/>
      <c r="D929" s="49"/>
      <c r="E929" s="49"/>
    </row>
    <row r="930" spans="1:5" x14ac:dyDescent="0.3">
      <c r="A930" s="49"/>
      <c r="B930" s="49"/>
      <c r="C930" s="49"/>
      <c r="D930" s="49"/>
      <c r="E930" s="49"/>
    </row>
    <row r="931" spans="1:5" x14ac:dyDescent="0.3">
      <c r="A931" s="49"/>
      <c r="B931" s="49"/>
      <c r="C931" s="49"/>
      <c r="D931" s="49"/>
      <c r="E931" s="49"/>
    </row>
    <row r="932" spans="1:5" x14ac:dyDescent="0.3">
      <c r="A932" s="49"/>
      <c r="B932" s="49"/>
      <c r="C932" s="49"/>
      <c r="D932" s="49"/>
      <c r="E932" s="49"/>
    </row>
    <row r="933" spans="1:5" x14ac:dyDescent="0.3">
      <c r="A933" s="49"/>
      <c r="B933" s="49"/>
      <c r="C933" s="49"/>
      <c r="D933" s="49"/>
      <c r="E933" s="49"/>
    </row>
    <row r="934" spans="1:5" x14ac:dyDescent="0.3">
      <c r="A934" s="49"/>
      <c r="B934" s="49"/>
      <c r="C934" s="49"/>
      <c r="D934" s="49"/>
      <c r="E934" s="49"/>
    </row>
    <row r="935" spans="1:5" x14ac:dyDescent="0.3">
      <c r="A935" s="49"/>
      <c r="B935" s="49"/>
      <c r="C935" s="49"/>
      <c r="D935" s="49"/>
      <c r="E935" s="49"/>
    </row>
    <row r="936" spans="1:5" x14ac:dyDescent="0.3">
      <c r="A936" s="49"/>
      <c r="B936" s="49"/>
      <c r="C936" s="49"/>
      <c r="D936" s="49"/>
      <c r="E936" s="49"/>
    </row>
    <row r="937" spans="1:5" x14ac:dyDescent="0.3">
      <c r="A937" s="49"/>
      <c r="B937" s="49"/>
      <c r="C937" s="49"/>
      <c r="D937" s="49"/>
      <c r="E937" s="49"/>
    </row>
    <row r="938" spans="1:5" x14ac:dyDescent="0.3">
      <c r="A938" s="49"/>
      <c r="B938" s="49"/>
      <c r="C938" s="49"/>
      <c r="D938" s="49"/>
      <c r="E938" s="49"/>
    </row>
    <row r="939" spans="1:5" x14ac:dyDescent="0.3">
      <c r="A939" s="49"/>
      <c r="B939" s="49"/>
      <c r="C939" s="49"/>
      <c r="D939" s="49"/>
      <c r="E939" s="49"/>
    </row>
    <row r="940" spans="1:5" x14ac:dyDescent="0.3">
      <c r="A940" s="49"/>
      <c r="B940" s="49"/>
      <c r="C940" s="49"/>
      <c r="D940" s="49"/>
      <c r="E940" s="49"/>
    </row>
    <row r="941" spans="1:5" x14ac:dyDescent="0.3">
      <c r="A941" s="49"/>
      <c r="B941" s="49"/>
      <c r="C941" s="49"/>
      <c r="D941" s="49"/>
      <c r="E941" s="49"/>
    </row>
    <row r="942" spans="1:5" x14ac:dyDescent="0.3">
      <c r="A942" s="49"/>
      <c r="B942" s="49"/>
      <c r="C942" s="49"/>
      <c r="D942" s="49"/>
      <c r="E942" s="49"/>
    </row>
    <row r="943" spans="1:5" x14ac:dyDescent="0.3">
      <c r="A943" s="49"/>
      <c r="B943" s="49"/>
      <c r="C943" s="49"/>
      <c r="D943" s="49"/>
      <c r="E943" s="49"/>
    </row>
    <row r="944" spans="1:5" x14ac:dyDescent="0.3">
      <c r="A944" s="49"/>
      <c r="B944" s="49"/>
      <c r="C944" s="49"/>
      <c r="D944" s="49"/>
      <c r="E944" s="49"/>
    </row>
    <row r="945" spans="1:5" x14ac:dyDescent="0.3">
      <c r="A945" s="49"/>
      <c r="B945" s="49"/>
      <c r="C945" s="49"/>
      <c r="D945" s="49"/>
      <c r="E945" s="49"/>
    </row>
    <row r="946" spans="1:5" x14ac:dyDescent="0.3">
      <c r="A946" s="49"/>
      <c r="B946" s="49"/>
      <c r="C946" s="49"/>
      <c r="D946" s="49"/>
      <c r="E946" s="49"/>
    </row>
    <row r="947" spans="1:5" x14ac:dyDescent="0.3">
      <c r="A947" s="49"/>
      <c r="B947" s="49"/>
      <c r="C947" s="49"/>
      <c r="D947" s="49"/>
      <c r="E947" s="49"/>
    </row>
    <row r="948" spans="1:5" x14ac:dyDescent="0.3">
      <c r="A948" s="49"/>
      <c r="B948" s="49"/>
      <c r="C948" s="49"/>
      <c r="D948" s="49"/>
      <c r="E948" s="49"/>
    </row>
    <row r="949" spans="1:5" x14ac:dyDescent="0.3">
      <c r="A949" s="49"/>
      <c r="B949" s="49"/>
      <c r="C949" s="49"/>
      <c r="D949" s="49"/>
      <c r="E949" s="49"/>
    </row>
    <row r="950" spans="1:5" x14ac:dyDescent="0.3">
      <c r="A950" s="49"/>
      <c r="B950" s="49"/>
      <c r="C950" s="49"/>
      <c r="D950" s="49"/>
      <c r="E950" s="49"/>
    </row>
    <row r="951" spans="1:5" x14ac:dyDescent="0.3">
      <c r="A951" s="49"/>
      <c r="B951" s="49"/>
      <c r="C951" s="49"/>
      <c r="D951" s="49"/>
      <c r="E951" s="49"/>
    </row>
    <row r="952" spans="1:5" x14ac:dyDescent="0.3">
      <c r="A952" s="49"/>
      <c r="B952" s="49"/>
      <c r="C952" s="49"/>
      <c r="D952" s="49"/>
      <c r="E952" s="49"/>
    </row>
    <row r="953" spans="1:5" x14ac:dyDescent="0.3">
      <c r="A953" s="49"/>
      <c r="B953" s="49"/>
      <c r="C953" s="49"/>
      <c r="D953" s="49"/>
      <c r="E953" s="49"/>
    </row>
    <row r="954" spans="1:5" x14ac:dyDescent="0.3">
      <c r="A954" s="49"/>
      <c r="B954" s="49"/>
      <c r="C954" s="49"/>
      <c r="D954" s="49"/>
      <c r="E954" s="49"/>
    </row>
    <row r="955" spans="1:5" x14ac:dyDescent="0.3">
      <c r="A955" s="49"/>
      <c r="B955" s="49"/>
      <c r="C955" s="49"/>
      <c r="D955" s="49"/>
      <c r="E955" s="49"/>
    </row>
    <row r="956" spans="1:5" x14ac:dyDescent="0.3">
      <c r="A956" s="49"/>
      <c r="B956" s="49"/>
      <c r="C956" s="49"/>
      <c r="D956" s="49"/>
      <c r="E956" s="49"/>
    </row>
    <row r="957" spans="1:5" x14ac:dyDescent="0.3">
      <c r="A957" s="49"/>
      <c r="B957" s="49"/>
      <c r="C957" s="49"/>
      <c r="D957" s="49"/>
      <c r="E957" s="49"/>
    </row>
    <row r="958" spans="1:5" x14ac:dyDescent="0.3">
      <c r="A958" s="49"/>
      <c r="B958" s="49"/>
      <c r="C958" s="49"/>
      <c r="D958" s="49"/>
      <c r="E958" s="49"/>
    </row>
    <row r="959" spans="1:5" x14ac:dyDescent="0.3">
      <c r="A959" s="49"/>
      <c r="B959" s="49"/>
      <c r="C959" s="49"/>
      <c r="D959" s="49"/>
      <c r="E959" s="49"/>
    </row>
    <row r="960" spans="1:5" x14ac:dyDescent="0.3">
      <c r="A960" s="49"/>
      <c r="B960" s="49"/>
      <c r="C960" s="49"/>
      <c r="D960" s="49"/>
      <c r="E960" s="49"/>
    </row>
    <row r="961" spans="1:5" x14ac:dyDescent="0.3">
      <c r="A961" s="49"/>
      <c r="B961" s="49"/>
      <c r="C961" s="49"/>
      <c r="D961" s="49"/>
      <c r="E961" s="49"/>
    </row>
    <row r="962" spans="1:5" x14ac:dyDescent="0.3">
      <c r="A962" s="49"/>
      <c r="B962" s="49"/>
      <c r="C962" s="49"/>
      <c r="D962" s="49"/>
      <c r="E962" s="49"/>
    </row>
    <row r="963" spans="1:5" x14ac:dyDescent="0.3">
      <c r="A963" s="49"/>
      <c r="B963" s="49"/>
      <c r="C963" s="49"/>
      <c r="D963" s="49"/>
      <c r="E963" s="49"/>
    </row>
    <row r="964" spans="1:5" x14ac:dyDescent="0.3">
      <c r="A964" s="49"/>
      <c r="B964" s="49"/>
      <c r="C964" s="49"/>
      <c r="D964" s="49"/>
      <c r="E964" s="49"/>
    </row>
    <row r="965" spans="1:5" x14ac:dyDescent="0.3">
      <c r="A965" s="49"/>
      <c r="B965" s="49"/>
      <c r="C965" s="49"/>
      <c r="D965" s="49"/>
      <c r="E965" s="49"/>
    </row>
    <row r="966" spans="1:5" x14ac:dyDescent="0.3">
      <c r="A966" s="49"/>
      <c r="B966" s="49"/>
      <c r="C966" s="49"/>
      <c r="D966" s="49"/>
      <c r="E966" s="49"/>
    </row>
    <row r="967" spans="1:5" x14ac:dyDescent="0.3">
      <c r="A967" s="49"/>
      <c r="B967" s="49"/>
      <c r="C967" s="49"/>
      <c r="D967" s="49"/>
      <c r="E967" s="49"/>
    </row>
    <row r="968" spans="1:5" x14ac:dyDescent="0.3">
      <c r="A968" s="49"/>
      <c r="B968" s="49"/>
      <c r="C968" s="49"/>
      <c r="D968" s="49"/>
      <c r="E968" s="49"/>
    </row>
    <row r="969" spans="1:5" x14ac:dyDescent="0.3">
      <c r="A969" s="49"/>
      <c r="B969" s="49"/>
      <c r="C969" s="49"/>
      <c r="D969" s="49"/>
      <c r="E969" s="49"/>
    </row>
    <row r="970" spans="1:5" x14ac:dyDescent="0.3">
      <c r="A970" s="49"/>
      <c r="B970" s="49"/>
      <c r="C970" s="49"/>
      <c r="D970" s="49"/>
      <c r="E970" s="49"/>
    </row>
    <row r="971" spans="1:5" x14ac:dyDescent="0.3">
      <c r="A971" s="49"/>
      <c r="B971" s="49"/>
      <c r="C971" s="49"/>
      <c r="D971" s="49"/>
      <c r="E971" s="49"/>
    </row>
    <row r="972" spans="1:5" x14ac:dyDescent="0.3">
      <c r="A972" s="49"/>
      <c r="B972" s="49"/>
      <c r="C972" s="49"/>
      <c r="D972" s="49"/>
      <c r="E972" s="49"/>
    </row>
    <row r="973" spans="1:5" x14ac:dyDescent="0.3">
      <c r="A973" s="49"/>
      <c r="B973" s="49"/>
      <c r="C973" s="49"/>
      <c r="D973" s="49"/>
      <c r="E973" s="49"/>
    </row>
    <row r="974" spans="1:5" x14ac:dyDescent="0.3">
      <c r="A974" s="49"/>
      <c r="B974" s="49"/>
      <c r="C974" s="49"/>
      <c r="D974" s="49"/>
      <c r="E974" s="49"/>
    </row>
    <row r="975" spans="1:5" x14ac:dyDescent="0.3">
      <c r="A975" s="49"/>
      <c r="B975" s="49"/>
      <c r="C975" s="49"/>
      <c r="D975" s="49"/>
      <c r="E975" s="49"/>
    </row>
    <row r="976" spans="1:5" x14ac:dyDescent="0.3">
      <c r="A976" s="49"/>
      <c r="B976" s="49"/>
      <c r="C976" s="49"/>
      <c r="D976" s="49"/>
      <c r="E976" s="49"/>
    </row>
    <row r="977" spans="1:5" x14ac:dyDescent="0.3">
      <c r="A977" s="49"/>
      <c r="B977" s="49"/>
      <c r="C977" s="49"/>
      <c r="D977" s="49"/>
      <c r="E977" s="49"/>
    </row>
    <row r="978" spans="1:5" x14ac:dyDescent="0.3">
      <c r="A978" s="49"/>
      <c r="B978" s="49"/>
      <c r="C978" s="49"/>
      <c r="D978" s="49"/>
      <c r="E978" s="49"/>
    </row>
    <row r="979" spans="1:5" x14ac:dyDescent="0.3">
      <c r="A979" s="49"/>
      <c r="B979" s="49"/>
      <c r="C979" s="49"/>
      <c r="D979" s="49"/>
      <c r="E979" s="49"/>
    </row>
    <row r="980" spans="1:5" x14ac:dyDescent="0.3">
      <c r="A980" s="49"/>
      <c r="B980" s="49"/>
      <c r="C980" s="49"/>
      <c r="D980" s="49"/>
      <c r="E980" s="49"/>
    </row>
    <row r="981" spans="1:5" x14ac:dyDescent="0.3">
      <c r="A981" s="49"/>
      <c r="B981" s="49"/>
      <c r="C981" s="49"/>
      <c r="D981" s="49"/>
      <c r="E981" s="49"/>
    </row>
    <row r="982" spans="1:5" x14ac:dyDescent="0.3">
      <c r="A982" s="49"/>
      <c r="B982" s="49"/>
      <c r="C982" s="49"/>
      <c r="D982" s="49"/>
      <c r="E982" s="49"/>
    </row>
    <row r="983" spans="1:5" x14ac:dyDescent="0.3">
      <c r="A983" s="49"/>
      <c r="B983" s="49"/>
      <c r="C983" s="49"/>
      <c r="D983" s="49"/>
      <c r="E983" s="49"/>
    </row>
    <row r="984" spans="1:5" x14ac:dyDescent="0.3">
      <c r="A984" s="49"/>
      <c r="B984" s="49"/>
      <c r="C984" s="49"/>
      <c r="D984" s="49"/>
      <c r="E984" s="49"/>
    </row>
    <row r="985" spans="1:5" x14ac:dyDescent="0.3">
      <c r="A985" s="49"/>
      <c r="B985" s="49"/>
      <c r="C985" s="49"/>
      <c r="D985" s="49"/>
      <c r="E985" s="49"/>
    </row>
    <row r="986" spans="1:5" x14ac:dyDescent="0.3">
      <c r="A986" s="49"/>
      <c r="B986" s="49"/>
      <c r="C986" s="49"/>
      <c r="D986" s="49"/>
      <c r="E986" s="49"/>
    </row>
    <row r="987" spans="1:5" x14ac:dyDescent="0.3">
      <c r="A987" s="49"/>
      <c r="B987" s="49"/>
      <c r="C987" s="49"/>
      <c r="D987" s="49"/>
      <c r="E987" s="49"/>
    </row>
    <row r="988" spans="1:5" x14ac:dyDescent="0.3">
      <c r="A988" s="49"/>
      <c r="B988" s="49"/>
      <c r="C988" s="49"/>
      <c r="D988" s="49"/>
      <c r="E988" s="49"/>
    </row>
    <row r="989" spans="1:5" x14ac:dyDescent="0.3">
      <c r="A989" s="49"/>
      <c r="B989" s="49"/>
      <c r="C989" s="49"/>
      <c r="D989" s="49"/>
      <c r="E989" s="49"/>
    </row>
    <row r="990" spans="1:5" x14ac:dyDescent="0.3">
      <c r="A990" s="49"/>
      <c r="B990" s="49"/>
      <c r="C990" s="49"/>
      <c r="D990" s="49"/>
      <c r="E990" s="49"/>
    </row>
    <row r="991" spans="1:5" x14ac:dyDescent="0.3">
      <c r="A991" s="49"/>
      <c r="B991" s="49"/>
      <c r="C991" s="49"/>
      <c r="D991" s="49"/>
      <c r="E991" s="49"/>
    </row>
    <row r="992" spans="1:5" x14ac:dyDescent="0.3">
      <c r="A992" s="49"/>
      <c r="B992" s="49"/>
      <c r="C992" s="49"/>
      <c r="D992" s="49"/>
      <c r="E992" s="49"/>
    </row>
    <row r="993" spans="1:5" x14ac:dyDescent="0.3">
      <c r="A993" s="49"/>
      <c r="B993" s="49"/>
      <c r="C993" s="49"/>
      <c r="D993" s="49"/>
      <c r="E993" s="49"/>
    </row>
    <row r="994" spans="1:5" x14ac:dyDescent="0.3">
      <c r="A994" s="49"/>
      <c r="B994" s="49"/>
      <c r="C994" s="49"/>
      <c r="D994" s="49"/>
      <c r="E994" s="49"/>
    </row>
    <row r="995" spans="1:5" x14ac:dyDescent="0.3">
      <c r="A995" s="49"/>
      <c r="B995" s="49"/>
      <c r="C995" s="49"/>
      <c r="D995" s="49"/>
      <c r="E995" s="49"/>
    </row>
    <row r="996" spans="1:5" x14ac:dyDescent="0.3">
      <c r="A996" s="49"/>
      <c r="B996" s="49"/>
      <c r="C996" s="49"/>
      <c r="D996" s="49"/>
      <c r="E996" s="49"/>
    </row>
    <row r="997" spans="1:5" x14ac:dyDescent="0.3">
      <c r="A997" s="49"/>
      <c r="B997" s="49"/>
      <c r="C997" s="49"/>
      <c r="D997" s="49"/>
      <c r="E997" s="49"/>
    </row>
    <row r="998" spans="1:5" x14ac:dyDescent="0.3">
      <c r="A998" s="49"/>
      <c r="B998" s="49"/>
      <c r="C998" s="49"/>
      <c r="D998" s="49"/>
      <c r="E998" s="49"/>
    </row>
    <row r="999" spans="1:5" x14ac:dyDescent="0.3">
      <c r="A999" s="49"/>
      <c r="B999" s="49"/>
      <c r="C999" s="49"/>
      <c r="D999" s="49"/>
      <c r="E999" s="49"/>
    </row>
    <row r="1000" spans="1:5" x14ac:dyDescent="0.3">
      <c r="A1000" s="49"/>
      <c r="B1000" s="49"/>
      <c r="C1000" s="49"/>
      <c r="D1000" s="49"/>
      <c r="E1000" s="49"/>
    </row>
    <row r="1001" spans="1:5" x14ac:dyDescent="0.3">
      <c r="A1001" s="49"/>
      <c r="B1001" s="49"/>
      <c r="C1001" s="49"/>
      <c r="D1001" s="49"/>
      <c r="E1001" s="49"/>
    </row>
    <row r="1002" spans="1:5" x14ac:dyDescent="0.3">
      <c r="A1002" s="49"/>
      <c r="B1002" s="49"/>
      <c r="C1002" s="49"/>
      <c r="D1002" s="49"/>
      <c r="E1002" s="49"/>
    </row>
    <row r="1003" spans="1:5" x14ac:dyDescent="0.3">
      <c r="A1003" s="49"/>
      <c r="B1003" s="49"/>
      <c r="C1003" s="49"/>
      <c r="D1003" s="49"/>
      <c r="E1003" s="49"/>
    </row>
    <row r="1004" spans="1:5" x14ac:dyDescent="0.3">
      <c r="A1004" s="49"/>
      <c r="B1004" s="49"/>
      <c r="C1004" s="49"/>
      <c r="D1004" s="49"/>
      <c r="E1004" s="49"/>
    </row>
    <row r="1005" spans="1:5" x14ac:dyDescent="0.3">
      <c r="A1005" s="49"/>
      <c r="B1005" s="49"/>
      <c r="C1005" s="49"/>
      <c r="D1005" s="49"/>
      <c r="E1005" s="49"/>
    </row>
    <row r="1006" spans="1:5" x14ac:dyDescent="0.3">
      <c r="A1006" s="49"/>
      <c r="B1006" s="49"/>
      <c r="C1006" s="49"/>
      <c r="D1006" s="49"/>
      <c r="E1006" s="49"/>
    </row>
    <row r="1007" spans="1:5" x14ac:dyDescent="0.3">
      <c r="A1007" s="49"/>
      <c r="B1007" s="49"/>
      <c r="C1007" s="49"/>
      <c r="D1007" s="49"/>
      <c r="E1007" s="49"/>
    </row>
    <row r="1008" spans="1:5" x14ac:dyDescent="0.3">
      <c r="A1008" s="49"/>
      <c r="B1008" s="49"/>
      <c r="C1008" s="49"/>
      <c r="D1008" s="49"/>
      <c r="E1008" s="49"/>
    </row>
    <row r="1009" spans="1:5" x14ac:dyDescent="0.3">
      <c r="A1009" s="49"/>
      <c r="B1009" s="49"/>
      <c r="C1009" s="49"/>
      <c r="D1009" s="49"/>
      <c r="E1009" s="49"/>
    </row>
    <row r="1010" spans="1:5" x14ac:dyDescent="0.3">
      <c r="A1010" s="49"/>
      <c r="B1010" s="49"/>
      <c r="C1010" s="49"/>
      <c r="D1010" s="49"/>
      <c r="E1010" s="49"/>
    </row>
    <row r="1011" spans="1:5" x14ac:dyDescent="0.3">
      <c r="A1011" s="49"/>
      <c r="B1011" s="49"/>
      <c r="C1011" s="49"/>
      <c r="D1011" s="49"/>
      <c r="E1011" s="49"/>
    </row>
    <row r="1012" spans="1:5" x14ac:dyDescent="0.3">
      <c r="A1012" s="49"/>
      <c r="B1012" s="49"/>
      <c r="C1012" s="49"/>
      <c r="D1012" s="49"/>
      <c r="E1012" s="49"/>
    </row>
    <row r="1013" spans="1:5" x14ac:dyDescent="0.3">
      <c r="A1013" s="49"/>
      <c r="B1013" s="49"/>
      <c r="C1013" s="49"/>
      <c r="D1013" s="49"/>
      <c r="E1013" s="49"/>
    </row>
    <row r="1014" spans="1:5" x14ac:dyDescent="0.3">
      <c r="A1014" s="49"/>
      <c r="B1014" s="49"/>
      <c r="C1014" s="49"/>
      <c r="D1014" s="49"/>
      <c r="E1014" s="49"/>
    </row>
    <row r="1015" spans="1:5" x14ac:dyDescent="0.3">
      <c r="A1015" s="49"/>
      <c r="B1015" s="49"/>
      <c r="C1015" s="49"/>
      <c r="D1015" s="49"/>
      <c r="E1015" s="49"/>
    </row>
    <row r="1016" spans="1:5" x14ac:dyDescent="0.3">
      <c r="A1016" s="49"/>
      <c r="B1016" s="49"/>
      <c r="C1016" s="49"/>
      <c r="D1016" s="49"/>
      <c r="E1016" s="49"/>
    </row>
    <row r="1017" spans="1:5" x14ac:dyDescent="0.3">
      <c r="A1017" s="49"/>
      <c r="B1017" s="49"/>
      <c r="C1017" s="49"/>
      <c r="D1017" s="49"/>
      <c r="E1017" s="49"/>
    </row>
    <row r="1018" spans="1:5" x14ac:dyDescent="0.3">
      <c r="A1018" s="49"/>
      <c r="B1018" s="49"/>
      <c r="C1018" s="49"/>
      <c r="D1018" s="49"/>
      <c r="E1018" s="49"/>
    </row>
    <row r="1019" spans="1:5" x14ac:dyDescent="0.3">
      <c r="A1019" s="49"/>
      <c r="B1019" s="49"/>
      <c r="C1019" s="49"/>
      <c r="D1019" s="49"/>
      <c r="E1019" s="49"/>
    </row>
    <row r="1020" spans="1:5" x14ac:dyDescent="0.3">
      <c r="A1020" s="49"/>
      <c r="B1020" s="49"/>
      <c r="C1020" s="49"/>
      <c r="D1020" s="49"/>
      <c r="E1020" s="49"/>
    </row>
    <row r="1021" spans="1:5" x14ac:dyDescent="0.3">
      <c r="A1021" s="49"/>
      <c r="B1021" s="49"/>
      <c r="C1021" s="49"/>
      <c r="D1021" s="49"/>
      <c r="E1021" s="49"/>
    </row>
    <row r="1022" spans="1:5" x14ac:dyDescent="0.3">
      <c r="A1022" s="49"/>
      <c r="B1022" s="49"/>
      <c r="C1022" s="49"/>
      <c r="D1022" s="49"/>
      <c r="E1022" s="49"/>
    </row>
    <row r="1023" spans="1:5" x14ac:dyDescent="0.3">
      <c r="A1023" s="49"/>
      <c r="B1023" s="49"/>
      <c r="C1023" s="49"/>
      <c r="D1023" s="49"/>
      <c r="E1023" s="49"/>
    </row>
    <row r="1024" spans="1:5" x14ac:dyDescent="0.3">
      <c r="A1024" s="49"/>
      <c r="B1024" s="49"/>
      <c r="C1024" s="49"/>
      <c r="D1024" s="49"/>
      <c r="E1024" s="49"/>
    </row>
    <row r="1025" spans="1:5" x14ac:dyDescent="0.3">
      <c r="A1025" s="49"/>
      <c r="B1025" s="49"/>
      <c r="C1025" s="49"/>
      <c r="D1025" s="49"/>
      <c r="E1025" s="49"/>
    </row>
    <row r="1026" spans="1:5" x14ac:dyDescent="0.3">
      <c r="A1026" s="49"/>
      <c r="B1026" s="49"/>
      <c r="C1026" s="49"/>
      <c r="D1026" s="49"/>
      <c r="E1026" s="49"/>
    </row>
    <row r="1027" spans="1:5" x14ac:dyDescent="0.3">
      <c r="A1027" s="49"/>
      <c r="B1027" s="49"/>
      <c r="C1027" s="49"/>
      <c r="D1027" s="49"/>
      <c r="E1027" s="49"/>
    </row>
    <row r="1028" spans="1:5" x14ac:dyDescent="0.3">
      <c r="A1028" s="49"/>
      <c r="B1028" s="49"/>
      <c r="C1028" s="49"/>
      <c r="D1028" s="49"/>
      <c r="E1028" s="49"/>
    </row>
    <row r="1029" spans="1:5" x14ac:dyDescent="0.3">
      <c r="A1029" s="49"/>
      <c r="B1029" s="49"/>
      <c r="C1029" s="49"/>
      <c r="D1029" s="49"/>
      <c r="E1029" s="49"/>
    </row>
    <row r="1030" spans="1:5" x14ac:dyDescent="0.3">
      <c r="A1030" s="49"/>
      <c r="B1030" s="49"/>
      <c r="C1030" s="49"/>
      <c r="D1030" s="49"/>
      <c r="E1030" s="49"/>
    </row>
    <row r="1031" spans="1:5" x14ac:dyDescent="0.3">
      <c r="A1031" s="49"/>
      <c r="B1031" s="49"/>
      <c r="C1031" s="49"/>
      <c r="D1031" s="49"/>
      <c r="E1031" s="49"/>
    </row>
    <row r="1032" spans="1:5" x14ac:dyDescent="0.3">
      <c r="A1032" s="49"/>
      <c r="B1032" s="49"/>
      <c r="C1032" s="49"/>
      <c r="D1032" s="49"/>
      <c r="E1032" s="49"/>
    </row>
    <row r="1033" spans="1:5" x14ac:dyDescent="0.3">
      <c r="A1033" s="49"/>
      <c r="B1033" s="49"/>
      <c r="C1033" s="49"/>
      <c r="D1033" s="49"/>
      <c r="E1033" s="49"/>
    </row>
    <row r="1034" spans="1:5" x14ac:dyDescent="0.3">
      <c r="A1034" s="49"/>
      <c r="B1034" s="49"/>
      <c r="C1034" s="49"/>
      <c r="D1034" s="49"/>
      <c r="E1034" s="49"/>
    </row>
    <row r="1035" spans="1:5" x14ac:dyDescent="0.3">
      <c r="A1035" s="49"/>
      <c r="B1035" s="49"/>
      <c r="C1035" s="49"/>
      <c r="D1035" s="49"/>
      <c r="E1035" s="49"/>
    </row>
    <row r="1036" spans="1:5" x14ac:dyDescent="0.3">
      <c r="A1036" s="49"/>
      <c r="B1036" s="49"/>
      <c r="C1036" s="49"/>
      <c r="D1036" s="49"/>
      <c r="E1036" s="49"/>
    </row>
    <row r="1037" spans="1:5" x14ac:dyDescent="0.3">
      <c r="A1037" s="49"/>
      <c r="B1037" s="49"/>
      <c r="C1037" s="49"/>
      <c r="D1037" s="49"/>
      <c r="E1037" s="49"/>
    </row>
    <row r="1038" spans="1:5" x14ac:dyDescent="0.3">
      <c r="A1038" s="49"/>
      <c r="B1038" s="49"/>
      <c r="C1038" s="49"/>
      <c r="D1038" s="49"/>
      <c r="E1038" s="49"/>
    </row>
    <row r="1039" spans="1:5" x14ac:dyDescent="0.3">
      <c r="A1039" s="49"/>
      <c r="B1039" s="49"/>
      <c r="C1039" s="49"/>
      <c r="D1039" s="49"/>
      <c r="E1039" s="49"/>
    </row>
    <row r="1040" spans="1:5" x14ac:dyDescent="0.3">
      <c r="A1040" s="49"/>
      <c r="B1040" s="49"/>
      <c r="C1040" s="49"/>
      <c r="D1040" s="49"/>
      <c r="E1040" s="49"/>
    </row>
    <row r="1041" spans="1:5" x14ac:dyDescent="0.3">
      <c r="A1041" s="49"/>
      <c r="B1041" s="49"/>
      <c r="C1041" s="49"/>
      <c r="D1041" s="49"/>
      <c r="E1041" s="49"/>
    </row>
    <row r="1042" spans="1:5" x14ac:dyDescent="0.3">
      <c r="A1042" s="49"/>
      <c r="B1042" s="49"/>
      <c r="C1042" s="49"/>
      <c r="D1042" s="49"/>
      <c r="E1042" s="49"/>
    </row>
    <row r="1043" spans="1:5" x14ac:dyDescent="0.3">
      <c r="A1043" s="49"/>
      <c r="B1043" s="49"/>
      <c r="C1043" s="49"/>
      <c r="D1043" s="49"/>
      <c r="E1043" s="49"/>
    </row>
    <row r="1044" spans="1:5" x14ac:dyDescent="0.3">
      <c r="A1044" s="49"/>
      <c r="B1044" s="49"/>
      <c r="C1044" s="49"/>
      <c r="D1044" s="49"/>
      <c r="E1044" s="49"/>
    </row>
    <row r="1045" spans="1:5" x14ac:dyDescent="0.3">
      <c r="A1045" s="49"/>
      <c r="B1045" s="49"/>
      <c r="C1045" s="49"/>
      <c r="D1045" s="49"/>
      <c r="E1045" s="49"/>
    </row>
    <row r="1046" spans="1:5" x14ac:dyDescent="0.3">
      <c r="A1046" s="49"/>
      <c r="B1046" s="49"/>
      <c r="C1046" s="49"/>
      <c r="D1046" s="49"/>
      <c r="E1046" s="49"/>
    </row>
    <row r="1047" spans="1:5" x14ac:dyDescent="0.3">
      <c r="A1047" s="49"/>
      <c r="B1047" s="49"/>
      <c r="C1047" s="49"/>
      <c r="D1047" s="49"/>
      <c r="E1047" s="49"/>
    </row>
    <row r="1048" spans="1:5" x14ac:dyDescent="0.3">
      <c r="A1048" s="49"/>
      <c r="B1048" s="49"/>
      <c r="C1048" s="49"/>
      <c r="D1048" s="49"/>
      <c r="E1048" s="49"/>
    </row>
    <row r="1049" spans="1:5" x14ac:dyDescent="0.3">
      <c r="A1049" s="49"/>
      <c r="B1049" s="49"/>
      <c r="C1049" s="49"/>
      <c r="D1049" s="49"/>
      <c r="E1049" s="49"/>
    </row>
    <row r="1050" spans="1:5" x14ac:dyDescent="0.3">
      <c r="A1050" s="49"/>
      <c r="B1050" s="49"/>
      <c r="C1050" s="49"/>
      <c r="D1050" s="49"/>
      <c r="E1050" s="49"/>
    </row>
    <row r="1051" spans="1:5" x14ac:dyDescent="0.3">
      <c r="A1051" s="49"/>
      <c r="B1051" s="49"/>
      <c r="C1051" s="49"/>
      <c r="D1051" s="49"/>
      <c r="E1051" s="49"/>
    </row>
    <row r="1052" spans="1:5" x14ac:dyDescent="0.3">
      <c r="A1052" s="49"/>
      <c r="B1052" s="49"/>
      <c r="C1052" s="49"/>
      <c r="D1052" s="49"/>
      <c r="E1052" s="49"/>
    </row>
    <row r="1053" spans="1:5" x14ac:dyDescent="0.3">
      <c r="A1053" s="49"/>
      <c r="B1053" s="49"/>
      <c r="C1053" s="49"/>
      <c r="D1053" s="49"/>
      <c r="E1053" s="49"/>
    </row>
    <row r="1054" spans="1:5" x14ac:dyDescent="0.3">
      <c r="A1054" s="49"/>
      <c r="B1054" s="49"/>
      <c r="C1054" s="49"/>
      <c r="D1054" s="49"/>
      <c r="E1054" s="49"/>
    </row>
    <row r="1055" spans="1:5" x14ac:dyDescent="0.3">
      <c r="A1055" s="49"/>
      <c r="B1055" s="49"/>
      <c r="C1055" s="49"/>
      <c r="D1055" s="49"/>
      <c r="E1055" s="49"/>
    </row>
    <row r="1056" spans="1:5" x14ac:dyDescent="0.3">
      <c r="A1056" s="49"/>
      <c r="B1056" s="49"/>
      <c r="C1056" s="49"/>
      <c r="D1056" s="49"/>
      <c r="E1056" s="49"/>
    </row>
    <row r="1057" spans="1:5" x14ac:dyDescent="0.3">
      <c r="A1057" s="49"/>
      <c r="B1057" s="49"/>
      <c r="C1057" s="49"/>
      <c r="D1057" s="49"/>
      <c r="E1057" s="49"/>
    </row>
    <row r="1058" spans="1:5" x14ac:dyDescent="0.3">
      <c r="A1058" s="49"/>
      <c r="B1058" s="49"/>
      <c r="C1058" s="49"/>
      <c r="D1058" s="49"/>
      <c r="E1058" s="49"/>
    </row>
    <row r="1059" spans="1:5" x14ac:dyDescent="0.3">
      <c r="A1059" s="49"/>
      <c r="B1059" s="49"/>
      <c r="C1059" s="49"/>
      <c r="D1059" s="49"/>
      <c r="E1059" s="49"/>
    </row>
    <row r="1060" spans="1:5" x14ac:dyDescent="0.3">
      <c r="A1060" s="49"/>
      <c r="B1060" s="49"/>
      <c r="C1060" s="49"/>
      <c r="D1060" s="49"/>
      <c r="E1060" s="49"/>
    </row>
    <row r="1061" spans="1:5" x14ac:dyDescent="0.3">
      <c r="A1061" s="49"/>
      <c r="B1061" s="49"/>
      <c r="C1061" s="49"/>
      <c r="D1061" s="49"/>
      <c r="E1061" s="49"/>
    </row>
    <row r="1062" spans="1:5" x14ac:dyDescent="0.3">
      <c r="A1062" s="49"/>
      <c r="B1062" s="49"/>
      <c r="C1062" s="49"/>
      <c r="D1062" s="49"/>
      <c r="E1062" s="49"/>
    </row>
    <row r="1063" spans="1:5" x14ac:dyDescent="0.3">
      <c r="A1063" s="49"/>
      <c r="B1063" s="49"/>
      <c r="C1063" s="49"/>
      <c r="D1063" s="49"/>
      <c r="E1063" s="49"/>
    </row>
    <row r="1064" spans="1:5" x14ac:dyDescent="0.3">
      <c r="A1064" s="49"/>
      <c r="B1064" s="49"/>
      <c r="C1064" s="49"/>
      <c r="D1064" s="49"/>
      <c r="E1064" s="49"/>
    </row>
    <row r="1065" spans="1:5" x14ac:dyDescent="0.3">
      <c r="A1065" s="49"/>
      <c r="B1065" s="49"/>
      <c r="C1065" s="49"/>
      <c r="D1065" s="49"/>
      <c r="E1065" s="49"/>
    </row>
    <row r="1066" spans="1:5" x14ac:dyDescent="0.3">
      <c r="A1066" s="49"/>
      <c r="B1066" s="49"/>
      <c r="C1066" s="49"/>
      <c r="D1066" s="49"/>
      <c r="E1066" s="49"/>
    </row>
    <row r="1067" spans="1:5" x14ac:dyDescent="0.3">
      <c r="A1067" s="49"/>
      <c r="B1067" s="49"/>
      <c r="C1067" s="49"/>
      <c r="D1067" s="49"/>
      <c r="E1067" s="49"/>
    </row>
    <row r="1068" spans="1:5" x14ac:dyDescent="0.3">
      <c r="A1068" s="49"/>
      <c r="B1068" s="49"/>
      <c r="C1068" s="49"/>
      <c r="D1068" s="49"/>
      <c r="E1068" s="49"/>
    </row>
    <row r="1069" spans="1:5" x14ac:dyDescent="0.3">
      <c r="A1069" s="49"/>
      <c r="B1069" s="49"/>
      <c r="C1069" s="49"/>
      <c r="D1069" s="49"/>
      <c r="E1069" s="49"/>
    </row>
    <row r="1070" spans="1:5" x14ac:dyDescent="0.3">
      <c r="A1070" s="49"/>
      <c r="B1070" s="49"/>
      <c r="C1070" s="49"/>
      <c r="D1070" s="49"/>
      <c r="E1070" s="49"/>
    </row>
    <row r="1071" spans="1:5" x14ac:dyDescent="0.3">
      <c r="A1071" s="49"/>
      <c r="B1071" s="49"/>
      <c r="C1071" s="49"/>
      <c r="D1071" s="49"/>
      <c r="E1071" s="49"/>
    </row>
    <row r="1072" spans="1:5" x14ac:dyDescent="0.3">
      <c r="A1072" s="49"/>
      <c r="B1072" s="49"/>
      <c r="C1072" s="49"/>
      <c r="D1072" s="49"/>
      <c r="E1072" s="49"/>
    </row>
    <row r="1073" spans="1:5" x14ac:dyDescent="0.3">
      <c r="A1073" s="49"/>
      <c r="B1073" s="49"/>
      <c r="C1073" s="49"/>
      <c r="D1073" s="49"/>
      <c r="E1073" s="49"/>
    </row>
    <row r="1074" spans="1:5" x14ac:dyDescent="0.3">
      <c r="A1074" s="49"/>
      <c r="B1074" s="49"/>
      <c r="C1074" s="49"/>
      <c r="D1074" s="49"/>
      <c r="E1074" s="49"/>
    </row>
    <row r="1075" spans="1:5" x14ac:dyDescent="0.3">
      <c r="A1075" s="49"/>
      <c r="B1075" s="49"/>
      <c r="C1075" s="49"/>
      <c r="D1075" s="49"/>
      <c r="E1075" s="49"/>
    </row>
    <row r="1076" spans="1:5" x14ac:dyDescent="0.3">
      <c r="A1076" s="49"/>
      <c r="B1076" s="49"/>
      <c r="C1076" s="49"/>
      <c r="D1076" s="49"/>
      <c r="E1076" s="49"/>
    </row>
    <row r="1077" spans="1:5" x14ac:dyDescent="0.3">
      <c r="A1077" s="49"/>
      <c r="B1077" s="49"/>
      <c r="C1077" s="49"/>
      <c r="D1077" s="49"/>
      <c r="E1077" s="49"/>
    </row>
    <row r="1078" spans="1:5" x14ac:dyDescent="0.3">
      <c r="A1078" s="49"/>
      <c r="B1078" s="49"/>
      <c r="C1078" s="49"/>
      <c r="D1078" s="49"/>
      <c r="E1078" s="49"/>
    </row>
    <row r="1079" spans="1:5" x14ac:dyDescent="0.3">
      <c r="A1079" s="49"/>
      <c r="B1079" s="49"/>
      <c r="C1079" s="49"/>
      <c r="D1079" s="49"/>
      <c r="E1079" s="49"/>
    </row>
    <row r="1080" spans="1:5" x14ac:dyDescent="0.3">
      <c r="A1080" s="49"/>
      <c r="B1080" s="49"/>
      <c r="C1080" s="49"/>
      <c r="D1080" s="49"/>
      <c r="E1080" s="49"/>
    </row>
    <row r="1081" spans="1:5" x14ac:dyDescent="0.3">
      <c r="A1081" s="49"/>
      <c r="B1081" s="49"/>
      <c r="C1081" s="49"/>
      <c r="D1081" s="49"/>
      <c r="E1081" s="49"/>
    </row>
    <row r="1082" spans="1:5" x14ac:dyDescent="0.3">
      <c r="A1082" s="49"/>
      <c r="B1082" s="49"/>
      <c r="C1082" s="49"/>
      <c r="D1082" s="49"/>
      <c r="E1082" s="49"/>
    </row>
    <row r="1083" spans="1:5" x14ac:dyDescent="0.3">
      <c r="A1083" s="49"/>
      <c r="B1083" s="49"/>
      <c r="C1083" s="49"/>
      <c r="D1083" s="49"/>
      <c r="E1083" s="49"/>
    </row>
    <row r="1084" spans="1:5" x14ac:dyDescent="0.3">
      <c r="A1084" s="49"/>
      <c r="B1084" s="49"/>
      <c r="C1084" s="49"/>
      <c r="D1084" s="49"/>
      <c r="E1084" s="49"/>
    </row>
    <row r="1085" spans="1:5" x14ac:dyDescent="0.3">
      <c r="A1085" s="49"/>
      <c r="B1085" s="49"/>
      <c r="C1085" s="49"/>
      <c r="D1085" s="49"/>
      <c r="E1085" s="49"/>
    </row>
    <row r="1086" spans="1:5" x14ac:dyDescent="0.3">
      <c r="A1086" s="49"/>
      <c r="B1086" s="49"/>
      <c r="C1086" s="49"/>
      <c r="D1086" s="49"/>
      <c r="E1086" s="49"/>
    </row>
    <row r="1087" spans="1:5" x14ac:dyDescent="0.3">
      <c r="A1087" s="49"/>
      <c r="B1087" s="49"/>
      <c r="C1087" s="49"/>
      <c r="D1087" s="49"/>
      <c r="E1087" s="49"/>
    </row>
    <row r="1088" spans="1:5" x14ac:dyDescent="0.3">
      <c r="A1088" s="49"/>
      <c r="B1088" s="49"/>
      <c r="C1088" s="49"/>
      <c r="D1088" s="49"/>
      <c r="E1088" s="49"/>
    </row>
    <row r="1089" spans="1:5" x14ac:dyDescent="0.3">
      <c r="A1089" s="49"/>
      <c r="B1089" s="49"/>
      <c r="C1089" s="49"/>
      <c r="D1089" s="49"/>
      <c r="E1089" s="49"/>
    </row>
    <row r="1090" spans="1:5" x14ac:dyDescent="0.3">
      <c r="A1090" s="49"/>
      <c r="B1090" s="49"/>
      <c r="C1090" s="49"/>
      <c r="D1090" s="49"/>
      <c r="E1090" s="49"/>
    </row>
    <row r="1091" spans="1:5" x14ac:dyDescent="0.3">
      <c r="A1091" s="49"/>
      <c r="B1091" s="49"/>
      <c r="C1091" s="49"/>
      <c r="D1091" s="49"/>
      <c r="E1091" s="49"/>
    </row>
    <row r="1092" spans="1:5" x14ac:dyDescent="0.3">
      <c r="A1092" s="49"/>
      <c r="B1092" s="49"/>
      <c r="C1092" s="49"/>
      <c r="D1092" s="49"/>
      <c r="E1092" s="49"/>
    </row>
    <row r="1093" spans="1:5" x14ac:dyDescent="0.3">
      <c r="A1093" s="49"/>
      <c r="B1093" s="49"/>
      <c r="C1093" s="49"/>
      <c r="D1093" s="49"/>
      <c r="E1093" s="49"/>
    </row>
    <row r="1094" spans="1:5" x14ac:dyDescent="0.3">
      <c r="A1094" s="49"/>
      <c r="B1094" s="49"/>
      <c r="C1094" s="49"/>
      <c r="D1094" s="49"/>
      <c r="E1094" s="49"/>
    </row>
    <row r="1095" spans="1:5" x14ac:dyDescent="0.3">
      <c r="A1095" s="49"/>
      <c r="B1095" s="49"/>
      <c r="C1095" s="49"/>
      <c r="D1095" s="49"/>
      <c r="E1095" s="49"/>
    </row>
    <row r="1096" spans="1:5" x14ac:dyDescent="0.3">
      <c r="A1096" s="49"/>
      <c r="B1096" s="49"/>
      <c r="C1096" s="49"/>
      <c r="D1096" s="49"/>
      <c r="E1096" s="49"/>
    </row>
    <row r="1097" spans="1:5" x14ac:dyDescent="0.3">
      <c r="A1097" s="49"/>
      <c r="B1097" s="49"/>
      <c r="C1097" s="49"/>
      <c r="D1097" s="49"/>
      <c r="E1097" s="49"/>
    </row>
    <row r="1098" spans="1:5" x14ac:dyDescent="0.3">
      <c r="A1098" s="49"/>
      <c r="B1098" s="49"/>
      <c r="C1098" s="49"/>
      <c r="D1098" s="49"/>
      <c r="E1098" s="49"/>
    </row>
    <row r="1099" spans="1:5" x14ac:dyDescent="0.3">
      <c r="A1099" s="49"/>
      <c r="B1099" s="49"/>
      <c r="C1099" s="49"/>
      <c r="D1099" s="49"/>
      <c r="E1099" s="49"/>
    </row>
    <row r="1100" spans="1:5" x14ac:dyDescent="0.3">
      <c r="A1100" s="49"/>
      <c r="B1100" s="49"/>
      <c r="C1100" s="49"/>
      <c r="D1100" s="49"/>
      <c r="E1100" s="49"/>
    </row>
    <row r="1101" spans="1:5" x14ac:dyDescent="0.3">
      <c r="A1101" s="49"/>
      <c r="B1101" s="49"/>
      <c r="C1101" s="49"/>
      <c r="D1101" s="49"/>
      <c r="E1101" s="49"/>
    </row>
    <row r="1102" spans="1:5" x14ac:dyDescent="0.3">
      <c r="A1102" s="49"/>
      <c r="B1102" s="49"/>
      <c r="C1102" s="49"/>
      <c r="D1102" s="49"/>
      <c r="E1102" s="49"/>
    </row>
    <row r="1103" spans="1:5" x14ac:dyDescent="0.3">
      <c r="A1103" s="49"/>
      <c r="B1103" s="49"/>
      <c r="C1103" s="49"/>
      <c r="D1103" s="49"/>
      <c r="E1103" s="49"/>
    </row>
    <row r="1104" spans="1:5" x14ac:dyDescent="0.3">
      <c r="A1104" s="49"/>
      <c r="B1104" s="49"/>
      <c r="C1104" s="49"/>
      <c r="D1104" s="49"/>
      <c r="E1104" s="49"/>
    </row>
    <row r="1105" spans="1:5" x14ac:dyDescent="0.3">
      <c r="A1105" s="49"/>
      <c r="B1105" s="49"/>
      <c r="C1105" s="49"/>
      <c r="D1105" s="49"/>
      <c r="E1105" s="49"/>
    </row>
    <row r="1106" spans="1:5" x14ac:dyDescent="0.3">
      <c r="A1106" s="49"/>
      <c r="B1106" s="49"/>
      <c r="C1106" s="49"/>
      <c r="D1106" s="49"/>
      <c r="E1106" s="49"/>
    </row>
    <row r="1107" spans="1:5" x14ac:dyDescent="0.3">
      <c r="A1107" s="49"/>
      <c r="B1107" s="49"/>
      <c r="C1107" s="49"/>
      <c r="D1107" s="49"/>
      <c r="E1107" s="49"/>
    </row>
    <row r="1108" spans="1:5" x14ac:dyDescent="0.3">
      <c r="A1108" s="49"/>
      <c r="B1108" s="49"/>
      <c r="C1108" s="49"/>
      <c r="D1108" s="49"/>
      <c r="E1108" s="49"/>
    </row>
    <row r="1109" spans="1:5" x14ac:dyDescent="0.3">
      <c r="A1109" s="49"/>
      <c r="B1109" s="49"/>
      <c r="C1109" s="49"/>
      <c r="D1109" s="49"/>
      <c r="E1109" s="49"/>
    </row>
    <row r="1110" spans="1:5" x14ac:dyDescent="0.3">
      <c r="A1110" s="49"/>
      <c r="B1110" s="49"/>
      <c r="C1110" s="49"/>
      <c r="D1110" s="49"/>
      <c r="E1110" s="49"/>
    </row>
    <row r="1111" spans="1:5" x14ac:dyDescent="0.3">
      <c r="A1111" s="49"/>
      <c r="B1111" s="49"/>
      <c r="C1111" s="49"/>
      <c r="D1111" s="49"/>
      <c r="E1111" s="49"/>
    </row>
    <row r="1112" spans="1:5" x14ac:dyDescent="0.3">
      <c r="A1112" s="49"/>
      <c r="B1112" s="49"/>
      <c r="C1112" s="49"/>
      <c r="D1112" s="49"/>
      <c r="E1112" s="49"/>
    </row>
    <row r="1113" spans="1:5" x14ac:dyDescent="0.3">
      <c r="A1113" s="49"/>
      <c r="B1113" s="49"/>
      <c r="C1113" s="49"/>
      <c r="D1113" s="49"/>
      <c r="E1113" s="49"/>
    </row>
    <row r="1114" spans="1:5" x14ac:dyDescent="0.3">
      <c r="A1114" s="49"/>
      <c r="B1114" s="49"/>
      <c r="C1114" s="49"/>
      <c r="D1114" s="49"/>
      <c r="E1114" s="49"/>
    </row>
    <row r="1115" spans="1:5" x14ac:dyDescent="0.3">
      <c r="A1115" s="49"/>
      <c r="B1115" s="49"/>
      <c r="C1115" s="49"/>
      <c r="D1115" s="49"/>
      <c r="E1115" s="49"/>
    </row>
    <row r="1116" spans="1:5" x14ac:dyDescent="0.3">
      <c r="A1116" s="49"/>
      <c r="B1116" s="49"/>
      <c r="C1116" s="49"/>
      <c r="D1116" s="49"/>
      <c r="E1116" s="49"/>
    </row>
    <row r="1117" spans="1:5" x14ac:dyDescent="0.3">
      <c r="A1117" s="49"/>
      <c r="B1117" s="49"/>
      <c r="C1117" s="49"/>
      <c r="D1117" s="49"/>
      <c r="E1117" s="49"/>
    </row>
    <row r="1118" spans="1:5" x14ac:dyDescent="0.3">
      <c r="A1118" s="49"/>
      <c r="B1118" s="49"/>
      <c r="C1118" s="49"/>
      <c r="D1118" s="49"/>
      <c r="E1118" s="49"/>
    </row>
    <row r="1119" spans="1:5" x14ac:dyDescent="0.3">
      <c r="A1119" s="49"/>
      <c r="B1119" s="49"/>
      <c r="C1119" s="49"/>
      <c r="D1119" s="49"/>
      <c r="E1119" s="49"/>
    </row>
    <row r="1120" spans="1:5" x14ac:dyDescent="0.3">
      <c r="A1120" s="49"/>
      <c r="B1120" s="49"/>
      <c r="C1120" s="49"/>
      <c r="D1120" s="49"/>
      <c r="E1120" s="49"/>
    </row>
    <row r="1121" spans="1:5" x14ac:dyDescent="0.3">
      <c r="A1121" s="49"/>
      <c r="B1121" s="49"/>
      <c r="C1121" s="49"/>
      <c r="D1121" s="49"/>
      <c r="E1121" s="49"/>
    </row>
    <row r="1122" spans="1:5" x14ac:dyDescent="0.3">
      <c r="A1122" s="49"/>
      <c r="B1122" s="49"/>
      <c r="C1122" s="49"/>
      <c r="D1122" s="49"/>
      <c r="E1122" s="49"/>
    </row>
    <row r="1123" spans="1:5" x14ac:dyDescent="0.3">
      <c r="A1123" s="49"/>
      <c r="B1123" s="49"/>
      <c r="C1123" s="49"/>
      <c r="D1123" s="49"/>
      <c r="E1123" s="49"/>
    </row>
    <row r="1124" spans="1:5" x14ac:dyDescent="0.3">
      <c r="A1124" s="49"/>
      <c r="B1124" s="49"/>
      <c r="C1124" s="49"/>
      <c r="D1124" s="49"/>
      <c r="E1124" s="49"/>
    </row>
    <row r="1125" spans="1:5" x14ac:dyDescent="0.3">
      <c r="A1125" s="49"/>
      <c r="B1125" s="49"/>
      <c r="C1125" s="49"/>
      <c r="D1125" s="49"/>
      <c r="E1125" s="49"/>
    </row>
    <row r="1126" spans="1:5" x14ac:dyDescent="0.3">
      <c r="A1126" s="49"/>
      <c r="B1126" s="49"/>
      <c r="C1126" s="49"/>
      <c r="D1126" s="49"/>
      <c r="E1126" s="49"/>
    </row>
    <row r="1127" spans="1:5" x14ac:dyDescent="0.3">
      <c r="A1127" s="49"/>
      <c r="B1127" s="49"/>
      <c r="C1127" s="49"/>
      <c r="D1127" s="49"/>
      <c r="E1127" s="49"/>
    </row>
    <row r="1128" spans="1:5" x14ac:dyDescent="0.3">
      <c r="A1128" s="49"/>
      <c r="B1128" s="49"/>
      <c r="C1128" s="49"/>
      <c r="D1128" s="49"/>
      <c r="E1128" s="49"/>
    </row>
    <row r="1129" spans="1:5" x14ac:dyDescent="0.3">
      <c r="A1129" s="49"/>
      <c r="B1129" s="49"/>
      <c r="C1129" s="49"/>
      <c r="D1129" s="49"/>
      <c r="E1129" s="49"/>
    </row>
    <row r="1130" spans="1:5" x14ac:dyDescent="0.3">
      <c r="A1130" s="49"/>
      <c r="B1130" s="49"/>
      <c r="C1130" s="49"/>
      <c r="D1130" s="49"/>
      <c r="E1130" s="49"/>
    </row>
    <row r="1131" spans="1:5" x14ac:dyDescent="0.3">
      <c r="A1131" s="49"/>
      <c r="B1131" s="49"/>
      <c r="C1131" s="49"/>
      <c r="D1131" s="49"/>
      <c r="E1131" s="49"/>
    </row>
    <row r="1132" spans="1:5" x14ac:dyDescent="0.3">
      <c r="A1132" s="49"/>
      <c r="B1132" s="49"/>
      <c r="C1132" s="49"/>
      <c r="D1132" s="49"/>
      <c r="E1132" s="49"/>
    </row>
    <row r="1133" spans="1:5" x14ac:dyDescent="0.3">
      <c r="A1133" s="49"/>
      <c r="B1133" s="49"/>
      <c r="C1133" s="49"/>
      <c r="D1133" s="49"/>
      <c r="E1133" s="49"/>
    </row>
    <row r="1134" spans="1:5" x14ac:dyDescent="0.3">
      <c r="A1134" s="49"/>
      <c r="B1134" s="49"/>
      <c r="C1134" s="49"/>
      <c r="D1134" s="49"/>
      <c r="E1134" s="49"/>
    </row>
    <row r="1135" spans="1:5" x14ac:dyDescent="0.3">
      <c r="A1135" s="49"/>
      <c r="B1135" s="49"/>
      <c r="C1135" s="49"/>
      <c r="D1135" s="49"/>
      <c r="E1135" s="49"/>
    </row>
    <row r="1136" spans="1:5" x14ac:dyDescent="0.3">
      <c r="A1136" s="49"/>
      <c r="B1136" s="49"/>
      <c r="C1136" s="49"/>
      <c r="D1136" s="49"/>
      <c r="E1136" s="49"/>
    </row>
    <row r="1137" spans="1:5" x14ac:dyDescent="0.3">
      <c r="A1137" s="49"/>
      <c r="B1137" s="49"/>
      <c r="C1137" s="49"/>
      <c r="D1137" s="49"/>
      <c r="E1137" s="49"/>
    </row>
    <row r="1138" spans="1:5" x14ac:dyDescent="0.3">
      <c r="A1138" s="49"/>
      <c r="B1138" s="49"/>
      <c r="C1138" s="49"/>
      <c r="D1138" s="49"/>
      <c r="E1138" s="49"/>
    </row>
    <row r="1139" spans="1:5" x14ac:dyDescent="0.3">
      <c r="A1139" s="49"/>
      <c r="B1139" s="49"/>
      <c r="C1139" s="49"/>
      <c r="D1139" s="49"/>
      <c r="E1139" s="49"/>
    </row>
    <row r="1140" spans="1:5" x14ac:dyDescent="0.3">
      <c r="A1140" s="49"/>
      <c r="B1140" s="49"/>
      <c r="C1140" s="49"/>
      <c r="D1140" s="49"/>
      <c r="E1140" s="49"/>
    </row>
    <row r="1141" spans="1:5" x14ac:dyDescent="0.3">
      <c r="A1141" s="49"/>
      <c r="B1141" s="49"/>
      <c r="C1141" s="49"/>
      <c r="D1141" s="49"/>
      <c r="E1141" s="49"/>
    </row>
    <row r="1142" spans="1:5" x14ac:dyDescent="0.3">
      <c r="A1142" s="49"/>
      <c r="B1142" s="49"/>
      <c r="C1142" s="49"/>
      <c r="D1142" s="49"/>
      <c r="E1142" s="49"/>
    </row>
    <row r="1143" spans="1:5" x14ac:dyDescent="0.3">
      <c r="A1143" s="49"/>
      <c r="B1143" s="49"/>
      <c r="C1143" s="49"/>
      <c r="D1143" s="49"/>
      <c r="E1143" s="49"/>
    </row>
    <row r="1144" spans="1:5" x14ac:dyDescent="0.3">
      <c r="A1144" s="49"/>
      <c r="B1144" s="49"/>
      <c r="C1144" s="49"/>
      <c r="D1144" s="49"/>
      <c r="E1144" s="49"/>
    </row>
    <row r="1145" spans="1:5" x14ac:dyDescent="0.3">
      <c r="A1145" s="49"/>
      <c r="B1145" s="49"/>
      <c r="C1145" s="49"/>
      <c r="D1145" s="49"/>
      <c r="E1145" s="49"/>
    </row>
    <row r="1146" spans="1:5" x14ac:dyDescent="0.3">
      <c r="A1146" s="49"/>
      <c r="B1146" s="49"/>
      <c r="C1146" s="49"/>
      <c r="D1146" s="49"/>
      <c r="E1146" s="49"/>
    </row>
    <row r="1147" spans="1:5" x14ac:dyDescent="0.3">
      <c r="A1147" s="49"/>
      <c r="B1147" s="49"/>
      <c r="C1147" s="49"/>
      <c r="D1147" s="49"/>
      <c r="E1147" s="49"/>
    </row>
    <row r="1148" spans="1:5" x14ac:dyDescent="0.3">
      <c r="A1148" s="49"/>
      <c r="B1148" s="49"/>
      <c r="C1148" s="49"/>
      <c r="D1148" s="49"/>
      <c r="E1148" s="49"/>
    </row>
    <row r="1149" spans="1:5" x14ac:dyDescent="0.3">
      <c r="A1149" s="49"/>
      <c r="B1149" s="49"/>
      <c r="C1149" s="49"/>
      <c r="D1149" s="49"/>
      <c r="E1149" s="49"/>
    </row>
    <row r="1150" spans="1:5" x14ac:dyDescent="0.3">
      <c r="A1150" s="49"/>
      <c r="B1150" s="49"/>
      <c r="C1150" s="49"/>
      <c r="D1150" s="49"/>
      <c r="E1150" s="49"/>
    </row>
    <row r="1151" spans="1:5" x14ac:dyDescent="0.3">
      <c r="A1151" s="49"/>
      <c r="B1151" s="49"/>
      <c r="C1151" s="49"/>
      <c r="D1151" s="49"/>
      <c r="E1151" s="49"/>
    </row>
    <row r="1152" spans="1:5" x14ac:dyDescent="0.3">
      <c r="A1152" s="49"/>
      <c r="B1152" s="49"/>
      <c r="C1152" s="49"/>
      <c r="D1152" s="49"/>
      <c r="E1152" s="49"/>
    </row>
    <row r="1153" spans="1:5" x14ac:dyDescent="0.3">
      <c r="A1153" s="49"/>
      <c r="B1153" s="49"/>
      <c r="C1153" s="49"/>
      <c r="D1153" s="49"/>
      <c r="E1153" s="49"/>
    </row>
    <row r="1154" spans="1:5" x14ac:dyDescent="0.3">
      <c r="A1154" s="49"/>
      <c r="B1154" s="49"/>
      <c r="C1154" s="49"/>
      <c r="D1154" s="49"/>
      <c r="E1154" s="49"/>
    </row>
    <row r="1155" spans="1:5" x14ac:dyDescent="0.3">
      <c r="A1155" s="49"/>
      <c r="B1155" s="49"/>
      <c r="C1155" s="49"/>
      <c r="D1155" s="49"/>
      <c r="E1155" s="49"/>
    </row>
    <row r="1156" spans="1:5" x14ac:dyDescent="0.3">
      <c r="A1156" s="49"/>
      <c r="B1156" s="49"/>
      <c r="C1156" s="49"/>
      <c r="D1156" s="49"/>
      <c r="E1156" s="49"/>
    </row>
    <row r="1157" spans="1:5" x14ac:dyDescent="0.3">
      <c r="A1157" s="49"/>
      <c r="B1157" s="49"/>
      <c r="C1157" s="49"/>
      <c r="D1157" s="49"/>
      <c r="E1157" s="49"/>
    </row>
    <row r="1158" spans="1:5" x14ac:dyDescent="0.3">
      <c r="A1158" s="49"/>
      <c r="B1158" s="49"/>
      <c r="C1158" s="49"/>
      <c r="D1158" s="49"/>
      <c r="E1158" s="49"/>
    </row>
    <row r="1159" spans="1:5" x14ac:dyDescent="0.3">
      <c r="A1159" s="49"/>
      <c r="B1159" s="49"/>
      <c r="C1159" s="49"/>
      <c r="D1159" s="49"/>
      <c r="E1159" s="49"/>
    </row>
    <row r="1160" spans="1:5" x14ac:dyDescent="0.3">
      <c r="A1160" s="49"/>
      <c r="B1160" s="49"/>
      <c r="C1160" s="49"/>
      <c r="D1160" s="49"/>
      <c r="E1160" s="49"/>
    </row>
    <row r="1161" spans="1:5" x14ac:dyDescent="0.3">
      <c r="A1161" s="49"/>
      <c r="B1161" s="49"/>
      <c r="C1161" s="49"/>
      <c r="D1161" s="49"/>
      <c r="E1161" s="49"/>
    </row>
    <row r="1162" spans="1:5" x14ac:dyDescent="0.3">
      <c r="A1162" s="49"/>
      <c r="B1162" s="49"/>
      <c r="C1162" s="49"/>
      <c r="D1162" s="49"/>
      <c r="E1162" s="49"/>
    </row>
    <row r="1163" spans="1:5" x14ac:dyDescent="0.3">
      <c r="A1163" s="49"/>
      <c r="B1163" s="49"/>
      <c r="C1163" s="49"/>
      <c r="D1163" s="49"/>
      <c r="E1163" s="49"/>
    </row>
    <row r="1164" spans="1:5" x14ac:dyDescent="0.3">
      <c r="A1164" s="49"/>
      <c r="B1164" s="49"/>
      <c r="C1164" s="49"/>
      <c r="D1164" s="49"/>
      <c r="E1164" s="49"/>
    </row>
    <row r="1165" spans="1:5" x14ac:dyDescent="0.3">
      <c r="A1165" s="49"/>
      <c r="B1165" s="49"/>
      <c r="C1165" s="49"/>
      <c r="D1165" s="49"/>
      <c r="E1165" s="49"/>
    </row>
    <row r="1166" spans="1:5" x14ac:dyDescent="0.3">
      <c r="A1166" s="49"/>
      <c r="B1166" s="49"/>
      <c r="C1166" s="49"/>
      <c r="D1166" s="49"/>
      <c r="E1166" s="49"/>
    </row>
    <row r="1167" spans="1:5" x14ac:dyDescent="0.3">
      <c r="A1167" s="49"/>
      <c r="B1167" s="49"/>
      <c r="C1167" s="49"/>
      <c r="D1167" s="49"/>
      <c r="E1167" s="49"/>
    </row>
    <row r="1168" spans="1:5" x14ac:dyDescent="0.3">
      <c r="A1168" s="49"/>
      <c r="B1168" s="49"/>
      <c r="C1168" s="49"/>
      <c r="D1168" s="49"/>
      <c r="E1168" s="49"/>
    </row>
    <row r="1169" spans="1:5" x14ac:dyDescent="0.3">
      <c r="A1169" s="49"/>
      <c r="B1169" s="49"/>
      <c r="C1169" s="49"/>
      <c r="D1169" s="49"/>
      <c r="E1169" s="49"/>
    </row>
    <row r="1170" spans="1:5" x14ac:dyDescent="0.3">
      <c r="A1170" s="49"/>
      <c r="B1170" s="49"/>
      <c r="C1170" s="49"/>
      <c r="D1170" s="49"/>
      <c r="E1170" s="49"/>
    </row>
    <row r="1171" spans="1:5" x14ac:dyDescent="0.3">
      <c r="A1171" s="49"/>
      <c r="B1171" s="49"/>
      <c r="C1171" s="49"/>
      <c r="D1171" s="49"/>
      <c r="E1171" s="49"/>
    </row>
    <row r="1172" spans="1:5" x14ac:dyDescent="0.3">
      <c r="A1172" s="49"/>
      <c r="B1172" s="49"/>
      <c r="C1172" s="49"/>
      <c r="D1172" s="49"/>
      <c r="E1172" s="49"/>
    </row>
    <row r="1173" spans="1:5" x14ac:dyDescent="0.3">
      <c r="A1173" s="49"/>
      <c r="B1173" s="49"/>
      <c r="C1173" s="49"/>
      <c r="D1173" s="49"/>
      <c r="E1173" s="49"/>
    </row>
    <row r="1174" spans="1:5" x14ac:dyDescent="0.3">
      <c r="A1174" s="49"/>
      <c r="B1174" s="49"/>
      <c r="C1174" s="49"/>
      <c r="D1174" s="49"/>
      <c r="E1174" s="49"/>
    </row>
    <row r="1175" spans="1:5" x14ac:dyDescent="0.3">
      <c r="A1175" s="49"/>
      <c r="B1175" s="49"/>
      <c r="C1175" s="49"/>
      <c r="D1175" s="49"/>
      <c r="E1175" s="49"/>
    </row>
    <row r="1176" spans="1:5" x14ac:dyDescent="0.3">
      <c r="A1176" s="49"/>
      <c r="B1176" s="49"/>
      <c r="C1176" s="49"/>
      <c r="D1176" s="49"/>
      <c r="E1176" s="49"/>
    </row>
    <row r="1177" spans="1:5" x14ac:dyDescent="0.3">
      <c r="A1177" s="49"/>
      <c r="B1177" s="49"/>
      <c r="C1177" s="49"/>
      <c r="D1177" s="49"/>
      <c r="E1177" s="49"/>
    </row>
    <row r="1178" spans="1:5" x14ac:dyDescent="0.3">
      <c r="A1178" s="49"/>
      <c r="B1178" s="49"/>
      <c r="C1178" s="49"/>
      <c r="D1178" s="49"/>
      <c r="E1178" s="49"/>
    </row>
    <row r="1179" spans="1:5" x14ac:dyDescent="0.3">
      <c r="A1179" s="49"/>
      <c r="B1179" s="49"/>
      <c r="C1179" s="49"/>
      <c r="D1179" s="49"/>
      <c r="E1179" s="49"/>
    </row>
    <row r="1180" spans="1:5" x14ac:dyDescent="0.3">
      <c r="A1180" s="49"/>
      <c r="B1180" s="49"/>
      <c r="C1180" s="49"/>
      <c r="D1180" s="49"/>
      <c r="E1180" s="49"/>
    </row>
    <row r="1181" spans="1:5" x14ac:dyDescent="0.3">
      <c r="A1181" s="49"/>
      <c r="B1181" s="49"/>
      <c r="C1181" s="49"/>
      <c r="D1181" s="49"/>
      <c r="E1181" s="49"/>
    </row>
    <row r="1182" spans="1:5" x14ac:dyDescent="0.3">
      <c r="A1182" s="49"/>
      <c r="B1182" s="49"/>
      <c r="C1182" s="49"/>
      <c r="D1182" s="49"/>
      <c r="E1182" s="49"/>
    </row>
    <row r="1183" spans="1:5" x14ac:dyDescent="0.3">
      <c r="A1183" s="49"/>
      <c r="B1183" s="49"/>
      <c r="C1183" s="49"/>
      <c r="D1183" s="49"/>
      <c r="E1183" s="49"/>
    </row>
    <row r="1184" spans="1:5" x14ac:dyDescent="0.3">
      <c r="A1184" s="49"/>
      <c r="B1184" s="49"/>
      <c r="C1184" s="49"/>
      <c r="D1184" s="49"/>
      <c r="E1184" s="49"/>
    </row>
    <row r="1185" spans="1:5" x14ac:dyDescent="0.3">
      <c r="A1185" s="49"/>
      <c r="B1185" s="49"/>
      <c r="C1185" s="49"/>
      <c r="D1185" s="49"/>
      <c r="E1185" s="49"/>
    </row>
    <row r="1186" spans="1:5" x14ac:dyDescent="0.3">
      <c r="A1186" s="49"/>
      <c r="B1186" s="49"/>
      <c r="C1186" s="49"/>
      <c r="D1186" s="49"/>
      <c r="E1186" s="49"/>
    </row>
    <row r="1187" spans="1:5" x14ac:dyDescent="0.3">
      <c r="A1187" s="49"/>
      <c r="B1187" s="49"/>
      <c r="C1187" s="49"/>
      <c r="D1187" s="49"/>
      <c r="E1187" s="49"/>
    </row>
    <row r="1188" spans="1:5" x14ac:dyDescent="0.3">
      <c r="A1188" s="49"/>
      <c r="B1188" s="49"/>
      <c r="C1188" s="49"/>
      <c r="D1188" s="49"/>
      <c r="E1188" s="49"/>
    </row>
    <row r="1189" spans="1:5" x14ac:dyDescent="0.3">
      <c r="A1189" s="49"/>
      <c r="B1189" s="49"/>
      <c r="C1189" s="49"/>
      <c r="D1189" s="49"/>
      <c r="E1189" s="49"/>
    </row>
    <row r="1190" spans="1:5" x14ac:dyDescent="0.3">
      <c r="A1190" s="49"/>
      <c r="B1190" s="49"/>
      <c r="C1190" s="49"/>
      <c r="D1190" s="49"/>
      <c r="E1190" s="49"/>
    </row>
    <row r="1191" spans="1:5" x14ac:dyDescent="0.3">
      <c r="A1191" s="49"/>
      <c r="B1191" s="49"/>
      <c r="C1191" s="49"/>
      <c r="D1191" s="49"/>
      <c r="E1191" s="49"/>
    </row>
    <row r="1192" spans="1:5" x14ac:dyDescent="0.3">
      <c r="A1192" s="49"/>
      <c r="B1192" s="49"/>
      <c r="C1192" s="49"/>
      <c r="D1192" s="49"/>
      <c r="E1192" s="49"/>
    </row>
    <row r="1193" spans="1:5" x14ac:dyDescent="0.3">
      <c r="A1193" s="49"/>
      <c r="B1193" s="49"/>
      <c r="C1193" s="49"/>
      <c r="D1193" s="49"/>
      <c r="E1193" s="49"/>
    </row>
    <row r="1194" spans="1:5" x14ac:dyDescent="0.3">
      <c r="A1194" s="49"/>
      <c r="B1194" s="49"/>
      <c r="C1194" s="49"/>
      <c r="D1194" s="49"/>
      <c r="E1194" s="49"/>
    </row>
    <row r="1195" spans="1:5" x14ac:dyDescent="0.3">
      <c r="A1195" s="49"/>
      <c r="B1195" s="49"/>
      <c r="C1195" s="49"/>
      <c r="D1195" s="49"/>
      <c r="E1195" s="49"/>
    </row>
    <row r="1196" spans="1:5" x14ac:dyDescent="0.3">
      <c r="A1196" s="49"/>
      <c r="B1196" s="49"/>
      <c r="C1196" s="49"/>
      <c r="D1196" s="49"/>
      <c r="E1196" s="49"/>
    </row>
    <row r="1197" spans="1:5" x14ac:dyDescent="0.3">
      <c r="A1197" s="49"/>
      <c r="B1197" s="49"/>
      <c r="C1197" s="49"/>
      <c r="D1197" s="49"/>
      <c r="E1197" s="49"/>
    </row>
    <row r="1198" spans="1:5" x14ac:dyDescent="0.3">
      <c r="A1198" s="49"/>
      <c r="B1198" s="49"/>
      <c r="C1198" s="49"/>
      <c r="D1198" s="49"/>
      <c r="E1198" s="49"/>
    </row>
    <row r="1199" spans="1:5" x14ac:dyDescent="0.3">
      <c r="A1199" s="49"/>
      <c r="B1199" s="49"/>
      <c r="C1199" s="49"/>
      <c r="D1199" s="49"/>
      <c r="E1199" s="49"/>
    </row>
    <row r="1200" spans="1:5" x14ac:dyDescent="0.3">
      <c r="A1200" s="49"/>
      <c r="B1200" s="49"/>
      <c r="C1200" s="49"/>
      <c r="D1200" s="49"/>
      <c r="E1200" s="49"/>
    </row>
    <row r="1201" spans="1:5" x14ac:dyDescent="0.3">
      <c r="A1201" s="49"/>
      <c r="B1201" s="49"/>
      <c r="C1201" s="49"/>
      <c r="D1201" s="49"/>
      <c r="E1201" s="49"/>
    </row>
    <row r="1202" spans="1:5" x14ac:dyDescent="0.3">
      <c r="A1202" s="49"/>
      <c r="B1202" s="49"/>
      <c r="C1202" s="49"/>
      <c r="D1202" s="49"/>
      <c r="E1202" s="49"/>
    </row>
    <row r="1203" spans="1:5" x14ac:dyDescent="0.3">
      <c r="A1203" s="49"/>
      <c r="B1203" s="49"/>
      <c r="C1203" s="49"/>
      <c r="D1203" s="49"/>
      <c r="E1203" s="49"/>
    </row>
    <row r="1204" spans="1:5" x14ac:dyDescent="0.3">
      <c r="A1204" s="49"/>
      <c r="B1204" s="49"/>
      <c r="C1204" s="49"/>
      <c r="D1204" s="49"/>
      <c r="E1204" s="49"/>
    </row>
    <row r="1205" spans="1:5" x14ac:dyDescent="0.3">
      <c r="A1205" s="49"/>
      <c r="B1205" s="49"/>
      <c r="C1205" s="49"/>
      <c r="D1205" s="49"/>
      <c r="E1205" s="49"/>
    </row>
    <row r="1206" spans="1:5" x14ac:dyDescent="0.3">
      <c r="A1206" s="49"/>
      <c r="B1206" s="49"/>
      <c r="C1206" s="49"/>
      <c r="D1206" s="49"/>
      <c r="E1206" s="49"/>
    </row>
    <row r="1207" spans="1:5" x14ac:dyDescent="0.3">
      <c r="A1207" s="49"/>
      <c r="B1207" s="49"/>
      <c r="C1207" s="49"/>
      <c r="D1207" s="49"/>
      <c r="E1207" s="49"/>
    </row>
    <row r="1208" spans="1:5" x14ac:dyDescent="0.3">
      <c r="A1208" s="49"/>
      <c r="B1208" s="49"/>
      <c r="C1208" s="49"/>
      <c r="D1208" s="49"/>
      <c r="E1208" s="49"/>
    </row>
    <row r="1209" spans="1:5" x14ac:dyDescent="0.3">
      <c r="A1209" s="49"/>
      <c r="B1209" s="49"/>
      <c r="C1209" s="49"/>
      <c r="D1209" s="49"/>
      <c r="E1209" s="49"/>
    </row>
    <row r="1210" spans="1:5" x14ac:dyDescent="0.3">
      <c r="A1210" s="49"/>
      <c r="B1210" s="49"/>
      <c r="C1210" s="49"/>
      <c r="D1210" s="49"/>
      <c r="E1210" s="49"/>
    </row>
    <row r="1211" spans="1:5" x14ac:dyDescent="0.3">
      <c r="A1211" s="49"/>
      <c r="B1211" s="49"/>
      <c r="C1211" s="49"/>
      <c r="D1211" s="49"/>
      <c r="E1211" s="49"/>
    </row>
    <row r="1212" spans="1:5" x14ac:dyDescent="0.3">
      <c r="A1212" s="49"/>
      <c r="B1212" s="49"/>
      <c r="C1212" s="49"/>
      <c r="D1212" s="49"/>
      <c r="E1212" s="49"/>
    </row>
    <row r="1213" spans="1:5" x14ac:dyDescent="0.3">
      <c r="A1213" s="49"/>
      <c r="B1213" s="49"/>
      <c r="C1213" s="49"/>
      <c r="D1213" s="49"/>
      <c r="E1213" s="49"/>
    </row>
    <row r="1214" spans="1:5" x14ac:dyDescent="0.3">
      <c r="A1214" s="49"/>
      <c r="B1214" s="49"/>
      <c r="C1214" s="49"/>
      <c r="D1214" s="49"/>
      <c r="E1214" s="49"/>
    </row>
    <row r="1215" spans="1:5" x14ac:dyDescent="0.3">
      <c r="A1215" s="49"/>
      <c r="B1215" s="49"/>
      <c r="C1215" s="49"/>
      <c r="D1215" s="49"/>
      <c r="E1215" s="49"/>
    </row>
    <row r="1216" spans="1:5" x14ac:dyDescent="0.3">
      <c r="A1216" s="49"/>
      <c r="B1216" s="49"/>
      <c r="C1216" s="49"/>
      <c r="D1216" s="49"/>
      <c r="E1216" s="49"/>
    </row>
    <row r="1217" spans="1:5" x14ac:dyDescent="0.3">
      <c r="A1217" s="49"/>
      <c r="B1217" s="49"/>
      <c r="C1217" s="49"/>
      <c r="D1217" s="49"/>
      <c r="E1217" s="49"/>
    </row>
    <row r="1218" spans="1:5" x14ac:dyDescent="0.3">
      <c r="A1218" s="49"/>
      <c r="B1218" s="49"/>
      <c r="C1218" s="49"/>
      <c r="D1218" s="49"/>
      <c r="E1218" s="49"/>
    </row>
    <row r="1219" spans="1:5" x14ac:dyDescent="0.3">
      <c r="A1219" s="49"/>
      <c r="B1219" s="49"/>
      <c r="C1219" s="49"/>
      <c r="D1219" s="49"/>
      <c r="E1219" s="49"/>
    </row>
    <row r="1220" spans="1:5" x14ac:dyDescent="0.3">
      <c r="A1220" s="49"/>
      <c r="B1220" s="49"/>
      <c r="C1220" s="49"/>
      <c r="D1220" s="49"/>
      <c r="E1220" s="49"/>
    </row>
    <row r="1221" spans="1:5" x14ac:dyDescent="0.3">
      <c r="A1221" s="49"/>
      <c r="B1221" s="49"/>
      <c r="C1221" s="49"/>
      <c r="D1221" s="49"/>
      <c r="E1221" s="49"/>
    </row>
    <row r="1222" spans="1:5" x14ac:dyDescent="0.3">
      <c r="A1222" s="49"/>
      <c r="B1222" s="49"/>
      <c r="C1222" s="49"/>
      <c r="D1222" s="49"/>
      <c r="E1222" s="49"/>
    </row>
    <row r="1223" spans="1:5" x14ac:dyDescent="0.3">
      <c r="A1223" s="49"/>
      <c r="B1223" s="49"/>
      <c r="C1223" s="49"/>
      <c r="D1223" s="49"/>
      <c r="E1223" s="49"/>
    </row>
    <row r="1224" spans="1:5" x14ac:dyDescent="0.3">
      <c r="A1224" s="49"/>
      <c r="B1224" s="49"/>
      <c r="C1224" s="49"/>
      <c r="D1224" s="49"/>
      <c r="E1224" s="49"/>
    </row>
    <row r="1225" spans="1:5" x14ac:dyDescent="0.3">
      <c r="A1225" s="49"/>
      <c r="B1225" s="49"/>
      <c r="C1225" s="49"/>
      <c r="D1225" s="49"/>
      <c r="E1225" s="49"/>
    </row>
    <row r="1226" spans="1:5" x14ac:dyDescent="0.3">
      <c r="A1226" s="49"/>
      <c r="B1226" s="49"/>
      <c r="C1226" s="49"/>
      <c r="D1226" s="49"/>
      <c r="E1226" s="49"/>
    </row>
    <row r="1227" spans="1:5" x14ac:dyDescent="0.3">
      <c r="A1227" s="49"/>
      <c r="B1227" s="49"/>
      <c r="C1227" s="49"/>
      <c r="D1227" s="49"/>
      <c r="E1227" s="49"/>
    </row>
    <row r="1228" spans="1:5" x14ac:dyDescent="0.3">
      <c r="A1228" s="49"/>
      <c r="B1228" s="49"/>
      <c r="C1228" s="49"/>
      <c r="D1228" s="49"/>
      <c r="E1228" s="49"/>
    </row>
    <row r="1229" spans="1:5" x14ac:dyDescent="0.3">
      <c r="A1229" s="49"/>
      <c r="B1229" s="49"/>
      <c r="C1229" s="49"/>
      <c r="D1229" s="49"/>
      <c r="E1229" s="49"/>
    </row>
    <row r="1230" spans="1:5" x14ac:dyDescent="0.3">
      <c r="A1230" s="49"/>
      <c r="B1230" s="49"/>
      <c r="C1230" s="49"/>
      <c r="D1230" s="49"/>
      <c r="E1230" s="49"/>
    </row>
    <row r="1231" spans="1:5" x14ac:dyDescent="0.3">
      <c r="A1231" s="49"/>
      <c r="B1231" s="49"/>
      <c r="C1231" s="49"/>
      <c r="D1231" s="49"/>
      <c r="E1231" s="49"/>
    </row>
    <row r="1232" spans="1:5" x14ac:dyDescent="0.3">
      <c r="A1232" s="49"/>
      <c r="B1232" s="49"/>
      <c r="C1232" s="49"/>
      <c r="D1232" s="49"/>
      <c r="E1232" s="49"/>
    </row>
    <row r="1233" spans="1:5" x14ac:dyDescent="0.3">
      <c r="A1233" s="49"/>
      <c r="B1233" s="49"/>
      <c r="C1233" s="49"/>
      <c r="D1233" s="49"/>
      <c r="E1233" s="49"/>
    </row>
    <row r="1234" spans="1:5" x14ac:dyDescent="0.3">
      <c r="A1234" s="49"/>
      <c r="B1234" s="49"/>
      <c r="C1234" s="49"/>
      <c r="D1234" s="49"/>
      <c r="E1234" s="49"/>
    </row>
    <row r="1235" spans="1:5" x14ac:dyDescent="0.3">
      <c r="A1235" s="49"/>
      <c r="B1235" s="49"/>
      <c r="C1235" s="49"/>
      <c r="D1235" s="49"/>
      <c r="E1235" s="49"/>
    </row>
    <row r="1236" spans="1:5" x14ac:dyDescent="0.3">
      <c r="A1236" s="49"/>
      <c r="B1236" s="49"/>
      <c r="C1236" s="49"/>
      <c r="D1236" s="49"/>
      <c r="E1236" s="49"/>
    </row>
    <row r="1237" spans="1:5" x14ac:dyDescent="0.3">
      <c r="A1237" s="49"/>
      <c r="B1237" s="49"/>
      <c r="C1237" s="49"/>
      <c r="D1237" s="49"/>
      <c r="E1237" s="49"/>
    </row>
    <row r="1238" spans="1:5" x14ac:dyDescent="0.3">
      <c r="A1238" s="49"/>
      <c r="B1238" s="49"/>
      <c r="C1238" s="49"/>
      <c r="D1238" s="49"/>
      <c r="E1238" s="49"/>
    </row>
    <row r="1239" spans="1:5" x14ac:dyDescent="0.3">
      <c r="A1239" s="49"/>
      <c r="B1239" s="49"/>
      <c r="C1239" s="49"/>
      <c r="D1239" s="49"/>
      <c r="E1239" s="49"/>
    </row>
    <row r="1240" spans="1:5" x14ac:dyDescent="0.3">
      <c r="A1240" s="49"/>
      <c r="B1240" s="49"/>
      <c r="C1240" s="49"/>
      <c r="D1240" s="49"/>
      <c r="E1240" s="49"/>
    </row>
    <row r="1241" spans="1:5" x14ac:dyDescent="0.3">
      <c r="A1241" s="49"/>
      <c r="B1241" s="49"/>
      <c r="C1241" s="49"/>
      <c r="D1241" s="49"/>
      <c r="E1241" s="49"/>
    </row>
    <row r="1242" spans="1:5" x14ac:dyDescent="0.3">
      <c r="A1242" s="49"/>
      <c r="B1242" s="49"/>
      <c r="C1242" s="49"/>
      <c r="D1242" s="49"/>
      <c r="E1242" s="49"/>
    </row>
    <row r="1243" spans="1:5" x14ac:dyDescent="0.3">
      <c r="A1243" s="49"/>
      <c r="B1243" s="49"/>
      <c r="C1243" s="49"/>
      <c r="D1243" s="49"/>
      <c r="E1243" s="49"/>
    </row>
    <row r="1244" spans="1:5" x14ac:dyDescent="0.3">
      <c r="A1244" s="49"/>
      <c r="B1244" s="49"/>
      <c r="C1244" s="49"/>
      <c r="D1244" s="49"/>
      <c r="E1244" s="49"/>
    </row>
    <row r="1245" spans="1:5" x14ac:dyDescent="0.3">
      <c r="A1245" s="49"/>
      <c r="B1245" s="49"/>
      <c r="C1245" s="49"/>
      <c r="D1245" s="49"/>
      <c r="E1245" s="49"/>
    </row>
    <row r="1246" spans="1:5" x14ac:dyDescent="0.3">
      <c r="A1246" s="49"/>
      <c r="B1246" s="49"/>
      <c r="C1246" s="49"/>
      <c r="D1246" s="49"/>
      <c r="E1246" s="49"/>
    </row>
    <row r="1247" spans="1:5" x14ac:dyDescent="0.3">
      <c r="A1247" s="49"/>
      <c r="B1247" s="49"/>
      <c r="C1247" s="49"/>
      <c r="D1247" s="49"/>
      <c r="E1247" s="49"/>
    </row>
    <row r="1248" spans="1:5" x14ac:dyDescent="0.3">
      <c r="A1248" s="49"/>
      <c r="B1248" s="49"/>
      <c r="C1248" s="49"/>
      <c r="D1248" s="49"/>
      <c r="E1248" s="49"/>
    </row>
    <row r="1249" spans="1:5" x14ac:dyDescent="0.3">
      <c r="A1249" s="49"/>
      <c r="B1249" s="49"/>
      <c r="C1249" s="49"/>
      <c r="D1249" s="49"/>
      <c r="E1249" s="49"/>
    </row>
    <row r="1250" spans="1:5" x14ac:dyDescent="0.3">
      <c r="A1250" s="49"/>
      <c r="B1250" s="49"/>
      <c r="C1250" s="49"/>
      <c r="D1250" s="49"/>
      <c r="E1250" s="49"/>
    </row>
    <row r="1251" spans="1:5" x14ac:dyDescent="0.3">
      <c r="A1251" s="49"/>
      <c r="B1251" s="49"/>
      <c r="C1251" s="49"/>
      <c r="D1251" s="49"/>
      <c r="E1251" s="49"/>
    </row>
    <row r="1252" spans="1:5" x14ac:dyDescent="0.3">
      <c r="A1252" s="49"/>
      <c r="B1252" s="49"/>
      <c r="C1252" s="49"/>
      <c r="D1252" s="49"/>
      <c r="E1252" s="49"/>
    </row>
    <row r="1253" spans="1:5" x14ac:dyDescent="0.3">
      <c r="A1253" s="49"/>
      <c r="B1253" s="49"/>
      <c r="C1253" s="49"/>
      <c r="D1253" s="49"/>
      <c r="E1253" s="49"/>
    </row>
    <row r="1254" spans="1:5" x14ac:dyDescent="0.3">
      <c r="A1254" s="49"/>
      <c r="B1254" s="49"/>
      <c r="C1254" s="49"/>
      <c r="D1254" s="49"/>
      <c r="E1254" s="49"/>
    </row>
    <row r="1255" spans="1:5" x14ac:dyDescent="0.3">
      <c r="A1255" s="49"/>
      <c r="B1255" s="49"/>
      <c r="C1255" s="49"/>
      <c r="D1255" s="49"/>
      <c r="E1255" s="49"/>
    </row>
    <row r="1256" spans="1:5" x14ac:dyDescent="0.3">
      <c r="A1256" s="49"/>
      <c r="B1256" s="49"/>
      <c r="C1256" s="49"/>
      <c r="D1256" s="49"/>
      <c r="E1256" s="49"/>
    </row>
    <row r="1257" spans="1:5" x14ac:dyDescent="0.3">
      <c r="A1257" s="49"/>
      <c r="B1257" s="49"/>
      <c r="C1257" s="49"/>
      <c r="D1257" s="49"/>
      <c r="E1257" s="49"/>
    </row>
    <row r="1258" spans="1:5" x14ac:dyDescent="0.3">
      <c r="A1258" s="49"/>
      <c r="B1258" s="49"/>
      <c r="C1258" s="49"/>
      <c r="D1258" s="49"/>
      <c r="E1258" s="49"/>
    </row>
    <row r="1259" spans="1:5" x14ac:dyDescent="0.3">
      <c r="A1259" s="49"/>
      <c r="B1259" s="49"/>
      <c r="C1259" s="49"/>
      <c r="D1259" s="49"/>
      <c r="E1259" s="49"/>
    </row>
    <row r="1260" spans="1:5" x14ac:dyDescent="0.3">
      <c r="A1260" s="49"/>
      <c r="B1260" s="49"/>
      <c r="C1260" s="49"/>
      <c r="D1260" s="49"/>
      <c r="E1260" s="49"/>
    </row>
    <row r="1261" spans="1:5" x14ac:dyDescent="0.3">
      <c r="A1261" s="49"/>
      <c r="B1261" s="49"/>
      <c r="C1261" s="49"/>
      <c r="D1261" s="49"/>
      <c r="E1261" s="49"/>
    </row>
    <row r="1262" spans="1:5" x14ac:dyDescent="0.3">
      <c r="A1262" s="49"/>
      <c r="B1262" s="49"/>
      <c r="C1262" s="49"/>
      <c r="D1262" s="49"/>
      <c r="E1262" s="49"/>
    </row>
    <row r="1263" spans="1:5" x14ac:dyDescent="0.3">
      <c r="A1263" s="49"/>
      <c r="B1263" s="49"/>
      <c r="C1263" s="49"/>
      <c r="D1263" s="49"/>
      <c r="E1263" s="49"/>
    </row>
    <row r="1264" spans="1:5" x14ac:dyDescent="0.3">
      <c r="A1264" s="49"/>
      <c r="B1264" s="49"/>
      <c r="C1264" s="49"/>
      <c r="D1264" s="49"/>
      <c r="E1264" s="49"/>
    </row>
    <row r="1265" spans="1:5" x14ac:dyDescent="0.3">
      <c r="A1265" s="49"/>
      <c r="B1265" s="49"/>
      <c r="C1265" s="49"/>
      <c r="D1265" s="49"/>
      <c r="E1265" s="49"/>
    </row>
    <row r="1266" spans="1:5" x14ac:dyDescent="0.3">
      <c r="A1266" s="49"/>
      <c r="B1266" s="49"/>
      <c r="C1266" s="49"/>
      <c r="D1266" s="49"/>
      <c r="E1266" s="49"/>
    </row>
    <row r="1267" spans="1:5" x14ac:dyDescent="0.3">
      <c r="A1267" s="49"/>
      <c r="B1267" s="49"/>
      <c r="C1267" s="49"/>
      <c r="D1267" s="49"/>
      <c r="E1267" s="49"/>
    </row>
    <row r="1268" spans="1:5" x14ac:dyDescent="0.3">
      <c r="A1268" s="49"/>
      <c r="B1268" s="49"/>
      <c r="C1268" s="49"/>
      <c r="D1268" s="49"/>
      <c r="E1268" s="49"/>
    </row>
    <row r="1269" spans="1:5" x14ac:dyDescent="0.3">
      <c r="A1269" s="49"/>
      <c r="B1269" s="49"/>
      <c r="C1269" s="49"/>
      <c r="D1269" s="49"/>
      <c r="E1269" s="49"/>
    </row>
    <row r="1270" spans="1:5" x14ac:dyDescent="0.3">
      <c r="A1270" s="49"/>
      <c r="B1270" s="49"/>
      <c r="C1270" s="49"/>
      <c r="D1270" s="49"/>
      <c r="E1270" s="49"/>
    </row>
    <row r="1271" spans="1:5" x14ac:dyDescent="0.3">
      <c r="A1271" s="49"/>
      <c r="B1271" s="49"/>
      <c r="C1271" s="49"/>
      <c r="D1271" s="49"/>
      <c r="E1271" s="49"/>
    </row>
    <row r="1272" spans="1:5" x14ac:dyDescent="0.3">
      <c r="A1272" s="49"/>
      <c r="B1272" s="49"/>
      <c r="C1272" s="49"/>
      <c r="D1272" s="49"/>
      <c r="E1272" s="49"/>
    </row>
    <row r="1273" spans="1:5" x14ac:dyDescent="0.3">
      <c r="A1273" s="49"/>
      <c r="B1273" s="49"/>
      <c r="C1273" s="49"/>
      <c r="D1273" s="49"/>
      <c r="E1273" s="49"/>
    </row>
    <row r="1274" spans="1:5" x14ac:dyDescent="0.3">
      <c r="A1274" s="49"/>
      <c r="B1274" s="49"/>
      <c r="C1274" s="49"/>
      <c r="D1274" s="49"/>
      <c r="E1274" s="49"/>
    </row>
    <row r="1275" spans="1:5" x14ac:dyDescent="0.3">
      <c r="A1275" s="49"/>
      <c r="B1275" s="49"/>
      <c r="C1275" s="49"/>
      <c r="D1275" s="49"/>
      <c r="E1275" s="49"/>
    </row>
    <row r="1276" spans="1:5" x14ac:dyDescent="0.3">
      <c r="A1276" s="49"/>
      <c r="B1276" s="49"/>
      <c r="C1276" s="49"/>
      <c r="D1276" s="49"/>
      <c r="E1276" s="49"/>
    </row>
    <row r="1277" spans="1:5" x14ac:dyDescent="0.3">
      <c r="A1277" s="49"/>
      <c r="B1277" s="49"/>
      <c r="C1277" s="49"/>
      <c r="D1277" s="49"/>
      <c r="E1277" s="49"/>
    </row>
    <row r="1278" spans="1:5" x14ac:dyDescent="0.3">
      <c r="A1278" s="49"/>
      <c r="B1278" s="49"/>
      <c r="C1278" s="49"/>
      <c r="D1278" s="49"/>
      <c r="E1278" s="49"/>
    </row>
    <row r="1279" spans="1:5" x14ac:dyDescent="0.3">
      <c r="A1279" s="49"/>
      <c r="B1279" s="49"/>
      <c r="C1279" s="49"/>
      <c r="D1279" s="49"/>
      <c r="E1279" s="49"/>
    </row>
    <row r="1280" spans="1:5" x14ac:dyDescent="0.3">
      <c r="A1280" s="49"/>
      <c r="B1280" s="49"/>
      <c r="C1280" s="49"/>
      <c r="D1280" s="49"/>
      <c r="E1280" s="49"/>
    </row>
    <row r="1281" spans="1:5" x14ac:dyDescent="0.3">
      <c r="A1281" s="49"/>
      <c r="B1281" s="49"/>
      <c r="C1281" s="49"/>
      <c r="D1281" s="49"/>
      <c r="E1281" s="49"/>
    </row>
    <row r="1282" spans="1:5" x14ac:dyDescent="0.3">
      <c r="A1282" s="49"/>
      <c r="B1282" s="49"/>
      <c r="C1282" s="49"/>
      <c r="D1282" s="49"/>
      <c r="E1282" s="49"/>
    </row>
    <row r="1283" spans="1:5" x14ac:dyDescent="0.3">
      <c r="A1283" s="49"/>
      <c r="B1283" s="49"/>
      <c r="C1283" s="49"/>
      <c r="D1283" s="49"/>
      <c r="E1283" s="49"/>
    </row>
    <row r="1284" spans="1:5" x14ac:dyDescent="0.3">
      <c r="A1284" s="49"/>
      <c r="B1284" s="49"/>
      <c r="C1284" s="49"/>
      <c r="D1284" s="49"/>
      <c r="E1284" s="49"/>
    </row>
    <row r="1285" spans="1:5" x14ac:dyDescent="0.3">
      <c r="A1285" s="49"/>
      <c r="B1285" s="49"/>
      <c r="C1285" s="49"/>
      <c r="D1285" s="49"/>
      <c r="E1285" s="49"/>
    </row>
    <row r="1286" spans="1:5" x14ac:dyDescent="0.3">
      <c r="A1286" s="49"/>
      <c r="B1286" s="49"/>
      <c r="C1286" s="49"/>
      <c r="D1286" s="49"/>
      <c r="E1286" s="49"/>
    </row>
    <row r="1287" spans="1:5" x14ac:dyDescent="0.3">
      <c r="A1287" s="49"/>
      <c r="B1287" s="49"/>
      <c r="C1287" s="49"/>
      <c r="D1287" s="49"/>
      <c r="E1287" s="49"/>
    </row>
    <row r="1288" spans="1:5" x14ac:dyDescent="0.3">
      <c r="A1288" s="49"/>
      <c r="B1288" s="49"/>
      <c r="C1288" s="49"/>
      <c r="D1288" s="49"/>
      <c r="E1288" s="49"/>
    </row>
    <row r="1289" spans="1:5" x14ac:dyDescent="0.3">
      <c r="A1289" s="49"/>
      <c r="B1289" s="49"/>
      <c r="C1289" s="49"/>
      <c r="D1289" s="49"/>
      <c r="E1289" s="49"/>
    </row>
    <row r="1290" spans="1:5" x14ac:dyDescent="0.3">
      <c r="A1290" s="49"/>
      <c r="B1290" s="49"/>
      <c r="C1290" s="49"/>
      <c r="D1290" s="49"/>
      <c r="E1290" s="49"/>
    </row>
    <row r="1291" spans="1:5" x14ac:dyDescent="0.3">
      <c r="A1291" s="49"/>
      <c r="B1291" s="49"/>
      <c r="C1291" s="49"/>
      <c r="D1291" s="49"/>
      <c r="E1291" s="49"/>
    </row>
    <row r="1292" spans="1:5" x14ac:dyDescent="0.3">
      <c r="A1292" s="49"/>
      <c r="B1292" s="49"/>
      <c r="C1292" s="49"/>
      <c r="D1292" s="49"/>
      <c r="E1292" s="49"/>
    </row>
    <row r="1293" spans="1:5" x14ac:dyDescent="0.3">
      <c r="A1293" s="49"/>
      <c r="B1293" s="49"/>
      <c r="C1293" s="49"/>
      <c r="D1293" s="49"/>
      <c r="E1293" s="49"/>
    </row>
    <row r="1294" spans="1:5" x14ac:dyDescent="0.3">
      <c r="A1294" s="49"/>
      <c r="B1294" s="49"/>
      <c r="C1294" s="49"/>
      <c r="D1294" s="49"/>
      <c r="E1294" s="49"/>
    </row>
    <row r="1295" spans="1:5" x14ac:dyDescent="0.3">
      <c r="A1295" s="49"/>
      <c r="B1295" s="49"/>
      <c r="C1295" s="49"/>
      <c r="D1295" s="49"/>
      <c r="E1295" s="49"/>
    </row>
    <row r="1296" spans="1:5" x14ac:dyDescent="0.3">
      <c r="A1296" s="49"/>
      <c r="B1296" s="49"/>
      <c r="C1296" s="49"/>
      <c r="D1296" s="49"/>
      <c r="E1296" s="49"/>
    </row>
    <row r="1297" spans="1:5" x14ac:dyDescent="0.3">
      <c r="A1297" s="49"/>
      <c r="B1297" s="49"/>
      <c r="C1297" s="49"/>
      <c r="D1297" s="49"/>
      <c r="E1297" s="49"/>
    </row>
    <row r="1298" spans="1:5" x14ac:dyDescent="0.3">
      <c r="A1298" s="49"/>
      <c r="B1298" s="49"/>
      <c r="C1298" s="49"/>
      <c r="D1298" s="49"/>
      <c r="E1298" s="49"/>
    </row>
    <row r="1299" spans="1:5" x14ac:dyDescent="0.3">
      <c r="A1299" s="49"/>
      <c r="B1299" s="49"/>
      <c r="C1299" s="49"/>
      <c r="D1299" s="49"/>
      <c r="E1299" s="49"/>
    </row>
    <row r="1300" spans="1:5" x14ac:dyDescent="0.3">
      <c r="A1300" s="49"/>
      <c r="B1300" s="49"/>
      <c r="C1300" s="49"/>
      <c r="D1300" s="49"/>
      <c r="E1300" s="49"/>
    </row>
    <row r="1301" spans="1:5" x14ac:dyDescent="0.3">
      <c r="A1301" s="49"/>
      <c r="B1301" s="49"/>
      <c r="C1301" s="49"/>
      <c r="D1301" s="49"/>
      <c r="E1301" s="49"/>
    </row>
    <row r="1302" spans="1:5" x14ac:dyDescent="0.3">
      <c r="A1302" s="49"/>
      <c r="B1302" s="49"/>
      <c r="C1302" s="49"/>
      <c r="D1302" s="49"/>
      <c r="E1302" s="49"/>
    </row>
    <row r="1303" spans="1:5" x14ac:dyDescent="0.3">
      <c r="A1303" s="49"/>
      <c r="B1303" s="49"/>
      <c r="C1303" s="49"/>
      <c r="D1303" s="49"/>
      <c r="E1303" s="49"/>
    </row>
    <row r="1304" spans="1:5" x14ac:dyDescent="0.3">
      <c r="A1304" s="49"/>
      <c r="B1304" s="49"/>
      <c r="C1304" s="49"/>
      <c r="D1304" s="49"/>
      <c r="E1304" s="49"/>
    </row>
    <row r="1305" spans="1:5" x14ac:dyDescent="0.3">
      <c r="A1305" s="49"/>
      <c r="B1305" s="49"/>
      <c r="C1305" s="49"/>
      <c r="D1305" s="49"/>
      <c r="E1305" s="49"/>
    </row>
    <row r="1306" spans="1:5" x14ac:dyDescent="0.3">
      <c r="A1306" s="49"/>
      <c r="B1306" s="49"/>
      <c r="C1306" s="49"/>
      <c r="D1306" s="49"/>
      <c r="E1306" s="49"/>
    </row>
    <row r="1307" spans="1:5" x14ac:dyDescent="0.3">
      <c r="A1307" s="49"/>
      <c r="B1307" s="49"/>
      <c r="C1307" s="49"/>
      <c r="D1307" s="49"/>
      <c r="E1307" s="49"/>
    </row>
    <row r="1308" spans="1:5" x14ac:dyDescent="0.3">
      <c r="A1308" s="49"/>
      <c r="B1308" s="49"/>
      <c r="C1308" s="49"/>
      <c r="D1308" s="49"/>
      <c r="E1308" s="49"/>
    </row>
    <row r="1309" spans="1:5" x14ac:dyDescent="0.3">
      <c r="A1309" s="49"/>
      <c r="B1309" s="49"/>
      <c r="C1309" s="49"/>
      <c r="D1309" s="49"/>
      <c r="E1309" s="49"/>
    </row>
    <row r="1310" spans="1:5" x14ac:dyDescent="0.3">
      <c r="A1310" s="49"/>
      <c r="B1310" s="49"/>
      <c r="C1310" s="49"/>
      <c r="D1310" s="49"/>
      <c r="E1310" s="49"/>
    </row>
    <row r="1311" spans="1:5" x14ac:dyDescent="0.3">
      <c r="A1311" s="49"/>
      <c r="B1311" s="49"/>
      <c r="C1311" s="49"/>
      <c r="D1311" s="49"/>
      <c r="E1311" s="49"/>
    </row>
    <row r="1312" spans="1:5" x14ac:dyDescent="0.3">
      <c r="A1312" s="49"/>
      <c r="B1312" s="49"/>
      <c r="C1312" s="49"/>
      <c r="D1312" s="49"/>
      <c r="E1312" s="49"/>
    </row>
    <row r="1313" spans="1:5" x14ac:dyDescent="0.3">
      <c r="A1313" s="49"/>
      <c r="B1313" s="49"/>
      <c r="C1313" s="49"/>
      <c r="D1313" s="49"/>
      <c r="E1313" s="49"/>
    </row>
    <row r="1314" spans="1:5" x14ac:dyDescent="0.3">
      <c r="A1314" s="49"/>
      <c r="B1314" s="49"/>
      <c r="C1314" s="49"/>
      <c r="D1314" s="49"/>
      <c r="E1314" s="49"/>
    </row>
    <row r="1315" spans="1:5" x14ac:dyDescent="0.3">
      <c r="A1315" s="49"/>
      <c r="B1315" s="49"/>
      <c r="C1315" s="49"/>
      <c r="D1315" s="49"/>
      <c r="E1315" s="49"/>
    </row>
    <row r="1316" spans="1:5" x14ac:dyDescent="0.3">
      <c r="A1316" s="49"/>
      <c r="B1316" s="49"/>
      <c r="C1316" s="49"/>
      <c r="D1316" s="49"/>
      <c r="E1316" s="49"/>
    </row>
    <row r="1317" spans="1:5" x14ac:dyDescent="0.3">
      <c r="A1317" s="49"/>
      <c r="B1317" s="49"/>
      <c r="C1317" s="49"/>
      <c r="D1317" s="49"/>
      <c r="E1317" s="49"/>
    </row>
    <row r="1318" spans="1:5" x14ac:dyDescent="0.3">
      <c r="A1318" s="49"/>
      <c r="B1318" s="49"/>
      <c r="C1318" s="49"/>
      <c r="D1318" s="49"/>
      <c r="E1318" s="49"/>
    </row>
    <row r="1319" spans="1:5" x14ac:dyDescent="0.3">
      <c r="A1319" s="49"/>
      <c r="B1319" s="49"/>
      <c r="C1319" s="49"/>
      <c r="D1319" s="49"/>
      <c r="E1319" s="49"/>
    </row>
    <row r="1320" spans="1:5" x14ac:dyDescent="0.3">
      <c r="A1320" s="49"/>
      <c r="B1320" s="49"/>
      <c r="C1320" s="49"/>
      <c r="D1320" s="49"/>
      <c r="E1320" s="49"/>
    </row>
    <row r="1321" spans="1:5" x14ac:dyDescent="0.3">
      <c r="A1321" s="49"/>
      <c r="B1321" s="49"/>
      <c r="C1321" s="49"/>
      <c r="D1321" s="49"/>
      <c r="E1321" s="49"/>
    </row>
    <row r="1322" spans="1:5" x14ac:dyDescent="0.3">
      <c r="A1322" s="49"/>
      <c r="B1322" s="49"/>
      <c r="C1322" s="49"/>
      <c r="D1322" s="49"/>
      <c r="E1322" s="49"/>
    </row>
    <row r="1323" spans="1:5" x14ac:dyDescent="0.3">
      <c r="A1323" s="49"/>
      <c r="B1323" s="49"/>
      <c r="C1323" s="49"/>
      <c r="D1323" s="49"/>
      <c r="E1323" s="49"/>
    </row>
    <row r="1324" spans="1:5" x14ac:dyDescent="0.3">
      <c r="A1324" s="49"/>
      <c r="B1324" s="49"/>
      <c r="C1324" s="49"/>
      <c r="D1324" s="49"/>
      <c r="E1324" s="49"/>
    </row>
    <row r="1325" spans="1:5" x14ac:dyDescent="0.3">
      <c r="A1325" s="49"/>
      <c r="B1325" s="49"/>
      <c r="C1325" s="49"/>
      <c r="D1325" s="49"/>
      <c r="E1325" s="49"/>
    </row>
    <row r="1326" spans="1:5" x14ac:dyDescent="0.3">
      <c r="A1326" s="49"/>
      <c r="B1326" s="49"/>
      <c r="C1326" s="49"/>
      <c r="D1326" s="49"/>
      <c r="E1326" s="49"/>
    </row>
    <row r="1327" spans="1:5" x14ac:dyDescent="0.3">
      <c r="A1327" s="49"/>
      <c r="B1327" s="49"/>
      <c r="C1327" s="49"/>
      <c r="D1327" s="49"/>
      <c r="E1327" s="49"/>
    </row>
    <row r="1328" spans="1:5" x14ac:dyDescent="0.3">
      <c r="A1328" s="49"/>
      <c r="B1328" s="49"/>
      <c r="C1328" s="49"/>
      <c r="D1328" s="49"/>
      <c r="E1328" s="49"/>
    </row>
    <row r="1329" spans="1:5" x14ac:dyDescent="0.3">
      <c r="A1329" s="49"/>
      <c r="B1329" s="49"/>
      <c r="C1329" s="49"/>
      <c r="D1329" s="49"/>
      <c r="E1329" s="49"/>
    </row>
    <row r="1330" spans="1:5" x14ac:dyDescent="0.3">
      <c r="A1330" s="49"/>
      <c r="B1330" s="49"/>
      <c r="C1330" s="49"/>
      <c r="D1330" s="49"/>
      <c r="E1330" s="49"/>
    </row>
    <row r="1331" spans="1:5" x14ac:dyDescent="0.3">
      <c r="A1331" s="49"/>
      <c r="B1331" s="49"/>
      <c r="C1331" s="49"/>
      <c r="D1331" s="49"/>
      <c r="E1331" s="49"/>
    </row>
    <row r="1332" spans="1:5" x14ac:dyDescent="0.3">
      <c r="A1332" s="49"/>
      <c r="B1332" s="49"/>
      <c r="C1332" s="49"/>
      <c r="D1332" s="49"/>
      <c r="E1332" s="49"/>
    </row>
    <row r="1333" spans="1:5" x14ac:dyDescent="0.3">
      <c r="A1333" s="49"/>
      <c r="B1333" s="49"/>
      <c r="C1333" s="49"/>
      <c r="D1333" s="49"/>
      <c r="E1333" s="49"/>
    </row>
    <row r="1334" spans="1:5" x14ac:dyDescent="0.3">
      <c r="A1334" s="49"/>
      <c r="B1334" s="49"/>
      <c r="C1334" s="49"/>
      <c r="D1334" s="49"/>
      <c r="E1334" s="49"/>
    </row>
    <row r="1335" spans="1:5" x14ac:dyDescent="0.3">
      <c r="A1335" s="49"/>
      <c r="B1335" s="49"/>
      <c r="C1335" s="49"/>
      <c r="D1335" s="49"/>
      <c r="E1335" s="49"/>
    </row>
    <row r="1336" spans="1:5" x14ac:dyDescent="0.3">
      <c r="A1336" s="49"/>
      <c r="B1336" s="49"/>
      <c r="C1336" s="49"/>
      <c r="D1336" s="49"/>
      <c r="E1336" s="49"/>
    </row>
    <row r="1337" spans="1:5" x14ac:dyDescent="0.3">
      <c r="A1337" s="49"/>
      <c r="B1337" s="49"/>
      <c r="C1337" s="49"/>
      <c r="D1337" s="49"/>
      <c r="E1337" s="49"/>
    </row>
    <row r="1338" spans="1:5" x14ac:dyDescent="0.3">
      <c r="A1338" s="49"/>
      <c r="B1338" s="49"/>
      <c r="C1338" s="49"/>
      <c r="D1338" s="49"/>
      <c r="E1338" s="49"/>
    </row>
    <row r="1339" spans="1:5" x14ac:dyDescent="0.3">
      <c r="A1339" s="49"/>
      <c r="B1339" s="49"/>
      <c r="C1339" s="49"/>
      <c r="D1339" s="49"/>
      <c r="E1339" s="49"/>
    </row>
    <row r="1340" spans="1:5" x14ac:dyDescent="0.3">
      <c r="A1340" s="49"/>
      <c r="B1340" s="49"/>
      <c r="C1340" s="49"/>
      <c r="D1340" s="49"/>
      <c r="E1340" s="49"/>
    </row>
    <row r="1341" spans="1:5" x14ac:dyDescent="0.3">
      <c r="A1341" s="49"/>
      <c r="B1341" s="49"/>
      <c r="C1341" s="49"/>
      <c r="D1341" s="49"/>
      <c r="E1341" s="49"/>
    </row>
    <row r="1342" spans="1:5" x14ac:dyDescent="0.3">
      <c r="A1342" s="49"/>
      <c r="B1342" s="49"/>
      <c r="C1342" s="49"/>
      <c r="D1342" s="49"/>
      <c r="E1342" s="49"/>
    </row>
    <row r="1343" spans="1:5" x14ac:dyDescent="0.3">
      <c r="A1343" s="49"/>
      <c r="B1343" s="49"/>
      <c r="C1343" s="49"/>
      <c r="D1343" s="49"/>
      <c r="E1343" s="49"/>
    </row>
    <row r="1344" spans="1:5" x14ac:dyDescent="0.3">
      <c r="A1344" s="49"/>
      <c r="B1344" s="49"/>
      <c r="C1344" s="49"/>
      <c r="D1344" s="49"/>
      <c r="E1344" s="49"/>
    </row>
    <row r="1345" spans="1:5" x14ac:dyDescent="0.3">
      <c r="A1345" s="49"/>
      <c r="B1345" s="49"/>
      <c r="C1345" s="49"/>
      <c r="D1345" s="49"/>
      <c r="E1345" s="49"/>
    </row>
    <row r="1346" spans="1:5" x14ac:dyDescent="0.3">
      <c r="A1346" s="49"/>
      <c r="B1346" s="49"/>
      <c r="C1346" s="49"/>
      <c r="D1346" s="49"/>
      <c r="E1346" s="49"/>
    </row>
    <row r="1347" spans="1:5" x14ac:dyDescent="0.3">
      <c r="A1347" s="49"/>
      <c r="B1347" s="49"/>
      <c r="C1347" s="49"/>
      <c r="D1347" s="49"/>
      <c r="E1347" s="49"/>
    </row>
    <row r="1348" spans="1:5" x14ac:dyDescent="0.3">
      <c r="A1348" s="49"/>
      <c r="B1348" s="49"/>
      <c r="C1348" s="49"/>
      <c r="D1348" s="49"/>
      <c r="E1348" s="49"/>
    </row>
    <row r="1349" spans="1:5" x14ac:dyDescent="0.3">
      <c r="A1349" s="49"/>
      <c r="B1349" s="49"/>
      <c r="C1349" s="49"/>
      <c r="D1349" s="49"/>
      <c r="E1349" s="49"/>
    </row>
    <row r="1350" spans="1:5" x14ac:dyDescent="0.3">
      <c r="A1350" s="49"/>
      <c r="B1350" s="49"/>
      <c r="C1350" s="49"/>
      <c r="D1350" s="49"/>
      <c r="E1350" s="49"/>
    </row>
    <row r="1351" spans="1:5" x14ac:dyDescent="0.3">
      <c r="A1351" s="49"/>
      <c r="B1351" s="49"/>
      <c r="C1351" s="49"/>
      <c r="D1351" s="49"/>
      <c r="E1351" s="49"/>
    </row>
    <row r="1352" spans="1:5" x14ac:dyDescent="0.3">
      <c r="A1352" s="49"/>
      <c r="B1352" s="49"/>
      <c r="C1352" s="49"/>
      <c r="D1352" s="49"/>
      <c r="E1352" s="49"/>
    </row>
    <row r="1353" spans="1:5" x14ac:dyDescent="0.3">
      <c r="A1353" s="49"/>
      <c r="B1353" s="49"/>
      <c r="C1353" s="49"/>
      <c r="D1353" s="49"/>
      <c r="E1353" s="49"/>
    </row>
    <row r="1354" spans="1:5" x14ac:dyDescent="0.3">
      <c r="A1354" s="49"/>
      <c r="B1354" s="49"/>
      <c r="C1354" s="49"/>
      <c r="D1354" s="49"/>
      <c r="E1354" s="49"/>
    </row>
    <row r="1355" spans="1:5" x14ac:dyDescent="0.3">
      <c r="A1355" s="49"/>
      <c r="B1355" s="49"/>
      <c r="C1355" s="49"/>
      <c r="D1355" s="49"/>
      <c r="E1355" s="49"/>
    </row>
    <row r="1356" spans="1:5" x14ac:dyDescent="0.3">
      <c r="A1356" s="49"/>
      <c r="B1356" s="49"/>
      <c r="C1356" s="49"/>
      <c r="D1356" s="49"/>
      <c r="E1356" s="49"/>
    </row>
    <row r="1357" spans="1:5" x14ac:dyDescent="0.3">
      <c r="A1357" s="49"/>
      <c r="B1357" s="49"/>
      <c r="C1357" s="49"/>
      <c r="D1357" s="49"/>
      <c r="E1357" s="49"/>
    </row>
    <row r="1358" spans="1:5" x14ac:dyDescent="0.3">
      <c r="A1358" s="49"/>
      <c r="B1358" s="49"/>
      <c r="C1358" s="49"/>
      <c r="D1358" s="49"/>
      <c r="E1358" s="49"/>
    </row>
    <row r="1359" spans="1:5" x14ac:dyDescent="0.3">
      <c r="A1359" s="49"/>
      <c r="B1359" s="49"/>
      <c r="C1359" s="49"/>
      <c r="D1359" s="49"/>
      <c r="E1359" s="49"/>
    </row>
    <row r="1360" spans="1:5" x14ac:dyDescent="0.3">
      <c r="A1360" s="49"/>
      <c r="B1360" s="49"/>
      <c r="C1360" s="49"/>
      <c r="D1360" s="49"/>
      <c r="E1360" s="49"/>
    </row>
    <row r="1361" spans="1:5" x14ac:dyDescent="0.3">
      <c r="A1361" s="49"/>
      <c r="B1361" s="49"/>
      <c r="C1361" s="49"/>
      <c r="D1361" s="49"/>
      <c r="E1361" s="49"/>
    </row>
    <row r="1362" spans="1:5" x14ac:dyDescent="0.3">
      <c r="A1362" s="49"/>
      <c r="B1362" s="49"/>
      <c r="C1362" s="49"/>
      <c r="D1362" s="49"/>
      <c r="E1362" s="49"/>
    </row>
    <row r="1363" spans="1:5" x14ac:dyDescent="0.3">
      <c r="A1363" s="49"/>
      <c r="B1363" s="49"/>
      <c r="C1363" s="49"/>
      <c r="D1363" s="49"/>
      <c r="E1363" s="49"/>
    </row>
    <row r="1364" spans="1:5" x14ac:dyDescent="0.3">
      <c r="A1364" s="49"/>
      <c r="B1364" s="49"/>
      <c r="C1364" s="49"/>
      <c r="D1364" s="49"/>
      <c r="E1364" s="49"/>
    </row>
    <row r="1365" spans="1:5" x14ac:dyDescent="0.3">
      <c r="A1365" s="49"/>
      <c r="B1365" s="49"/>
      <c r="C1365" s="49"/>
      <c r="D1365" s="49"/>
      <c r="E1365" s="49"/>
    </row>
    <row r="1366" spans="1:5" x14ac:dyDescent="0.3">
      <c r="A1366" s="49"/>
      <c r="B1366" s="49"/>
      <c r="C1366" s="49"/>
      <c r="D1366" s="49"/>
      <c r="E1366" s="49"/>
    </row>
    <row r="1367" spans="1:5" x14ac:dyDescent="0.3">
      <c r="A1367" s="49"/>
      <c r="B1367" s="49"/>
      <c r="C1367" s="49"/>
      <c r="D1367" s="49"/>
      <c r="E1367" s="49"/>
    </row>
    <row r="1368" spans="1:5" x14ac:dyDescent="0.3">
      <c r="A1368" s="49"/>
      <c r="B1368" s="49"/>
      <c r="C1368" s="49"/>
      <c r="D1368" s="49"/>
      <c r="E1368" s="49"/>
    </row>
    <row r="1369" spans="1:5" x14ac:dyDescent="0.3">
      <c r="A1369" s="49"/>
      <c r="B1369" s="49"/>
      <c r="C1369" s="49"/>
      <c r="D1369" s="49"/>
      <c r="E1369" s="49"/>
    </row>
    <row r="1370" spans="1:5" x14ac:dyDescent="0.3">
      <c r="A1370" s="49"/>
      <c r="B1370" s="49"/>
      <c r="C1370" s="49"/>
      <c r="D1370" s="49"/>
      <c r="E1370" s="49"/>
    </row>
    <row r="1371" spans="1:5" x14ac:dyDescent="0.3">
      <c r="A1371" s="49"/>
      <c r="B1371" s="49"/>
      <c r="C1371" s="49"/>
      <c r="D1371" s="49"/>
      <c r="E1371" s="49"/>
    </row>
    <row r="1372" spans="1:5" x14ac:dyDescent="0.3">
      <c r="A1372" s="49"/>
      <c r="B1372" s="49"/>
      <c r="C1372" s="49"/>
      <c r="D1372" s="49"/>
      <c r="E1372" s="49"/>
    </row>
    <row r="1373" spans="1:5" x14ac:dyDescent="0.3">
      <c r="A1373" s="49"/>
      <c r="B1373" s="49"/>
      <c r="C1373" s="49"/>
      <c r="D1373" s="49"/>
      <c r="E1373" s="49"/>
    </row>
    <row r="1374" spans="1:5" x14ac:dyDescent="0.3">
      <c r="A1374" s="49"/>
      <c r="B1374" s="49"/>
      <c r="C1374" s="49"/>
      <c r="D1374" s="49"/>
      <c r="E1374" s="49"/>
    </row>
    <row r="1375" spans="1:5" x14ac:dyDescent="0.3">
      <c r="A1375" s="49"/>
      <c r="B1375" s="49"/>
      <c r="C1375" s="49"/>
      <c r="D1375" s="49"/>
      <c r="E1375" s="49"/>
    </row>
    <row r="1376" spans="1:5" x14ac:dyDescent="0.3">
      <c r="A1376" s="49"/>
      <c r="B1376" s="49"/>
      <c r="C1376" s="49"/>
      <c r="D1376" s="49"/>
      <c r="E1376" s="49"/>
    </row>
    <row r="1377" spans="1:5" x14ac:dyDescent="0.3">
      <c r="A1377" s="49"/>
      <c r="B1377" s="49"/>
      <c r="C1377" s="49"/>
      <c r="D1377" s="49"/>
      <c r="E1377" s="49"/>
    </row>
    <row r="1378" spans="1:5" x14ac:dyDescent="0.3">
      <c r="A1378" s="49"/>
      <c r="B1378" s="49"/>
      <c r="C1378" s="49"/>
      <c r="D1378" s="49"/>
      <c r="E1378" s="49"/>
    </row>
    <row r="1379" spans="1:5" x14ac:dyDescent="0.3">
      <c r="A1379" s="49"/>
      <c r="B1379" s="49"/>
      <c r="C1379" s="49"/>
      <c r="D1379" s="49"/>
      <c r="E1379" s="49"/>
    </row>
    <row r="1380" spans="1:5" x14ac:dyDescent="0.3">
      <c r="A1380" s="49"/>
      <c r="B1380" s="49"/>
      <c r="C1380" s="49"/>
      <c r="D1380" s="49"/>
      <c r="E1380" s="49"/>
    </row>
    <row r="1381" spans="1:5" x14ac:dyDescent="0.3">
      <c r="A1381" s="49"/>
      <c r="B1381" s="49"/>
      <c r="C1381" s="49"/>
      <c r="D1381" s="49"/>
      <c r="E1381" s="49"/>
    </row>
    <row r="1382" spans="1:5" x14ac:dyDescent="0.3">
      <c r="A1382" s="49"/>
      <c r="B1382" s="49"/>
      <c r="C1382" s="49"/>
      <c r="D1382" s="49"/>
      <c r="E1382" s="49"/>
    </row>
    <row r="1383" spans="1:5" x14ac:dyDescent="0.3">
      <c r="A1383" s="49"/>
      <c r="B1383" s="49"/>
      <c r="C1383" s="49"/>
      <c r="D1383" s="49"/>
      <c r="E1383" s="49"/>
    </row>
    <row r="1384" spans="1:5" x14ac:dyDescent="0.3">
      <c r="A1384" s="49"/>
      <c r="B1384" s="49"/>
      <c r="C1384" s="49"/>
      <c r="D1384" s="49"/>
      <c r="E1384" s="49"/>
    </row>
    <row r="1385" spans="1:5" x14ac:dyDescent="0.3">
      <c r="A1385" s="49"/>
      <c r="B1385" s="49"/>
      <c r="C1385" s="49"/>
      <c r="D1385" s="49"/>
      <c r="E1385" s="49"/>
    </row>
    <row r="1386" spans="1:5" x14ac:dyDescent="0.3">
      <c r="A1386" s="49"/>
      <c r="B1386" s="49"/>
      <c r="C1386" s="49"/>
      <c r="D1386" s="49"/>
      <c r="E1386" s="49"/>
    </row>
    <row r="1387" spans="1:5" x14ac:dyDescent="0.3">
      <c r="A1387" s="49"/>
      <c r="B1387" s="49"/>
      <c r="C1387" s="49"/>
      <c r="D1387" s="49"/>
      <c r="E1387" s="49"/>
    </row>
    <row r="1388" spans="1:5" x14ac:dyDescent="0.3">
      <c r="A1388" s="49"/>
      <c r="B1388" s="49"/>
      <c r="C1388" s="49"/>
      <c r="D1388" s="49"/>
      <c r="E1388" s="49"/>
    </row>
    <row r="1389" spans="1:5" x14ac:dyDescent="0.3">
      <c r="A1389" s="49"/>
      <c r="B1389" s="49"/>
      <c r="C1389" s="49"/>
      <c r="D1389" s="49"/>
      <c r="E1389" s="49"/>
    </row>
    <row r="1390" spans="1:5" x14ac:dyDescent="0.3">
      <c r="A1390" s="49"/>
      <c r="B1390" s="49"/>
      <c r="C1390" s="49"/>
      <c r="D1390" s="49"/>
      <c r="E1390" s="49"/>
    </row>
    <row r="1391" spans="1:5" x14ac:dyDescent="0.3">
      <c r="A1391" s="49"/>
      <c r="B1391" s="49"/>
      <c r="C1391" s="49"/>
      <c r="D1391" s="49"/>
      <c r="E1391" s="49"/>
    </row>
    <row r="1392" spans="1:5" x14ac:dyDescent="0.3">
      <c r="A1392" s="49"/>
      <c r="B1392" s="49"/>
      <c r="C1392" s="49"/>
      <c r="D1392" s="49"/>
      <c r="E1392" s="49"/>
    </row>
    <row r="1393" spans="1:5" x14ac:dyDescent="0.3">
      <c r="A1393" s="49"/>
      <c r="B1393" s="49"/>
      <c r="C1393" s="49"/>
      <c r="D1393" s="49"/>
      <c r="E1393" s="49"/>
    </row>
    <row r="1394" spans="1:5" x14ac:dyDescent="0.3">
      <c r="A1394" s="49"/>
      <c r="B1394" s="49"/>
      <c r="C1394" s="49"/>
      <c r="D1394" s="49"/>
      <c r="E1394" s="49"/>
    </row>
    <row r="1395" spans="1:5" x14ac:dyDescent="0.3">
      <c r="A1395" s="49"/>
      <c r="B1395" s="49"/>
      <c r="C1395" s="49"/>
      <c r="D1395" s="49"/>
      <c r="E1395" s="49"/>
    </row>
    <row r="1396" spans="1:5" x14ac:dyDescent="0.3">
      <c r="A1396" s="49"/>
      <c r="B1396" s="49"/>
      <c r="C1396" s="49"/>
      <c r="D1396" s="49"/>
      <c r="E1396" s="49"/>
    </row>
    <row r="1397" spans="1:5" x14ac:dyDescent="0.3">
      <c r="A1397" s="49"/>
      <c r="B1397" s="49"/>
      <c r="C1397" s="49"/>
      <c r="D1397" s="49"/>
      <c r="E1397" s="49"/>
    </row>
    <row r="1398" spans="1:5" x14ac:dyDescent="0.3">
      <c r="A1398" s="49"/>
      <c r="B1398" s="49"/>
      <c r="C1398" s="49"/>
      <c r="D1398" s="49"/>
      <c r="E1398" s="49"/>
    </row>
    <row r="1399" spans="1:5" x14ac:dyDescent="0.3">
      <c r="A1399" s="49"/>
      <c r="B1399" s="49"/>
      <c r="C1399" s="49"/>
      <c r="D1399" s="49"/>
      <c r="E1399" s="49"/>
    </row>
    <row r="1400" spans="1:5" x14ac:dyDescent="0.3">
      <c r="A1400" s="49"/>
      <c r="B1400" s="49"/>
      <c r="C1400" s="49"/>
      <c r="D1400" s="49"/>
      <c r="E1400" s="49"/>
    </row>
    <row r="1401" spans="1:5" x14ac:dyDescent="0.3">
      <c r="A1401" s="49"/>
      <c r="B1401" s="49"/>
      <c r="C1401" s="49"/>
      <c r="D1401" s="49"/>
      <c r="E1401" s="49"/>
    </row>
    <row r="1402" spans="1:5" x14ac:dyDescent="0.3">
      <c r="A1402" s="49"/>
      <c r="B1402" s="49"/>
      <c r="C1402" s="49"/>
      <c r="D1402" s="49"/>
      <c r="E1402" s="49"/>
    </row>
    <row r="1403" spans="1:5" x14ac:dyDescent="0.3">
      <c r="A1403" s="49"/>
      <c r="B1403" s="49"/>
      <c r="C1403" s="49"/>
      <c r="D1403" s="49"/>
      <c r="E1403" s="49"/>
    </row>
    <row r="1404" spans="1:5" x14ac:dyDescent="0.3">
      <c r="A1404" s="49"/>
      <c r="B1404" s="49"/>
      <c r="C1404" s="49"/>
      <c r="D1404" s="49"/>
      <c r="E1404" s="49"/>
    </row>
    <row r="1405" spans="1:5" x14ac:dyDescent="0.3">
      <c r="A1405" s="49"/>
      <c r="B1405" s="49"/>
      <c r="C1405" s="49"/>
      <c r="D1405" s="49"/>
      <c r="E1405" s="49"/>
    </row>
    <row r="1406" spans="1:5" x14ac:dyDescent="0.3">
      <c r="A1406" s="49"/>
      <c r="B1406" s="49"/>
      <c r="C1406" s="49"/>
      <c r="D1406" s="49"/>
      <c r="E1406" s="49"/>
    </row>
    <row r="1407" spans="1:5" x14ac:dyDescent="0.3">
      <c r="A1407" s="49"/>
      <c r="B1407" s="49"/>
      <c r="C1407" s="49"/>
      <c r="D1407" s="49"/>
      <c r="E1407" s="49"/>
    </row>
    <row r="1408" spans="1:5" x14ac:dyDescent="0.3">
      <c r="A1408" s="49"/>
      <c r="B1408" s="49"/>
      <c r="C1408" s="49"/>
      <c r="D1408" s="49"/>
      <c r="E1408" s="49"/>
    </row>
    <row r="1409" spans="1:5" x14ac:dyDescent="0.3">
      <c r="A1409" s="49"/>
      <c r="B1409" s="49"/>
      <c r="C1409" s="49"/>
      <c r="D1409" s="49"/>
      <c r="E1409" s="49"/>
    </row>
    <row r="1410" spans="1:5" x14ac:dyDescent="0.3">
      <c r="A1410" s="49"/>
      <c r="B1410" s="49"/>
      <c r="C1410" s="49"/>
      <c r="D1410" s="49"/>
      <c r="E1410" s="49"/>
    </row>
    <row r="1411" spans="1:5" x14ac:dyDescent="0.3">
      <c r="A1411" s="49"/>
      <c r="B1411" s="49"/>
      <c r="C1411" s="49"/>
      <c r="D1411" s="49"/>
      <c r="E1411" s="49"/>
    </row>
    <row r="1412" spans="1:5" x14ac:dyDescent="0.3">
      <c r="A1412" s="49"/>
      <c r="B1412" s="49"/>
      <c r="C1412" s="49"/>
      <c r="D1412" s="49"/>
      <c r="E1412" s="49"/>
    </row>
    <row r="1413" spans="1:5" x14ac:dyDescent="0.3">
      <c r="A1413" s="49"/>
      <c r="B1413" s="49"/>
      <c r="C1413" s="49"/>
      <c r="D1413" s="49"/>
      <c r="E1413" s="49"/>
    </row>
    <row r="1414" spans="1:5" x14ac:dyDescent="0.3">
      <c r="A1414" s="49"/>
      <c r="B1414" s="49"/>
      <c r="C1414" s="49"/>
      <c r="D1414" s="49"/>
      <c r="E1414" s="49"/>
    </row>
    <row r="1415" spans="1:5" x14ac:dyDescent="0.3">
      <c r="A1415" s="49"/>
      <c r="B1415" s="49"/>
      <c r="C1415" s="49"/>
      <c r="D1415" s="49"/>
      <c r="E1415" s="49"/>
    </row>
    <row r="1416" spans="1:5" x14ac:dyDescent="0.3">
      <c r="A1416" s="49"/>
      <c r="B1416" s="49"/>
      <c r="C1416" s="49"/>
      <c r="D1416" s="49"/>
      <c r="E1416" s="49"/>
    </row>
    <row r="1417" spans="1:5" x14ac:dyDescent="0.3">
      <c r="A1417" s="49"/>
      <c r="B1417" s="49"/>
      <c r="C1417" s="49"/>
      <c r="D1417" s="49"/>
      <c r="E1417" s="49"/>
    </row>
    <row r="1418" spans="1:5" x14ac:dyDescent="0.3">
      <c r="A1418" s="49"/>
      <c r="B1418" s="49"/>
      <c r="C1418" s="49"/>
      <c r="D1418" s="49"/>
      <c r="E1418" s="49"/>
    </row>
    <row r="1419" spans="1:5" x14ac:dyDescent="0.3">
      <c r="A1419" s="49"/>
      <c r="B1419" s="49"/>
      <c r="C1419" s="49"/>
      <c r="D1419" s="49"/>
      <c r="E1419" s="49"/>
    </row>
    <row r="1420" spans="1:5" x14ac:dyDescent="0.3">
      <c r="A1420" s="49"/>
      <c r="B1420" s="49"/>
      <c r="C1420" s="49"/>
      <c r="D1420" s="49"/>
      <c r="E1420" s="49"/>
    </row>
    <row r="1421" spans="1:5" x14ac:dyDescent="0.3">
      <c r="A1421" s="49"/>
      <c r="B1421" s="49"/>
      <c r="C1421" s="49"/>
      <c r="D1421" s="49"/>
      <c r="E1421" s="49"/>
    </row>
    <row r="1422" spans="1:5" x14ac:dyDescent="0.3">
      <c r="A1422" s="49"/>
      <c r="B1422" s="49"/>
      <c r="C1422" s="49"/>
      <c r="D1422" s="49"/>
      <c r="E1422" s="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359"/>
  <sheetViews>
    <sheetView zoomScaleNormal="100" workbookViewId="0">
      <pane xSplit="5" ySplit="13" topLeftCell="F14" activePane="bottomRight" state="frozen"/>
      <selection pane="topRight" activeCell="F1" sqref="F1"/>
      <selection pane="bottomLeft" activeCell="A12" sqref="A12"/>
      <selection pane="bottomRight"/>
    </sheetView>
  </sheetViews>
  <sheetFormatPr defaultColWidth="9.109375" defaultRowHeight="13.8" x14ac:dyDescent="0.25"/>
  <cols>
    <col min="1" max="1" width="9.109375" style="3" customWidth="1"/>
    <col min="2" max="2" width="10" style="3" customWidth="1"/>
    <col min="3" max="3" width="22" style="3" bestFit="1" customWidth="1"/>
    <col min="4" max="4" width="44.44140625" style="3" bestFit="1" customWidth="1"/>
    <col min="5" max="5" width="8.88671875" style="3" customWidth="1"/>
    <col min="6" max="6" width="12.109375" style="3" customWidth="1"/>
    <col min="7" max="8" width="11.5546875" style="3" customWidth="1"/>
    <col min="9" max="9" width="12.109375" style="3" customWidth="1"/>
    <col min="10" max="12" width="12.44140625" style="3" customWidth="1"/>
    <col min="13" max="13" width="12.33203125" style="3" customWidth="1"/>
    <col min="14" max="14" width="11.33203125" style="3" customWidth="1"/>
    <col min="15" max="15" width="12" style="3" customWidth="1"/>
    <col min="16" max="18" width="11.109375" style="3" customWidth="1"/>
    <col min="19" max="20" width="9.109375" style="4"/>
    <col min="21" max="21" width="11.33203125" style="4" customWidth="1"/>
    <col min="22" max="22" width="14.5546875" style="4" hidden="1" customWidth="1"/>
    <col min="23" max="23" width="9.109375" style="4" hidden="1" customWidth="1"/>
    <col min="24" max="24" width="0" style="4" hidden="1" customWidth="1"/>
    <col min="25" max="26" width="9.109375" style="4"/>
    <col min="27" max="27" width="9.109375" style="4" hidden="1" customWidth="1"/>
    <col min="28" max="28" width="9.109375" style="4" customWidth="1"/>
    <col min="29" max="80" width="9.109375" style="4"/>
    <col min="81" max="16384" width="9.109375" style="3"/>
  </cols>
  <sheetData>
    <row r="1" spans="1:80" ht="14.25" customHeight="1" x14ac:dyDescent="0.2">
      <c r="A1" s="57" t="s">
        <v>407</v>
      </c>
      <c r="B1" s="1"/>
      <c r="C1" s="1"/>
      <c r="D1" s="2"/>
      <c r="E1" s="2"/>
      <c r="F1" s="2"/>
      <c r="G1" s="2"/>
      <c r="H1" s="2"/>
      <c r="I1" s="2"/>
      <c r="J1" s="2"/>
      <c r="K1" s="2"/>
      <c r="L1" s="2"/>
      <c r="M1" s="2"/>
      <c r="N1" s="2"/>
      <c r="O1" s="2"/>
      <c r="P1" s="2"/>
      <c r="Q1" s="2"/>
    </row>
    <row r="2" spans="1:80" ht="14.25" x14ac:dyDescent="0.2">
      <c r="A2" s="58" t="s">
        <v>293</v>
      </c>
      <c r="B2" s="1"/>
      <c r="C2" s="1"/>
      <c r="D2" s="2"/>
      <c r="E2" s="2"/>
      <c r="F2" s="2"/>
      <c r="G2" s="2"/>
      <c r="H2" s="2"/>
      <c r="I2" s="2"/>
      <c r="J2" s="2"/>
      <c r="K2" s="2"/>
      <c r="L2" s="2"/>
      <c r="M2" s="2"/>
      <c r="N2" s="2"/>
      <c r="O2" s="2"/>
      <c r="P2" s="2"/>
      <c r="Q2" s="2"/>
    </row>
    <row r="3" spans="1:80" ht="14.25" x14ac:dyDescent="0.2">
      <c r="A3" s="59" t="s">
        <v>456</v>
      </c>
      <c r="B3" s="5"/>
      <c r="C3" s="5"/>
      <c r="D3" s="2"/>
      <c r="E3" s="2"/>
      <c r="F3" s="2"/>
      <c r="G3" s="2"/>
      <c r="H3" s="2"/>
      <c r="I3" s="2"/>
      <c r="J3" s="2"/>
      <c r="K3" s="2"/>
      <c r="L3" s="2"/>
      <c r="M3" s="2" t="s">
        <v>18</v>
      </c>
      <c r="N3" s="2"/>
      <c r="O3" s="2"/>
      <c r="P3" s="2"/>
      <c r="Q3" s="2"/>
    </row>
    <row r="4" spans="1:80" ht="13.5" customHeight="1" x14ac:dyDescent="0.2">
      <c r="A4" s="59" t="s">
        <v>408</v>
      </c>
      <c r="B4" s="5"/>
      <c r="C4" s="5"/>
      <c r="D4" s="2"/>
      <c r="E4" s="2"/>
      <c r="F4" s="2"/>
      <c r="G4" s="2"/>
      <c r="H4" s="2"/>
      <c r="I4" s="2"/>
      <c r="J4" s="2"/>
      <c r="K4" s="2"/>
      <c r="L4" s="2"/>
      <c r="M4" s="2"/>
      <c r="N4" s="2"/>
      <c r="O4" s="2"/>
      <c r="P4" s="2"/>
      <c r="Q4" s="2"/>
    </row>
    <row r="5" spans="1:80" ht="9" customHeight="1" x14ac:dyDescent="0.2">
      <c r="A5" s="59"/>
      <c r="B5" s="5"/>
      <c r="C5" s="5"/>
      <c r="D5" s="2"/>
      <c r="E5" s="2"/>
      <c r="F5" s="2"/>
      <c r="G5" s="2"/>
      <c r="H5" s="2"/>
      <c r="I5" s="2"/>
      <c r="J5" s="2"/>
      <c r="K5" s="2"/>
      <c r="L5" s="2"/>
      <c r="M5" s="2"/>
      <c r="N5" s="2"/>
      <c r="O5" s="2"/>
      <c r="P5" s="2"/>
      <c r="Q5" s="2"/>
    </row>
    <row r="6" spans="1:80" ht="28.5" customHeight="1" x14ac:dyDescent="0.2">
      <c r="A6" s="107" t="s">
        <v>447</v>
      </c>
      <c r="B6" s="107"/>
      <c r="C6" s="107"/>
      <c r="D6" s="107"/>
      <c r="E6" s="107"/>
      <c r="F6" s="107"/>
      <c r="G6" s="107"/>
      <c r="H6" s="107"/>
      <c r="I6" s="107"/>
      <c r="J6" s="107"/>
      <c r="K6" s="107"/>
      <c r="L6" s="107"/>
      <c r="M6" s="107"/>
      <c r="N6" s="2"/>
      <c r="O6" s="2"/>
      <c r="P6" s="2"/>
      <c r="Q6" s="2"/>
    </row>
    <row r="7" spans="1:80" ht="10.5" customHeight="1" thickBot="1" x14ac:dyDescent="0.25">
      <c r="A7" s="60"/>
      <c r="B7" s="5"/>
      <c r="C7" s="5"/>
      <c r="D7" s="2"/>
      <c r="E7" s="2"/>
      <c r="F7" s="2"/>
      <c r="G7" s="2"/>
      <c r="H7" s="2"/>
      <c r="I7" s="2"/>
      <c r="J7" s="2"/>
      <c r="K7" s="2" t="s">
        <v>18</v>
      </c>
      <c r="L7" s="2"/>
      <c r="M7" s="2"/>
      <c r="N7" s="2"/>
      <c r="O7" s="2"/>
      <c r="P7" s="2"/>
      <c r="Q7" s="2"/>
      <c r="AA7" s="4" t="s">
        <v>0</v>
      </c>
    </row>
    <row r="8" spans="1:80" ht="26.25" customHeight="1" thickBot="1" x14ac:dyDescent="0.25">
      <c r="A8" s="2"/>
      <c r="B8" s="2"/>
      <c r="C8" s="110" t="s">
        <v>409</v>
      </c>
      <c r="D8" s="111"/>
      <c r="E8" s="2"/>
      <c r="F8" s="2"/>
      <c r="G8" s="2"/>
      <c r="H8" s="2" t="s">
        <v>18</v>
      </c>
      <c r="I8" s="2" t="s">
        <v>18</v>
      </c>
      <c r="J8" s="2"/>
      <c r="K8" s="2"/>
      <c r="L8" s="2"/>
      <c r="M8" s="2"/>
      <c r="N8" s="2"/>
      <c r="O8" s="2"/>
      <c r="P8" s="2"/>
      <c r="Q8" s="2"/>
      <c r="R8" s="4"/>
      <c r="AA8" s="4" t="s">
        <v>1</v>
      </c>
    </row>
    <row r="9" spans="1:80" ht="14.25" x14ac:dyDescent="0.2">
      <c r="A9" s="6"/>
      <c r="B9" s="6"/>
      <c r="C9" s="7" t="s">
        <v>410</v>
      </c>
      <c r="D9" s="77" t="s">
        <v>0</v>
      </c>
      <c r="E9" s="8"/>
      <c r="F9" s="2"/>
      <c r="G9" s="2"/>
      <c r="H9" s="9" t="s">
        <v>18</v>
      </c>
      <c r="I9" s="9"/>
      <c r="J9" s="9"/>
      <c r="K9" s="2"/>
      <c r="L9" s="2"/>
      <c r="M9" s="2"/>
      <c r="N9" s="2"/>
      <c r="O9" s="2"/>
      <c r="P9" s="2"/>
      <c r="Q9" s="2"/>
      <c r="R9" s="10">
        <v>14</v>
      </c>
      <c r="AA9" s="4" t="s">
        <v>2</v>
      </c>
    </row>
    <row r="10" spans="1:80" ht="15" thickBot="1" x14ac:dyDescent="0.25">
      <c r="A10" s="6" t="s">
        <v>18</v>
      </c>
      <c r="B10" s="6"/>
      <c r="C10" s="11" t="s">
        <v>3</v>
      </c>
      <c r="D10" s="78" t="s">
        <v>294</v>
      </c>
      <c r="E10" s="8"/>
      <c r="F10" s="2"/>
      <c r="G10" s="2"/>
      <c r="H10" s="48"/>
      <c r="I10" s="12"/>
      <c r="J10" s="12"/>
      <c r="K10" s="2"/>
      <c r="L10" s="2"/>
      <c r="M10" s="2"/>
      <c r="N10" s="2"/>
      <c r="O10" s="2"/>
      <c r="P10" s="2"/>
      <c r="Q10" s="2"/>
      <c r="R10" s="4"/>
      <c r="V10" s="71" t="s">
        <v>294</v>
      </c>
      <c r="CB10" s="3"/>
    </row>
    <row r="11" spans="1:80" s="16" customFormat="1" ht="14.25" x14ac:dyDescent="0.2">
      <c r="A11" s="13"/>
      <c r="B11" s="13"/>
      <c r="C11" s="12"/>
      <c r="D11" s="12"/>
      <c r="E11" s="12"/>
      <c r="F11" s="13"/>
      <c r="G11" s="14"/>
      <c r="H11" s="5"/>
      <c r="I11" s="14"/>
      <c r="J11" s="14"/>
      <c r="K11" s="14"/>
      <c r="L11" s="14"/>
      <c r="M11" s="14"/>
      <c r="N11" s="14"/>
      <c r="O11" s="14"/>
      <c r="P11" s="14"/>
      <c r="Q11" s="14"/>
      <c r="R11" s="15"/>
      <c r="S11" s="15"/>
      <c r="T11" s="15"/>
      <c r="U11" s="15"/>
      <c r="V11" s="71" t="s">
        <v>295</v>
      </c>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row>
    <row r="12" spans="1:80" ht="15" customHeight="1" x14ac:dyDescent="0.2">
      <c r="A12" s="95"/>
      <c r="B12" s="26"/>
      <c r="C12" s="26"/>
      <c r="D12" s="26"/>
      <c r="E12" s="99"/>
      <c r="F12" s="113" t="str">
        <f>D10</f>
        <v>One year after graduation (2008/09 cohort)</v>
      </c>
      <c r="G12" s="114"/>
      <c r="H12" s="114"/>
      <c r="I12" s="114"/>
      <c r="J12" s="114"/>
      <c r="K12" s="114"/>
      <c r="L12" s="114"/>
      <c r="M12" s="114"/>
      <c r="N12" s="114"/>
      <c r="O12" s="114"/>
      <c r="P12" s="114"/>
      <c r="Q12" s="115"/>
      <c r="R12" s="4"/>
      <c r="V12" s="71" t="s">
        <v>11</v>
      </c>
      <c r="AA12" s="4" t="s">
        <v>294</v>
      </c>
      <c r="CB12" s="3"/>
    </row>
    <row r="13" spans="1:80" ht="59.4" x14ac:dyDescent="0.25">
      <c r="A13" s="96" t="s">
        <v>4</v>
      </c>
      <c r="B13" s="66" t="s">
        <v>5</v>
      </c>
      <c r="C13" s="17" t="s">
        <v>6</v>
      </c>
      <c r="D13" s="66" t="s">
        <v>411</v>
      </c>
      <c r="E13" s="100" t="s">
        <v>448</v>
      </c>
      <c r="F13" s="97" t="s">
        <v>412</v>
      </c>
      <c r="G13" s="18" t="s">
        <v>413</v>
      </c>
      <c r="H13" s="17" t="s">
        <v>414</v>
      </c>
      <c r="I13" s="18" t="s">
        <v>415</v>
      </c>
      <c r="J13" s="18" t="s">
        <v>416</v>
      </c>
      <c r="K13" s="18" t="s">
        <v>417</v>
      </c>
      <c r="L13" s="45" t="s">
        <v>418</v>
      </c>
      <c r="M13" s="46" t="s">
        <v>419</v>
      </c>
      <c r="N13" s="17" t="s">
        <v>420</v>
      </c>
      <c r="O13" s="18" t="s">
        <v>452</v>
      </c>
      <c r="P13" s="18" t="s">
        <v>455</v>
      </c>
      <c r="Q13" s="46" t="s">
        <v>451</v>
      </c>
      <c r="R13" s="4"/>
      <c r="AA13" s="4" t="s">
        <v>295</v>
      </c>
      <c r="CB13" s="3"/>
    </row>
    <row r="14" spans="1:80" ht="14.25" x14ac:dyDescent="0.2">
      <c r="A14" s="85" t="s">
        <v>7</v>
      </c>
      <c r="B14" s="86">
        <v>10000291</v>
      </c>
      <c r="C14" s="86" t="s">
        <v>421</v>
      </c>
      <c r="D14" s="76" t="s">
        <v>9</v>
      </c>
      <c r="E14" s="101"/>
      <c r="F14" s="98">
        <f>VLOOKUP($B14,'Table 3 feeder'!$C$3:$DI$133,4+$W$17+$W$16,FALSE)</f>
        <v>70</v>
      </c>
      <c r="G14" s="75">
        <f>VLOOKUP($B14,'Table 3 feeder'!$C$3:$DI$133,5+$W$17+$W$16,FALSE)</f>
        <v>2.8</v>
      </c>
      <c r="H14" s="53">
        <f>VLOOKUP($B14,'Table 3 feeder'!$C$3:$DI$133,6+$W$17+$W$16,FALSE)</f>
        <v>70</v>
      </c>
      <c r="I14" s="75">
        <f>VLOOKUP($B14,'Table 3 feeder'!$C$3:$DI$133,7+$W$17+$W$16,FALSE)</f>
        <v>10.199999999999999</v>
      </c>
      <c r="J14" s="75">
        <f>VLOOKUP($B14,'Table 3 feeder'!$C$3:$DI$133,8+$W$17+$W$16,FALSE)</f>
        <v>15.3</v>
      </c>
      <c r="K14" s="75">
        <f>VLOOKUP($B14,'Table 3 feeder'!$C$3:$DI$133,9+$W$17+$W$16,FALSE)</f>
        <v>41.6</v>
      </c>
      <c r="L14" s="75">
        <f>VLOOKUP($B14,'Table 3 feeder'!$C$3:$DI$133,10+$W$17+$W$16,FALSE)</f>
        <v>67.2</v>
      </c>
      <c r="M14" s="75">
        <f>VLOOKUP($B14,'Table 3 feeder'!$C$3:$DI$133,11+$W$17+$W$16,FALSE)</f>
        <v>74.5</v>
      </c>
      <c r="N14" s="81">
        <f>VLOOKUP($B14,'Table 3 feeder'!$C$3:$DI$133,12+$W$17+$W$16,FALSE)</f>
        <v>30</v>
      </c>
      <c r="O14" s="68">
        <f>VLOOKUP($B14,'Table 3 feeder'!$C$3:$DI$133,13+$W$17+$W$16,FALSE)</f>
        <v>11500</v>
      </c>
      <c r="P14" s="68">
        <f>VLOOKUP($B14,'Table 3 feeder'!$C$3:$DI$133,14+$W$17+$W$16,FALSE)</f>
        <v>17000</v>
      </c>
      <c r="Q14" s="69">
        <f>VLOOKUP($B14,'Table 3 feeder'!$C$3:$DI$133,15+$W$17+$W$16,FALSE)</f>
        <v>19000</v>
      </c>
      <c r="R14" s="4"/>
      <c r="AA14" s="4" t="s">
        <v>11</v>
      </c>
      <c r="CB14" s="3"/>
    </row>
    <row r="15" spans="1:80" ht="12.75" customHeight="1" thickBot="1" x14ac:dyDescent="0.25">
      <c r="A15" s="85" t="s">
        <v>12</v>
      </c>
      <c r="B15" s="86">
        <v>10007759</v>
      </c>
      <c r="C15" s="86" t="s">
        <v>422</v>
      </c>
      <c r="D15" s="76" t="s">
        <v>14</v>
      </c>
      <c r="E15" s="102"/>
      <c r="F15" s="98" t="str">
        <f>VLOOKUP($B15,'Table 3 feeder'!$C$3:$DI$133,4+$W$17+$W$16,FALSE)</f>
        <v>.</v>
      </c>
      <c r="G15" s="75" t="str">
        <f>VLOOKUP($B15,'Table 3 feeder'!$C$3:$DI$133,5+$W$17+$W$16,FALSE)</f>
        <v>.</v>
      </c>
      <c r="H15" s="53" t="str">
        <f>VLOOKUP($B15,'Table 3 feeder'!$C$3:$DI$133,6+$W$17+$W$16,FALSE)</f>
        <v>.</v>
      </c>
      <c r="I15" s="75" t="str">
        <f>VLOOKUP($B15,'Table 3 feeder'!$C$3:$DI$133,7+$W$17+$W$16,FALSE)</f>
        <v>.</v>
      </c>
      <c r="J15" s="75" t="str">
        <f>VLOOKUP($B15,'Table 3 feeder'!$C$3:$DI$133,8+$W$17+$W$16,FALSE)</f>
        <v>.</v>
      </c>
      <c r="K15" s="75" t="str">
        <f>VLOOKUP($B15,'Table 3 feeder'!$C$3:$DI$133,9+$W$17+$W$16,FALSE)</f>
        <v>.</v>
      </c>
      <c r="L15" s="75" t="str">
        <f>VLOOKUP($B15,'Table 3 feeder'!$C$3:$DI$133,10+$W$17+$W$16,FALSE)</f>
        <v>.</v>
      </c>
      <c r="M15" s="75" t="str">
        <f>VLOOKUP($B15,'Table 3 feeder'!$C$3:$DI$133,11+$W$17+$W$16,FALSE)</f>
        <v>.</v>
      </c>
      <c r="N15" s="82" t="str">
        <f>VLOOKUP($B15,'Table 3 feeder'!$C$3:$DI$133,12+$W$17+$W$16,FALSE)</f>
        <v>.</v>
      </c>
      <c r="O15" s="54" t="str">
        <f>VLOOKUP($B15,'Table 3 feeder'!$C$3:$DI$133,13+$W$17+$W$16,FALSE)</f>
        <v>.</v>
      </c>
      <c r="P15" s="54" t="str">
        <f>VLOOKUP($B15,'Table 3 feeder'!$C$3:$DI$133,14+$W$17+$W$16,FALSE)</f>
        <v>.</v>
      </c>
      <c r="Q15" s="70" t="str">
        <f>VLOOKUP($B15,'Table 3 feeder'!$C$3:$DI$133,15+$W$17+$W$16,FALSE)</f>
        <v>.</v>
      </c>
      <c r="R15" s="4"/>
      <c r="CB15" s="3"/>
    </row>
    <row r="16" spans="1:80" ht="15" thickBot="1" x14ac:dyDescent="0.25">
      <c r="A16" s="85" t="s">
        <v>15</v>
      </c>
      <c r="B16" s="86">
        <v>10000571</v>
      </c>
      <c r="C16" s="86" t="s">
        <v>423</v>
      </c>
      <c r="D16" s="76" t="s">
        <v>17</v>
      </c>
      <c r="E16" s="102"/>
      <c r="F16" s="98" t="str">
        <f>VLOOKUP($B16,'Table 3 feeder'!$C$3:$DI$133,4+$W$17+$W$16,FALSE)</f>
        <v>.</v>
      </c>
      <c r="G16" s="75" t="str">
        <f>VLOOKUP($B16,'Table 3 feeder'!$C$3:$DI$133,5+$W$17+$W$16,FALSE)</f>
        <v>.</v>
      </c>
      <c r="H16" s="53" t="str">
        <f>VLOOKUP($B16,'Table 3 feeder'!$C$3:$DI$133,6+$W$17+$W$16,FALSE)</f>
        <v>.</v>
      </c>
      <c r="I16" s="75" t="str">
        <f>VLOOKUP($B16,'Table 3 feeder'!$C$3:$DI$133,7+$W$17+$W$16,FALSE)</f>
        <v>.</v>
      </c>
      <c r="J16" s="75" t="str">
        <f>VLOOKUP($B16,'Table 3 feeder'!$C$3:$DI$133,8+$W$17+$W$16,FALSE)</f>
        <v>.</v>
      </c>
      <c r="K16" s="75" t="str">
        <f>VLOOKUP($B16,'Table 3 feeder'!$C$3:$DI$133,9+$W$17+$W$16,FALSE)</f>
        <v>.</v>
      </c>
      <c r="L16" s="75" t="str">
        <f>VLOOKUP($B16,'Table 3 feeder'!$C$3:$DI$133,10+$W$17+$W$16,FALSE)</f>
        <v>.</v>
      </c>
      <c r="M16" s="75" t="str">
        <f>VLOOKUP($B16,'Table 3 feeder'!$C$3:$DI$133,11+$W$17+$W$16,FALSE)</f>
        <v>.</v>
      </c>
      <c r="N16" s="82" t="str">
        <f>VLOOKUP($B16,'Table 3 feeder'!$C$3:$DI$133,12+$W$17+$W$16,FALSE)</f>
        <v>.</v>
      </c>
      <c r="O16" s="54" t="str">
        <f>VLOOKUP($B16,'Table 3 feeder'!$C$3:$DI$133,13+$W$17+$W$16,FALSE)</f>
        <v>.</v>
      </c>
      <c r="P16" s="54" t="str">
        <f>VLOOKUP($B16,'Table 3 feeder'!$C$3:$DI$133,14+$W$17+$W$16,FALSE)</f>
        <v>.</v>
      </c>
      <c r="Q16" s="70" t="str">
        <f>VLOOKUP($B16,'Table 3 feeder'!$C$3:$DI$133,15+$W$17+$W$16,FALSE)</f>
        <v>.</v>
      </c>
      <c r="R16" s="4"/>
      <c r="S16" s="4" t="s">
        <v>18</v>
      </c>
      <c r="V16" s="67" t="s">
        <v>403</v>
      </c>
      <c r="W16" s="55">
        <f>IF(D9="All",72,IF(D9="Female",0,IF(D9="Male",36)))</f>
        <v>72</v>
      </c>
      <c r="CB16" s="3"/>
    </row>
    <row r="17" spans="1:94" ht="15" thickBot="1" x14ac:dyDescent="0.25">
      <c r="A17" s="85" t="s">
        <v>19</v>
      </c>
      <c r="B17" s="86">
        <v>10007850</v>
      </c>
      <c r="C17" s="86" t="s">
        <v>423</v>
      </c>
      <c r="D17" s="76" t="s">
        <v>20</v>
      </c>
      <c r="E17" s="102"/>
      <c r="F17" s="98" t="str">
        <f>VLOOKUP($B17,'Table 3 feeder'!$C$3:$DI$133,4+$W$17+$W$16,FALSE)</f>
        <v>.</v>
      </c>
      <c r="G17" s="75" t="str">
        <f>VLOOKUP($B17,'Table 3 feeder'!$C$3:$DI$133,5+$W$17+$W$16,FALSE)</f>
        <v>.</v>
      </c>
      <c r="H17" s="53" t="str">
        <f>VLOOKUP($B17,'Table 3 feeder'!$C$3:$DI$133,6+$W$17+$W$16,FALSE)</f>
        <v>.</v>
      </c>
      <c r="I17" s="75" t="str">
        <f>VLOOKUP($B17,'Table 3 feeder'!$C$3:$DI$133,7+$W$17+$W$16,FALSE)</f>
        <v>.</v>
      </c>
      <c r="J17" s="75" t="str">
        <f>VLOOKUP($B17,'Table 3 feeder'!$C$3:$DI$133,8+$W$17+$W$16,FALSE)</f>
        <v>.</v>
      </c>
      <c r="K17" s="75" t="str">
        <f>VLOOKUP($B17,'Table 3 feeder'!$C$3:$DI$133,9+$W$17+$W$16,FALSE)</f>
        <v>.</v>
      </c>
      <c r="L17" s="75" t="str">
        <f>VLOOKUP($B17,'Table 3 feeder'!$C$3:$DI$133,10+$W$17+$W$16,FALSE)</f>
        <v>.</v>
      </c>
      <c r="M17" s="75" t="str">
        <f>VLOOKUP($B17,'Table 3 feeder'!$C$3:$DI$133,11+$W$17+$W$16,FALSE)</f>
        <v>.</v>
      </c>
      <c r="N17" s="82" t="str">
        <f>VLOOKUP($B17,'Table 3 feeder'!$C$3:$DI$133,12+$W$17+$W$16,FALSE)</f>
        <v>.</v>
      </c>
      <c r="O17" s="54" t="str">
        <f>VLOOKUP($B17,'Table 3 feeder'!$C$3:$DI$133,13+$W$17+$W$16,FALSE)</f>
        <v>.</v>
      </c>
      <c r="P17" s="54" t="str">
        <f>VLOOKUP($B17,'Table 3 feeder'!$C$3:$DI$133,14+$W$17+$W$16,FALSE)</f>
        <v>.</v>
      </c>
      <c r="Q17" s="70" t="str">
        <f>VLOOKUP($B17,'Table 3 feeder'!$C$3:$DI$133,15+$W$17+$W$16,FALSE)</f>
        <v>.</v>
      </c>
      <c r="R17" s="21"/>
      <c r="S17" s="22"/>
      <c r="T17" s="23"/>
      <c r="U17" s="19"/>
      <c r="V17" s="67" t="s">
        <v>404</v>
      </c>
      <c r="W17" s="55">
        <f>IF(D10=V10,0,IF(D10=V11,12,IF(D10=V12,24)))</f>
        <v>0</v>
      </c>
      <c r="X17" s="19"/>
      <c r="Y17" s="19"/>
      <c r="Z17" s="19"/>
      <c r="AA17" s="19"/>
      <c r="AB17" s="19"/>
      <c r="AC17" s="20"/>
      <c r="AD17" s="23"/>
      <c r="AE17" s="23"/>
      <c r="AF17" s="23"/>
      <c r="CC17" s="4"/>
      <c r="CD17" s="4"/>
      <c r="CE17" s="4"/>
      <c r="CF17" s="4"/>
      <c r="CG17" s="4"/>
      <c r="CH17" s="4"/>
      <c r="CI17" s="4"/>
      <c r="CJ17" s="4"/>
      <c r="CK17" s="4"/>
      <c r="CL17" s="4"/>
      <c r="CM17" s="4"/>
      <c r="CN17" s="4"/>
      <c r="CO17" s="4"/>
      <c r="CP17" s="4"/>
    </row>
    <row r="18" spans="1:94" ht="14.25" x14ac:dyDescent="0.2">
      <c r="A18" s="85" t="s">
        <v>21</v>
      </c>
      <c r="B18" s="86">
        <v>10007152</v>
      </c>
      <c r="C18" s="86" t="s">
        <v>421</v>
      </c>
      <c r="D18" s="76" t="s">
        <v>22</v>
      </c>
      <c r="E18" s="102"/>
      <c r="F18" s="98">
        <f>VLOOKUP($B18,'Table 3 feeder'!$C$3:$DI$133,4+$W$17+$W$16,FALSE)</f>
        <v>60</v>
      </c>
      <c r="G18" s="75">
        <f>VLOOKUP($B18,'Table 3 feeder'!$C$3:$DI$133,5+$W$17+$W$16,FALSE)</f>
        <v>3.4</v>
      </c>
      <c r="H18" s="53">
        <f>VLOOKUP($B18,'Table 3 feeder'!$C$3:$DI$133,6+$W$17+$W$16,FALSE)</f>
        <v>55</v>
      </c>
      <c r="I18" s="75">
        <f>VLOOKUP($B18,'Table 3 feeder'!$C$3:$DI$133,7+$W$17+$W$16,FALSE)</f>
        <v>12.5</v>
      </c>
      <c r="J18" s="75">
        <f>VLOOKUP($B18,'Table 3 feeder'!$C$3:$DI$133,8+$W$17+$W$16,FALSE)</f>
        <v>14.3</v>
      </c>
      <c r="K18" s="75">
        <f>VLOOKUP($B18,'Table 3 feeder'!$C$3:$DI$133,9+$W$17+$W$16,FALSE)</f>
        <v>44.6</v>
      </c>
      <c r="L18" s="75">
        <f>VLOOKUP($B18,'Table 3 feeder'!$C$3:$DI$133,10+$W$17+$W$16,FALSE)</f>
        <v>55.4</v>
      </c>
      <c r="M18" s="75">
        <f>VLOOKUP($B18,'Table 3 feeder'!$C$3:$DI$133,11+$W$17+$W$16,FALSE)</f>
        <v>73.2</v>
      </c>
      <c r="N18" s="82">
        <f>VLOOKUP($B18,'Table 3 feeder'!$C$3:$DI$133,12+$W$17+$W$16,FALSE)</f>
        <v>25</v>
      </c>
      <c r="O18" s="54">
        <f>VLOOKUP($B18,'Table 3 feeder'!$C$3:$DI$133,13+$W$17+$W$16,FALSE)</f>
        <v>8500</v>
      </c>
      <c r="P18" s="54">
        <f>VLOOKUP($B18,'Table 3 feeder'!$C$3:$DI$133,14+$W$17+$W$16,FALSE)</f>
        <v>13000</v>
      </c>
      <c r="Q18" s="70">
        <f>VLOOKUP($B18,'Table 3 feeder'!$C$3:$DI$133,15+$W$17+$W$16,FALSE)</f>
        <v>16500</v>
      </c>
      <c r="R18" s="21"/>
      <c r="S18" s="22"/>
      <c r="T18" s="23"/>
      <c r="U18" s="19"/>
      <c r="V18" s="20"/>
      <c r="W18" s="19"/>
      <c r="X18" s="19"/>
      <c r="Y18" s="19"/>
      <c r="Z18" s="19"/>
      <c r="AA18" s="19"/>
      <c r="AB18" s="19"/>
      <c r="AC18" s="20"/>
      <c r="AD18" s="23"/>
      <c r="AE18" s="23"/>
      <c r="AF18" s="23"/>
      <c r="CC18" s="4"/>
      <c r="CD18" s="4"/>
      <c r="CE18" s="4"/>
      <c r="CF18" s="4"/>
      <c r="CG18" s="4"/>
      <c r="CH18" s="4"/>
      <c r="CI18" s="4"/>
      <c r="CJ18" s="4"/>
      <c r="CK18" s="4"/>
      <c r="CL18" s="4"/>
      <c r="CM18" s="4"/>
      <c r="CN18" s="4"/>
      <c r="CO18" s="4"/>
      <c r="CP18" s="4"/>
    </row>
    <row r="19" spans="1:94" ht="14.25" x14ac:dyDescent="0.2">
      <c r="A19" s="85" t="s">
        <v>23</v>
      </c>
      <c r="B19" s="86">
        <v>10007760</v>
      </c>
      <c r="C19" s="86" t="s">
        <v>424</v>
      </c>
      <c r="D19" s="76" t="s">
        <v>25</v>
      </c>
      <c r="E19" s="102"/>
      <c r="F19" s="98">
        <f>VLOOKUP($B19,'Table 3 feeder'!$C$3:$DI$133,4+$W$17+$W$16,FALSE)</f>
        <v>80</v>
      </c>
      <c r="G19" s="75">
        <f>VLOOKUP($B19,'Table 3 feeder'!$C$3:$DI$133,5+$W$17+$W$16,FALSE)</f>
        <v>8.5</v>
      </c>
      <c r="H19" s="53">
        <f>VLOOKUP($B19,'Table 3 feeder'!$C$3:$DI$133,6+$W$17+$W$16,FALSE)</f>
        <v>75</v>
      </c>
      <c r="I19" s="75">
        <f>VLOOKUP($B19,'Table 3 feeder'!$C$3:$DI$133,7+$W$17+$W$16,FALSE)</f>
        <v>17.3</v>
      </c>
      <c r="J19" s="75">
        <f>VLOOKUP($B19,'Table 3 feeder'!$C$3:$DI$133,8+$W$17+$W$16,FALSE)</f>
        <v>10.7</v>
      </c>
      <c r="K19" s="75">
        <f>VLOOKUP($B19,'Table 3 feeder'!$C$3:$DI$133,9+$W$17+$W$16,FALSE)</f>
        <v>46.7</v>
      </c>
      <c r="L19" s="75">
        <f>VLOOKUP($B19,'Table 3 feeder'!$C$3:$DI$133,10+$W$17+$W$16,FALSE)</f>
        <v>62.7</v>
      </c>
      <c r="M19" s="75">
        <f>VLOOKUP($B19,'Table 3 feeder'!$C$3:$DI$133,11+$W$17+$W$16,FALSE)</f>
        <v>72</v>
      </c>
      <c r="N19" s="82">
        <f>VLOOKUP($B19,'Table 3 feeder'!$C$3:$DI$133,12+$W$17+$W$16,FALSE)</f>
        <v>30</v>
      </c>
      <c r="O19" s="54">
        <f>VLOOKUP($B19,'Table 3 feeder'!$C$3:$DI$133,13+$W$17+$W$16,FALSE)</f>
        <v>13500</v>
      </c>
      <c r="P19" s="54">
        <f>VLOOKUP($B19,'Table 3 feeder'!$C$3:$DI$133,14+$W$17+$W$16,FALSE)</f>
        <v>26000</v>
      </c>
      <c r="Q19" s="70">
        <f>VLOOKUP($B19,'Table 3 feeder'!$C$3:$DI$133,15+$W$17+$W$16,FALSE)</f>
        <v>37000</v>
      </c>
      <c r="R19" s="21"/>
      <c r="S19" s="22"/>
      <c r="T19" s="23"/>
      <c r="U19" s="19"/>
      <c r="V19" s="20"/>
      <c r="W19" s="19"/>
      <c r="X19" s="19"/>
      <c r="Y19" s="19"/>
      <c r="Z19" s="19"/>
      <c r="AA19" s="19"/>
      <c r="AB19" s="19"/>
      <c r="AC19" s="20"/>
      <c r="AD19" s="23"/>
      <c r="AE19" s="23"/>
      <c r="AF19" s="23"/>
      <c r="AH19" s="4" t="s">
        <v>18</v>
      </c>
      <c r="CC19" s="4"/>
      <c r="CD19" s="4"/>
      <c r="CE19" s="4"/>
      <c r="CF19" s="4"/>
      <c r="CG19" s="4"/>
      <c r="CH19" s="4"/>
      <c r="CI19" s="4"/>
      <c r="CJ19" s="4"/>
      <c r="CK19" s="4"/>
      <c r="CL19" s="4"/>
      <c r="CM19" s="4"/>
      <c r="CN19" s="4"/>
      <c r="CO19" s="4"/>
      <c r="CP19" s="4"/>
    </row>
    <row r="20" spans="1:94" ht="14.25" x14ac:dyDescent="0.2">
      <c r="A20" s="85" t="s">
        <v>26</v>
      </c>
      <c r="B20" s="86">
        <v>10007140</v>
      </c>
      <c r="C20" s="86" t="s">
        <v>422</v>
      </c>
      <c r="D20" s="76" t="s">
        <v>27</v>
      </c>
      <c r="E20" s="102"/>
      <c r="F20" s="98">
        <f>VLOOKUP($B20,'Table 3 feeder'!$C$3:$DI$133,4+$W$17+$W$16,FALSE)</f>
        <v>135</v>
      </c>
      <c r="G20" s="75">
        <f>VLOOKUP($B20,'Table 3 feeder'!$C$3:$DI$133,5+$W$17+$W$16,FALSE)</f>
        <v>4.5</v>
      </c>
      <c r="H20" s="53">
        <f>VLOOKUP($B20,'Table 3 feeder'!$C$3:$DI$133,6+$W$17+$W$16,FALSE)</f>
        <v>125</v>
      </c>
      <c r="I20" s="75">
        <f>VLOOKUP($B20,'Table 3 feeder'!$C$3:$DI$133,7+$W$17+$W$16,FALSE)</f>
        <v>4.7</v>
      </c>
      <c r="J20" s="75">
        <f>VLOOKUP($B20,'Table 3 feeder'!$C$3:$DI$133,8+$W$17+$W$16,FALSE)</f>
        <v>11</v>
      </c>
      <c r="K20" s="75">
        <f>VLOOKUP($B20,'Table 3 feeder'!$C$3:$DI$133,9+$W$17+$W$16,FALSE)</f>
        <v>39.4</v>
      </c>
      <c r="L20" s="75">
        <f>VLOOKUP($B20,'Table 3 feeder'!$C$3:$DI$133,10+$W$17+$W$16,FALSE)</f>
        <v>64.599999999999994</v>
      </c>
      <c r="M20" s="75">
        <f>VLOOKUP($B20,'Table 3 feeder'!$C$3:$DI$133,11+$W$17+$W$16,FALSE)</f>
        <v>84.3</v>
      </c>
      <c r="N20" s="82">
        <f>VLOOKUP($B20,'Table 3 feeder'!$C$3:$DI$133,12+$W$17+$W$16,FALSE)</f>
        <v>45</v>
      </c>
      <c r="O20" s="54">
        <f>VLOOKUP($B20,'Table 3 feeder'!$C$3:$DI$133,13+$W$17+$W$16,FALSE)</f>
        <v>9500</v>
      </c>
      <c r="P20" s="54">
        <f>VLOOKUP($B20,'Table 3 feeder'!$C$3:$DI$133,14+$W$17+$W$16,FALSE)</f>
        <v>12500</v>
      </c>
      <c r="Q20" s="70">
        <f>VLOOKUP($B20,'Table 3 feeder'!$C$3:$DI$133,15+$W$17+$W$16,FALSE)</f>
        <v>16000</v>
      </c>
      <c r="R20" s="21"/>
      <c r="S20" s="22"/>
      <c r="T20" s="23"/>
      <c r="U20" s="19"/>
      <c r="V20" s="20"/>
      <c r="W20" s="19"/>
      <c r="X20" s="19"/>
      <c r="Y20" s="19"/>
      <c r="Z20" s="19"/>
      <c r="AA20" s="19"/>
      <c r="AB20" s="19"/>
      <c r="AC20" s="20"/>
      <c r="AD20" s="23"/>
      <c r="AE20" s="23"/>
      <c r="AF20" s="23"/>
      <c r="CC20" s="4"/>
      <c r="CD20" s="4"/>
      <c r="CE20" s="4"/>
      <c r="CF20" s="4"/>
      <c r="CG20" s="4"/>
      <c r="CH20" s="4"/>
      <c r="CI20" s="4"/>
      <c r="CJ20" s="4"/>
      <c r="CK20" s="4"/>
      <c r="CL20" s="4"/>
      <c r="CM20" s="4"/>
      <c r="CN20" s="4"/>
      <c r="CO20" s="4"/>
      <c r="CP20" s="4"/>
    </row>
    <row r="21" spans="1:94" ht="14.25" x14ac:dyDescent="0.2">
      <c r="A21" s="85" t="s">
        <v>28</v>
      </c>
      <c r="B21" s="86">
        <v>10006840</v>
      </c>
      <c r="C21" s="86" t="s">
        <v>422</v>
      </c>
      <c r="D21" s="76" t="s">
        <v>29</v>
      </c>
      <c r="E21" s="102" t="s">
        <v>449</v>
      </c>
      <c r="F21" s="98">
        <f>VLOOKUP($B21,'Table 3 feeder'!$C$3:$DI$133,4+$W$17+$W$16,FALSE)</f>
        <v>175</v>
      </c>
      <c r="G21" s="75">
        <f>VLOOKUP($B21,'Table 3 feeder'!$C$3:$DI$133,5+$W$17+$W$16,FALSE)</f>
        <v>0.6</v>
      </c>
      <c r="H21" s="53">
        <f>VLOOKUP($B21,'Table 3 feeder'!$C$3:$DI$133,6+$W$17+$W$16,FALSE)</f>
        <v>175</v>
      </c>
      <c r="I21" s="75">
        <f>VLOOKUP($B21,'Table 3 feeder'!$C$3:$DI$133,7+$W$17+$W$16,FALSE)</f>
        <v>7.3</v>
      </c>
      <c r="J21" s="75">
        <f>VLOOKUP($B21,'Table 3 feeder'!$C$3:$DI$133,8+$W$17+$W$16,FALSE)</f>
        <v>19.3</v>
      </c>
      <c r="K21" s="75">
        <f>VLOOKUP($B21,'Table 3 feeder'!$C$3:$DI$133,9+$W$17+$W$16,FALSE)</f>
        <v>55</v>
      </c>
      <c r="L21" s="75">
        <f>VLOOKUP($B21,'Table 3 feeder'!$C$3:$DI$133,10+$W$17+$W$16,FALSE)</f>
        <v>66.599999999999994</v>
      </c>
      <c r="M21" s="75">
        <f>VLOOKUP($B21,'Table 3 feeder'!$C$3:$DI$133,11+$W$17+$W$16,FALSE)</f>
        <v>73.400000000000006</v>
      </c>
      <c r="N21" s="82">
        <f>VLOOKUP($B21,'Table 3 feeder'!$C$3:$DI$133,12+$W$17+$W$16,FALSE)</f>
        <v>85</v>
      </c>
      <c r="O21" s="54">
        <f>VLOOKUP($B21,'Table 3 feeder'!$C$3:$DI$133,13+$W$17+$W$16,FALSE)</f>
        <v>10000</v>
      </c>
      <c r="P21" s="54">
        <f>VLOOKUP($B21,'Table 3 feeder'!$C$3:$DI$133,14+$W$17+$W$16,FALSE)</f>
        <v>14500</v>
      </c>
      <c r="Q21" s="70">
        <f>VLOOKUP($B21,'Table 3 feeder'!$C$3:$DI$133,15+$W$17+$W$16,FALSE)</f>
        <v>20500</v>
      </c>
      <c r="R21" s="21"/>
      <c r="S21" s="22"/>
      <c r="T21" s="23"/>
      <c r="U21" s="19"/>
      <c r="V21" s="20"/>
      <c r="W21" s="19"/>
      <c r="X21" s="19"/>
      <c r="Y21" s="19"/>
      <c r="Z21" s="19"/>
      <c r="AA21" s="19"/>
      <c r="AB21" s="19"/>
      <c r="AC21" s="20"/>
      <c r="AD21" s="23"/>
      <c r="AE21" s="23"/>
      <c r="AF21" s="23"/>
      <c r="AI21" s="4" t="s">
        <v>18</v>
      </c>
      <c r="CC21" s="4"/>
      <c r="CD21" s="4"/>
      <c r="CE21" s="4"/>
      <c r="CF21" s="4"/>
      <c r="CG21" s="4"/>
      <c r="CH21" s="4"/>
      <c r="CI21" s="4"/>
      <c r="CJ21" s="4"/>
      <c r="CK21" s="4"/>
      <c r="CL21" s="4"/>
      <c r="CM21" s="4"/>
      <c r="CN21" s="4"/>
      <c r="CO21" s="4"/>
      <c r="CP21" s="4"/>
    </row>
    <row r="22" spans="1:94" ht="14.25" x14ac:dyDescent="0.2">
      <c r="A22" s="85" t="s">
        <v>30</v>
      </c>
      <c r="B22" s="86">
        <v>10000712</v>
      </c>
      <c r="C22" s="86" t="s">
        <v>422</v>
      </c>
      <c r="D22" s="76" t="s">
        <v>31</v>
      </c>
      <c r="E22" s="102"/>
      <c r="F22" s="98" t="str">
        <f>VLOOKUP($B22,'Table 3 feeder'!$C$3:$DI$133,4+$W$17+$W$16,FALSE)</f>
        <v>.</v>
      </c>
      <c r="G22" s="75" t="str">
        <f>VLOOKUP($B22,'Table 3 feeder'!$C$3:$DI$133,5+$W$17+$W$16,FALSE)</f>
        <v>.</v>
      </c>
      <c r="H22" s="53" t="str">
        <f>VLOOKUP($B22,'Table 3 feeder'!$C$3:$DI$133,6+$W$17+$W$16,FALSE)</f>
        <v>.</v>
      </c>
      <c r="I22" s="75" t="str">
        <f>VLOOKUP($B22,'Table 3 feeder'!$C$3:$DI$133,7+$W$17+$W$16,FALSE)</f>
        <v>.</v>
      </c>
      <c r="J22" s="75" t="str">
        <f>VLOOKUP($B22,'Table 3 feeder'!$C$3:$DI$133,8+$W$17+$W$16,FALSE)</f>
        <v>.</v>
      </c>
      <c r="K22" s="75" t="str">
        <f>VLOOKUP($B22,'Table 3 feeder'!$C$3:$DI$133,9+$W$17+$W$16,FALSE)</f>
        <v>.</v>
      </c>
      <c r="L22" s="75" t="str">
        <f>VLOOKUP($B22,'Table 3 feeder'!$C$3:$DI$133,10+$W$17+$W$16,FALSE)</f>
        <v>.</v>
      </c>
      <c r="M22" s="75" t="str">
        <f>VLOOKUP($B22,'Table 3 feeder'!$C$3:$DI$133,11+$W$17+$W$16,FALSE)</f>
        <v>.</v>
      </c>
      <c r="N22" s="82" t="str">
        <f>VLOOKUP($B22,'Table 3 feeder'!$C$3:$DI$133,12+$W$17+$W$16,FALSE)</f>
        <v>.</v>
      </c>
      <c r="O22" s="54" t="str">
        <f>VLOOKUP($B22,'Table 3 feeder'!$C$3:$DI$133,13+$W$17+$W$16,FALSE)</f>
        <v>.</v>
      </c>
      <c r="P22" s="54" t="str">
        <f>VLOOKUP($B22,'Table 3 feeder'!$C$3:$DI$133,14+$W$17+$W$16,FALSE)</f>
        <v>.</v>
      </c>
      <c r="Q22" s="70" t="str">
        <f>VLOOKUP($B22,'Table 3 feeder'!$C$3:$DI$133,15+$W$17+$W$16,FALSE)</f>
        <v>.</v>
      </c>
      <c r="R22" s="21"/>
      <c r="S22" s="22"/>
      <c r="T22" s="23"/>
      <c r="U22" s="19"/>
      <c r="V22" s="20"/>
      <c r="W22" s="19"/>
      <c r="X22" s="19"/>
      <c r="Y22" s="19"/>
      <c r="Z22" s="19"/>
      <c r="AA22" s="19"/>
      <c r="AB22" s="19"/>
      <c r="AC22" s="20"/>
      <c r="AD22" s="23"/>
      <c r="AE22" s="23"/>
      <c r="AF22" s="23"/>
      <c r="CC22" s="4"/>
      <c r="CD22" s="4"/>
      <c r="CE22" s="4"/>
      <c r="CF22" s="4"/>
      <c r="CG22" s="4"/>
      <c r="CH22" s="4"/>
      <c r="CI22" s="4"/>
      <c r="CJ22" s="4"/>
      <c r="CK22" s="4"/>
      <c r="CL22" s="4"/>
      <c r="CM22" s="4"/>
      <c r="CN22" s="4"/>
      <c r="CO22" s="4"/>
      <c r="CP22" s="4"/>
    </row>
    <row r="23" spans="1:94" ht="14.25" x14ac:dyDescent="0.2">
      <c r="A23" s="85" t="s">
        <v>32</v>
      </c>
      <c r="B23" s="86">
        <v>10007811</v>
      </c>
      <c r="C23" s="86" t="s">
        <v>425</v>
      </c>
      <c r="D23" s="76" t="s">
        <v>34</v>
      </c>
      <c r="E23" s="102"/>
      <c r="F23" s="98" t="str">
        <f>VLOOKUP($B23,'Table 3 feeder'!$C$3:$DI$133,4+$W$17+$W$16,FALSE)</f>
        <v>.</v>
      </c>
      <c r="G23" s="75" t="str">
        <f>VLOOKUP($B23,'Table 3 feeder'!$C$3:$DI$133,5+$W$17+$W$16,FALSE)</f>
        <v>.</v>
      </c>
      <c r="H23" s="53" t="str">
        <f>VLOOKUP($B23,'Table 3 feeder'!$C$3:$DI$133,6+$W$17+$W$16,FALSE)</f>
        <v>.</v>
      </c>
      <c r="I23" s="75" t="str">
        <f>VLOOKUP($B23,'Table 3 feeder'!$C$3:$DI$133,7+$W$17+$W$16,FALSE)</f>
        <v>.</v>
      </c>
      <c r="J23" s="75" t="str">
        <f>VLOOKUP($B23,'Table 3 feeder'!$C$3:$DI$133,8+$W$17+$W$16,FALSE)</f>
        <v>.</v>
      </c>
      <c r="K23" s="75" t="str">
        <f>VLOOKUP($B23,'Table 3 feeder'!$C$3:$DI$133,9+$W$17+$W$16,FALSE)</f>
        <v>.</v>
      </c>
      <c r="L23" s="75" t="str">
        <f>VLOOKUP($B23,'Table 3 feeder'!$C$3:$DI$133,10+$W$17+$W$16,FALSE)</f>
        <v>.</v>
      </c>
      <c r="M23" s="75" t="str">
        <f>VLOOKUP($B23,'Table 3 feeder'!$C$3:$DI$133,11+$W$17+$W$16,FALSE)</f>
        <v>.</v>
      </c>
      <c r="N23" s="82" t="str">
        <f>VLOOKUP($B23,'Table 3 feeder'!$C$3:$DI$133,12+$W$17+$W$16,FALSE)</f>
        <v>.</v>
      </c>
      <c r="O23" s="54" t="str">
        <f>VLOOKUP($B23,'Table 3 feeder'!$C$3:$DI$133,13+$W$17+$W$16,FALSE)</f>
        <v>.</v>
      </c>
      <c r="P23" s="54" t="str">
        <f>VLOOKUP($B23,'Table 3 feeder'!$C$3:$DI$133,14+$W$17+$W$16,FALSE)</f>
        <v>.</v>
      </c>
      <c r="Q23" s="70" t="str">
        <f>VLOOKUP($B23,'Table 3 feeder'!$C$3:$DI$133,15+$W$17+$W$16,FALSE)</f>
        <v>.</v>
      </c>
      <c r="R23" s="21"/>
      <c r="S23" s="22"/>
      <c r="T23" s="23"/>
      <c r="U23" s="19"/>
      <c r="V23" s="20"/>
      <c r="W23" s="19"/>
      <c r="X23" s="19"/>
      <c r="Y23" s="19"/>
      <c r="Z23" s="19"/>
      <c r="AA23" s="19"/>
      <c r="AB23" s="19"/>
      <c r="AC23" s="20"/>
      <c r="AD23" s="23"/>
      <c r="AE23" s="23"/>
      <c r="AF23" s="23"/>
      <c r="CC23" s="4"/>
      <c r="CD23" s="4"/>
      <c r="CE23" s="4"/>
      <c r="CF23" s="4"/>
      <c r="CG23" s="4"/>
      <c r="CH23" s="4"/>
      <c r="CI23" s="4"/>
      <c r="CJ23" s="4"/>
      <c r="CK23" s="4"/>
      <c r="CL23" s="4"/>
      <c r="CM23" s="4"/>
      <c r="CN23" s="4"/>
      <c r="CO23" s="4"/>
      <c r="CP23" s="4"/>
    </row>
    <row r="24" spans="1:94" ht="14.25" x14ac:dyDescent="0.2">
      <c r="A24" s="85" t="s">
        <v>35</v>
      </c>
      <c r="B24" s="86">
        <v>10006841</v>
      </c>
      <c r="C24" s="86" t="s">
        <v>426</v>
      </c>
      <c r="D24" s="76" t="s">
        <v>37</v>
      </c>
      <c r="E24" s="102"/>
      <c r="F24" s="98">
        <f>VLOOKUP($B24,'Table 3 feeder'!$C$3:$DI$133,4+$W$17+$W$16,FALSE)</f>
        <v>20</v>
      </c>
      <c r="G24" s="75" t="str">
        <f>VLOOKUP($B24,'Table 3 feeder'!$C$3:$DI$133,5+$W$17+$W$16,FALSE)</f>
        <v>x</v>
      </c>
      <c r="H24" s="53" t="str">
        <f>VLOOKUP($B24,'Table 3 feeder'!$C$3:$DI$133,6+$W$17+$W$16,FALSE)</f>
        <v>x</v>
      </c>
      <c r="I24" s="75" t="str">
        <f>VLOOKUP($B24,'Table 3 feeder'!$C$3:$DI$133,7+$W$17+$W$16,FALSE)</f>
        <v>x</v>
      </c>
      <c r="J24" s="75" t="str">
        <f>VLOOKUP($B24,'Table 3 feeder'!$C$3:$DI$133,8+$W$17+$W$16,FALSE)</f>
        <v>x</v>
      </c>
      <c r="K24" s="75" t="str">
        <f>VLOOKUP($B24,'Table 3 feeder'!$C$3:$DI$133,9+$W$17+$W$16,FALSE)</f>
        <v>x</v>
      </c>
      <c r="L24" s="75" t="str">
        <f>VLOOKUP($B24,'Table 3 feeder'!$C$3:$DI$133,10+$W$17+$W$16,FALSE)</f>
        <v>x</v>
      </c>
      <c r="M24" s="75" t="str">
        <f>VLOOKUP($B24,'Table 3 feeder'!$C$3:$DI$133,11+$W$17+$W$16,FALSE)</f>
        <v>x</v>
      </c>
      <c r="N24" s="82" t="str">
        <f>VLOOKUP($B24,'Table 3 feeder'!$C$3:$DI$133,12+$W$17+$W$16,FALSE)</f>
        <v>x</v>
      </c>
      <c r="O24" s="54" t="str">
        <f>VLOOKUP($B24,'Table 3 feeder'!$C$3:$DI$133,13+$W$17+$W$16,FALSE)</f>
        <v>x</v>
      </c>
      <c r="P24" s="54" t="str">
        <f>VLOOKUP($B24,'Table 3 feeder'!$C$3:$DI$133,14+$W$17+$W$16,FALSE)</f>
        <v>x</v>
      </c>
      <c r="Q24" s="70" t="str">
        <f>VLOOKUP($B24,'Table 3 feeder'!$C$3:$DI$133,15+$W$17+$W$16,FALSE)</f>
        <v>x</v>
      </c>
      <c r="R24" s="21"/>
      <c r="S24" s="22"/>
      <c r="T24" s="23"/>
      <c r="U24" s="19"/>
      <c r="V24" s="20"/>
      <c r="W24" s="19"/>
      <c r="X24" s="19"/>
      <c r="Y24" s="19"/>
      <c r="Z24" s="19"/>
      <c r="AA24" s="19"/>
      <c r="AB24" s="19"/>
      <c r="AC24" s="20"/>
      <c r="AD24" s="23"/>
      <c r="AE24" s="23"/>
      <c r="AF24" s="23"/>
      <c r="CC24" s="4"/>
      <c r="CD24" s="4"/>
      <c r="CE24" s="4"/>
      <c r="CF24" s="4"/>
      <c r="CG24" s="4"/>
      <c r="CH24" s="4"/>
      <c r="CI24" s="4"/>
      <c r="CJ24" s="4"/>
      <c r="CK24" s="4"/>
      <c r="CL24" s="4"/>
      <c r="CM24" s="4"/>
      <c r="CN24" s="4"/>
      <c r="CO24" s="4"/>
      <c r="CP24" s="4"/>
    </row>
    <row r="25" spans="1:94" ht="14.25" x14ac:dyDescent="0.2">
      <c r="A25" s="85" t="s">
        <v>38</v>
      </c>
      <c r="B25" s="86">
        <v>10000385</v>
      </c>
      <c r="C25" s="86" t="s">
        <v>423</v>
      </c>
      <c r="D25" s="76" t="s">
        <v>39</v>
      </c>
      <c r="E25" s="102"/>
      <c r="F25" s="98" t="str">
        <f>VLOOKUP($B25,'Table 3 feeder'!$C$3:$DI$133,4+$W$17+$W$16,FALSE)</f>
        <v>.</v>
      </c>
      <c r="G25" s="75" t="str">
        <f>VLOOKUP($B25,'Table 3 feeder'!$C$3:$DI$133,5+$W$17+$W$16,FALSE)</f>
        <v>.</v>
      </c>
      <c r="H25" s="53" t="str">
        <f>VLOOKUP($B25,'Table 3 feeder'!$C$3:$DI$133,6+$W$17+$W$16,FALSE)</f>
        <v>.</v>
      </c>
      <c r="I25" s="75" t="str">
        <f>VLOOKUP($B25,'Table 3 feeder'!$C$3:$DI$133,7+$W$17+$W$16,FALSE)</f>
        <v>.</v>
      </c>
      <c r="J25" s="75" t="str">
        <f>VLOOKUP($B25,'Table 3 feeder'!$C$3:$DI$133,8+$W$17+$W$16,FALSE)</f>
        <v>.</v>
      </c>
      <c r="K25" s="75" t="str">
        <f>VLOOKUP($B25,'Table 3 feeder'!$C$3:$DI$133,9+$W$17+$W$16,FALSE)</f>
        <v>.</v>
      </c>
      <c r="L25" s="75" t="str">
        <f>VLOOKUP($B25,'Table 3 feeder'!$C$3:$DI$133,10+$W$17+$W$16,FALSE)</f>
        <v>.</v>
      </c>
      <c r="M25" s="75" t="str">
        <f>VLOOKUP($B25,'Table 3 feeder'!$C$3:$DI$133,11+$W$17+$W$16,FALSE)</f>
        <v>.</v>
      </c>
      <c r="N25" s="82" t="str">
        <f>VLOOKUP($B25,'Table 3 feeder'!$C$3:$DI$133,12+$W$17+$W$16,FALSE)</f>
        <v>.</v>
      </c>
      <c r="O25" s="54" t="str">
        <f>VLOOKUP($B25,'Table 3 feeder'!$C$3:$DI$133,13+$W$17+$W$16,FALSE)</f>
        <v>.</v>
      </c>
      <c r="P25" s="54" t="str">
        <f>VLOOKUP($B25,'Table 3 feeder'!$C$3:$DI$133,14+$W$17+$W$16,FALSE)</f>
        <v>.</v>
      </c>
      <c r="Q25" s="70" t="str">
        <f>VLOOKUP($B25,'Table 3 feeder'!$C$3:$DI$133,15+$W$17+$W$16,FALSE)</f>
        <v>.</v>
      </c>
      <c r="R25" s="21"/>
      <c r="S25" s="22"/>
      <c r="T25" s="23"/>
      <c r="U25" s="19"/>
      <c r="V25" s="20"/>
      <c r="W25" s="19"/>
      <c r="X25" s="19"/>
      <c r="Y25" s="19"/>
      <c r="Z25" s="19"/>
      <c r="AA25" s="19"/>
      <c r="AB25" s="19"/>
      <c r="AC25" s="20"/>
      <c r="AD25" s="23"/>
      <c r="AE25" s="23"/>
      <c r="AF25" s="23"/>
      <c r="CC25" s="4"/>
      <c r="CD25" s="4"/>
      <c r="CE25" s="4"/>
      <c r="CF25" s="4"/>
      <c r="CG25" s="4"/>
      <c r="CH25" s="4"/>
      <c r="CI25" s="4"/>
      <c r="CJ25" s="4"/>
      <c r="CK25" s="4"/>
      <c r="CL25" s="4"/>
      <c r="CM25" s="4"/>
      <c r="CN25" s="4"/>
      <c r="CO25" s="4"/>
      <c r="CP25" s="4"/>
    </row>
    <row r="26" spans="1:94" ht="14.25" x14ac:dyDescent="0.2">
      <c r="A26" s="85" t="s">
        <v>40</v>
      </c>
      <c r="B26" s="86">
        <v>10000824</v>
      </c>
      <c r="C26" s="86" t="s">
        <v>423</v>
      </c>
      <c r="D26" s="76" t="s">
        <v>41</v>
      </c>
      <c r="E26" s="102"/>
      <c r="F26" s="98">
        <f>VLOOKUP($B26,'Table 3 feeder'!$C$3:$DI$133,4+$W$17+$W$16,FALSE)</f>
        <v>135</v>
      </c>
      <c r="G26" s="75">
        <f>VLOOKUP($B26,'Table 3 feeder'!$C$3:$DI$133,5+$W$17+$W$16,FALSE)</f>
        <v>3.8</v>
      </c>
      <c r="H26" s="53">
        <f>VLOOKUP($B26,'Table 3 feeder'!$C$3:$DI$133,6+$W$17+$W$16,FALSE)</f>
        <v>130</v>
      </c>
      <c r="I26" s="75">
        <f>VLOOKUP($B26,'Table 3 feeder'!$C$3:$DI$133,7+$W$17+$W$16,FALSE)</f>
        <v>6.3</v>
      </c>
      <c r="J26" s="75">
        <f>VLOOKUP($B26,'Table 3 feeder'!$C$3:$DI$133,8+$W$17+$W$16,FALSE)</f>
        <v>10.199999999999999</v>
      </c>
      <c r="K26" s="75">
        <f>VLOOKUP($B26,'Table 3 feeder'!$C$3:$DI$133,9+$W$17+$W$16,FALSE)</f>
        <v>48.4</v>
      </c>
      <c r="L26" s="75">
        <f>VLOOKUP($B26,'Table 3 feeder'!$C$3:$DI$133,10+$W$17+$W$16,FALSE)</f>
        <v>71.900000000000006</v>
      </c>
      <c r="M26" s="75">
        <f>VLOOKUP($B26,'Table 3 feeder'!$C$3:$DI$133,11+$W$17+$W$16,FALSE)</f>
        <v>83.6</v>
      </c>
      <c r="N26" s="82">
        <f>VLOOKUP($B26,'Table 3 feeder'!$C$3:$DI$133,12+$W$17+$W$16,FALSE)</f>
        <v>60</v>
      </c>
      <c r="O26" s="54">
        <f>VLOOKUP($B26,'Table 3 feeder'!$C$3:$DI$133,13+$W$17+$W$16,FALSE)</f>
        <v>12000</v>
      </c>
      <c r="P26" s="54">
        <f>VLOOKUP($B26,'Table 3 feeder'!$C$3:$DI$133,14+$W$17+$W$16,FALSE)</f>
        <v>15500</v>
      </c>
      <c r="Q26" s="70">
        <f>VLOOKUP($B26,'Table 3 feeder'!$C$3:$DI$133,15+$W$17+$W$16,FALSE)</f>
        <v>20000</v>
      </c>
      <c r="R26" s="21"/>
      <c r="S26" s="22"/>
      <c r="T26" s="23"/>
      <c r="U26" s="19"/>
      <c r="V26" s="20"/>
      <c r="W26" s="19"/>
      <c r="X26" s="19"/>
      <c r="Y26" s="19"/>
      <c r="Z26" s="19"/>
      <c r="AA26" s="19"/>
      <c r="AB26" s="19"/>
      <c r="AC26" s="20"/>
      <c r="AD26" s="23"/>
      <c r="AE26" s="23"/>
      <c r="AF26" s="23"/>
      <c r="CC26" s="4"/>
      <c r="CD26" s="4"/>
      <c r="CE26" s="4"/>
      <c r="CF26" s="4"/>
      <c r="CG26" s="4"/>
      <c r="CH26" s="4"/>
      <c r="CI26" s="4"/>
      <c r="CJ26" s="4"/>
      <c r="CK26" s="4"/>
      <c r="CL26" s="4"/>
      <c r="CM26" s="4"/>
      <c r="CN26" s="4"/>
      <c r="CO26" s="4"/>
      <c r="CP26" s="4"/>
    </row>
    <row r="27" spans="1:94" ht="14.25" x14ac:dyDescent="0.2">
      <c r="A27" s="85" t="s">
        <v>42</v>
      </c>
      <c r="B27" s="86">
        <v>10007785</v>
      </c>
      <c r="C27" s="86" t="s">
        <v>427</v>
      </c>
      <c r="D27" s="76" t="s">
        <v>44</v>
      </c>
      <c r="E27" s="102"/>
      <c r="F27" s="98">
        <f>VLOOKUP($B27,'Table 3 feeder'!$C$3:$DI$133,4+$W$17+$W$16,FALSE)</f>
        <v>100</v>
      </c>
      <c r="G27" s="75">
        <f>VLOOKUP($B27,'Table 3 feeder'!$C$3:$DI$133,5+$W$17+$W$16,FALSE)</f>
        <v>3</v>
      </c>
      <c r="H27" s="53">
        <f>VLOOKUP($B27,'Table 3 feeder'!$C$3:$DI$133,6+$W$17+$W$16,FALSE)</f>
        <v>100</v>
      </c>
      <c r="I27" s="75">
        <f>VLOOKUP($B27,'Table 3 feeder'!$C$3:$DI$133,7+$W$17+$W$16,FALSE)</f>
        <v>9.5</v>
      </c>
      <c r="J27" s="75">
        <f>VLOOKUP($B27,'Table 3 feeder'!$C$3:$DI$133,8+$W$17+$W$16,FALSE)</f>
        <v>17.899999999999999</v>
      </c>
      <c r="K27" s="75">
        <f>VLOOKUP($B27,'Table 3 feeder'!$C$3:$DI$133,9+$W$17+$W$16,FALSE)</f>
        <v>56.3</v>
      </c>
      <c r="L27" s="75">
        <f>VLOOKUP($B27,'Table 3 feeder'!$C$3:$DI$133,10+$W$17+$W$16,FALSE)</f>
        <v>67.7</v>
      </c>
      <c r="M27" s="75">
        <f>VLOOKUP($B27,'Table 3 feeder'!$C$3:$DI$133,11+$W$17+$W$16,FALSE)</f>
        <v>72.599999999999994</v>
      </c>
      <c r="N27" s="82">
        <f>VLOOKUP($B27,'Table 3 feeder'!$C$3:$DI$133,12+$W$17+$W$16,FALSE)</f>
        <v>50</v>
      </c>
      <c r="O27" s="54">
        <f>VLOOKUP($B27,'Table 3 feeder'!$C$3:$DI$133,13+$W$17+$W$16,FALSE)</f>
        <v>6500</v>
      </c>
      <c r="P27" s="54">
        <f>VLOOKUP($B27,'Table 3 feeder'!$C$3:$DI$133,14+$W$17+$W$16,FALSE)</f>
        <v>12000</v>
      </c>
      <c r="Q27" s="70">
        <f>VLOOKUP($B27,'Table 3 feeder'!$C$3:$DI$133,15+$W$17+$W$16,FALSE)</f>
        <v>15000</v>
      </c>
      <c r="R27" s="21"/>
      <c r="S27" s="22"/>
      <c r="T27" s="23"/>
      <c r="U27" s="19"/>
      <c r="V27" s="20"/>
      <c r="W27" s="19"/>
      <c r="X27" s="19"/>
      <c r="Y27" s="19"/>
      <c r="Z27" s="19"/>
      <c r="AA27" s="19"/>
      <c r="AB27" s="19"/>
      <c r="AC27" s="20"/>
      <c r="AD27" s="23"/>
      <c r="AE27" s="23"/>
      <c r="AF27" s="23"/>
      <c r="CC27" s="4"/>
      <c r="CD27" s="4"/>
      <c r="CE27" s="4"/>
      <c r="CF27" s="4"/>
      <c r="CG27" s="4"/>
      <c r="CH27" s="4"/>
      <c r="CI27" s="4"/>
      <c r="CJ27" s="4"/>
      <c r="CK27" s="4"/>
      <c r="CL27" s="4"/>
      <c r="CM27" s="4"/>
      <c r="CN27" s="4"/>
      <c r="CO27" s="4"/>
      <c r="CP27" s="4"/>
    </row>
    <row r="28" spans="1:94" ht="14.25" x14ac:dyDescent="0.2">
      <c r="A28" s="85" t="s">
        <v>45</v>
      </c>
      <c r="B28" s="86">
        <v>10000886</v>
      </c>
      <c r="C28" s="86" t="s">
        <v>428</v>
      </c>
      <c r="D28" s="76" t="s">
        <v>47</v>
      </c>
      <c r="E28" s="102"/>
      <c r="F28" s="98">
        <f>VLOOKUP($B28,'Table 3 feeder'!$C$3:$DI$133,4+$W$17+$W$16,FALSE)</f>
        <v>30</v>
      </c>
      <c r="G28" s="75">
        <f>VLOOKUP($B28,'Table 3 feeder'!$C$3:$DI$133,5+$W$17+$W$16,FALSE)</f>
        <v>2.1</v>
      </c>
      <c r="H28" s="53">
        <f>VLOOKUP($B28,'Table 3 feeder'!$C$3:$DI$133,6+$W$17+$W$16,FALSE)</f>
        <v>30</v>
      </c>
      <c r="I28" s="75" t="str">
        <f>VLOOKUP($B28,'Table 3 feeder'!$C$3:$DI$133,7+$W$17+$W$16,FALSE)</f>
        <v>x</v>
      </c>
      <c r="J28" s="75" t="str">
        <f>VLOOKUP($B28,'Table 3 feeder'!$C$3:$DI$133,8+$W$17+$W$16,FALSE)</f>
        <v>x</v>
      </c>
      <c r="K28" s="75" t="str">
        <f>VLOOKUP($B28,'Table 3 feeder'!$C$3:$DI$133,9+$W$17+$W$16,FALSE)</f>
        <v>x</v>
      </c>
      <c r="L28" s="75" t="str">
        <f>VLOOKUP($B28,'Table 3 feeder'!$C$3:$DI$133,10+$W$17+$W$16,FALSE)</f>
        <v>x</v>
      </c>
      <c r="M28" s="75">
        <f>VLOOKUP($B28,'Table 3 feeder'!$C$3:$DI$133,11+$W$17+$W$16,FALSE)</f>
        <v>78.8</v>
      </c>
      <c r="N28" s="82" t="str">
        <f>VLOOKUP($B28,'Table 3 feeder'!$C$3:$DI$133,12+$W$17+$W$16,FALSE)</f>
        <v>x</v>
      </c>
      <c r="O28" s="54" t="str">
        <f>VLOOKUP($B28,'Table 3 feeder'!$C$3:$DI$133,13+$W$17+$W$16,FALSE)</f>
        <v>x</v>
      </c>
      <c r="P28" s="54" t="str">
        <f>VLOOKUP($B28,'Table 3 feeder'!$C$3:$DI$133,14+$W$17+$W$16,FALSE)</f>
        <v>x</v>
      </c>
      <c r="Q28" s="70" t="str">
        <f>VLOOKUP($B28,'Table 3 feeder'!$C$3:$DI$133,15+$W$17+$W$16,FALSE)</f>
        <v>x</v>
      </c>
      <c r="R28" s="21"/>
      <c r="S28" s="22"/>
      <c r="T28" s="23"/>
      <c r="U28" s="19"/>
      <c r="V28" s="20"/>
      <c r="W28" s="19"/>
      <c r="X28" s="19"/>
      <c r="Y28" s="19"/>
      <c r="Z28" s="19"/>
      <c r="AA28" s="19"/>
      <c r="AB28" s="19"/>
      <c r="AC28" s="20"/>
      <c r="AD28" s="23"/>
      <c r="AE28" s="23"/>
      <c r="AF28" s="23"/>
      <c r="CC28" s="4"/>
      <c r="CD28" s="4"/>
      <c r="CE28" s="4"/>
      <c r="CF28" s="4"/>
      <c r="CG28" s="4"/>
      <c r="CH28" s="4"/>
      <c r="CI28" s="4"/>
      <c r="CJ28" s="4"/>
      <c r="CK28" s="4"/>
      <c r="CL28" s="4"/>
      <c r="CM28" s="4"/>
      <c r="CN28" s="4"/>
      <c r="CO28" s="4"/>
      <c r="CP28" s="4"/>
    </row>
    <row r="29" spans="1:94" ht="14.25" x14ac:dyDescent="0.2">
      <c r="A29" s="85" t="s">
        <v>48</v>
      </c>
      <c r="B29" s="86">
        <v>10007786</v>
      </c>
      <c r="C29" s="86" t="s">
        <v>423</v>
      </c>
      <c r="D29" s="76" t="s">
        <v>49</v>
      </c>
      <c r="E29" s="102" t="s">
        <v>449</v>
      </c>
      <c r="F29" s="98">
        <f>VLOOKUP($B29,'Table 3 feeder'!$C$3:$DI$133,4+$W$17+$W$16,FALSE)</f>
        <v>120</v>
      </c>
      <c r="G29" s="75">
        <f>VLOOKUP($B29,'Table 3 feeder'!$C$3:$DI$133,5+$W$17+$W$16,FALSE)</f>
        <v>1.7</v>
      </c>
      <c r="H29" s="53">
        <f>VLOOKUP($B29,'Table 3 feeder'!$C$3:$DI$133,6+$W$17+$W$16,FALSE)</f>
        <v>120</v>
      </c>
      <c r="I29" s="75">
        <f>VLOOKUP($B29,'Table 3 feeder'!$C$3:$DI$133,7+$W$17+$W$16,FALSE)</f>
        <v>9.6999999999999993</v>
      </c>
      <c r="J29" s="75">
        <f>VLOOKUP($B29,'Table 3 feeder'!$C$3:$DI$133,8+$W$17+$W$16,FALSE)</f>
        <v>11.3</v>
      </c>
      <c r="K29" s="75">
        <f>VLOOKUP($B29,'Table 3 feeder'!$C$3:$DI$133,9+$W$17+$W$16,FALSE)</f>
        <v>48.3</v>
      </c>
      <c r="L29" s="75">
        <f>VLOOKUP($B29,'Table 3 feeder'!$C$3:$DI$133,10+$W$17+$W$16,FALSE)</f>
        <v>64.3</v>
      </c>
      <c r="M29" s="75">
        <f>VLOOKUP($B29,'Table 3 feeder'!$C$3:$DI$133,11+$W$17+$W$16,FALSE)</f>
        <v>79</v>
      </c>
      <c r="N29" s="82">
        <f>VLOOKUP($B29,'Table 3 feeder'!$C$3:$DI$133,12+$W$17+$W$16,FALSE)</f>
        <v>55</v>
      </c>
      <c r="O29" s="54">
        <f>VLOOKUP($B29,'Table 3 feeder'!$C$3:$DI$133,13+$W$17+$W$16,FALSE)</f>
        <v>9500</v>
      </c>
      <c r="P29" s="54">
        <f>VLOOKUP($B29,'Table 3 feeder'!$C$3:$DI$133,14+$W$17+$W$16,FALSE)</f>
        <v>17500</v>
      </c>
      <c r="Q29" s="70">
        <f>VLOOKUP($B29,'Table 3 feeder'!$C$3:$DI$133,15+$W$17+$W$16,FALSE)</f>
        <v>24000</v>
      </c>
      <c r="R29" s="21"/>
      <c r="S29" s="22"/>
      <c r="T29" s="23"/>
      <c r="U29" s="19"/>
      <c r="V29" s="20"/>
      <c r="W29" s="19"/>
      <c r="X29" s="19"/>
      <c r="Y29" s="19"/>
      <c r="Z29" s="19"/>
      <c r="AA29" s="19"/>
      <c r="AB29" s="19"/>
      <c r="AC29" s="20"/>
      <c r="AD29" s="23"/>
      <c r="AE29" s="23"/>
      <c r="AF29" s="23"/>
      <c r="CC29" s="4"/>
      <c r="CD29" s="4"/>
      <c r="CE29" s="4"/>
      <c r="CF29" s="4"/>
      <c r="CG29" s="4"/>
      <c r="CH29" s="4"/>
      <c r="CI29" s="4"/>
      <c r="CJ29" s="4"/>
      <c r="CK29" s="4"/>
      <c r="CL29" s="4"/>
      <c r="CM29" s="4"/>
      <c r="CN29" s="4"/>
      <c r="CO29" s="4"/>
      <c r="CP29" s="4"/>
    </row>
    <row r="30" spans="1:94" ht="14.25" x14ac:dyDescent="0.2">
      <c r="A30" s="85" t="s">
        <v>50</v>
      </c>
      <c r="B30" s="86">
        <v>10000961</v>
      </c>
      <c r="C30" s="86" t="s">
        <v>424</v>
      </c>
      <c r="D30" s="76" t="s">
        <v>51</v>
      </c>
      <c r="E30" s="102"/>
      <c r="F30" s="98">
        <f>VLOOKUP($B30,'Table 3 feeder'!$C$3:$DI$133,4+$W$17+$W$16,FALSE)</f>
        <v>125</v>
      </c>
      <c r="G30" s="75">
        <f>VLOOKUP($B30,'Table 3 feeder'!$C$3:$DI$133,5+$W$17+$W$16,FALSE)</f>
        <v>0.8</v>
      </c>
      <c r="H30" s="53">
        <f>VLOOKUP($B30,'Table 3 feeder'!$C$3:$DI$133,6+$W$17+$W$16,FALSE)</f>
        <v>125</v>
      </c>
      <c r="I30" s="75">
        <f>VLOOKUP($B30,'Table 3 feeder'!$C$3:$DI$133,7+$W$17+$W$16,FALSE)</f>
        <v>8.1</v>
      </c>
      <c r="J30" s="75">
        <f>VLOOKUP($B30,'Table 3 feeder'!$C$3:$DI$133,8+$W$17+$W$16,FALSE)</f>
        <v>21.8</v>
      </c>
      <c r="K30" s="75">
        <f>VLOOKUP($B30,'Table 3 feeder'!$C$3:$DI$133,9+$W$17+$W$16,FALSE)</f>
        <v>54.8</v>
      </c>
      <c r="L30" s="75">
        <f>VLOOKUP($B30,'Table 3 feeder'!$C$3:$DI$133,10+$W$17+$W$16,FALSE)</f>
        <v>64.5</v>
      </c>
      <c r="M30" s="75">
        <f>VLOOKUP($B30,'Table 3 feeder'!$C$3:$DI$133,11+$W$17+$W$16,FALSE)</f>
        <v>70.2</v>
      </c>
      <c r="N30" s="82">
        <f>VLOOKUP($B30,'Table 3 feeder'!$C$3:$DI$133,12+$W$17+$W$16,FALSE)</f>
        <v>65</v>
      </c>
      <c r="O30" s="54">
        <f>VLOOKUP($B30,'Table 3 feeder'!$C$3:$DI$133,13+$W$17+$W$16,FALSE)</f>
        <v>6500</v>
      </c>
      <c r="P30" s="54">
        <f>VLOOKUP($B30,'Table 3 feeder'!$C$3:$DI$133,14+$W$17+$W$16,FALSE)</f>
        <v>14500</v>
      </c>
      <c r="Q30" s="70">
        <f>VLOOKUP($B30,'Table 3 feeder'!$C$3:$DI$133,15+$W$17+$W$16,FALSE)</f>
        <v>21500</v>
      </c>
      <c r="R30" s="21"/>
      <c r="S30" s="22"/>
      <c r="T30" s="23"/>
      <c r="U30" s="19"/>
      <c r="V30" s="20"/>
      <c r="W30" s="19"/>
      <c r="X30" s="19"/>
      <c r="Y30" s="19"/>
      <c r="Z30" s="19"/>
      <c r="AA30" s="19"/>
      <c r="AB30" s="19"/>
      <c r="AC30" s="20"/>
      <c r="AD30" s="23"/>
      <c r="AE30" s="23"/>
      <c r="AF30" s="23"/>
      <c r="CC30" s="4"/>
      <c r="CD30" s="4"/>
      <c r="CE30" s="4"/>
      <c r="CF30" s="4"/>
      <c r="CG30" s="4"/>
      <c r="CH30" s="4"/>
      <c r="CI30" s="4"/>
      <c r="CJ30" s="4"/>
      <c r="CK30" s="4"/>
      <c r="CL30" s="4"/>
      <c r="CM30" s="4"/>
      <c r="CN30" s="4"/>
      <c r="CO30" s="4"/>
      <c r="CP30" s="4"/>
    </row>
    <row r="31" spans="1:94" s="4" customFormat="1" ht="14.25" customHeight="1" x14ac:dyDescent="0.2">
      <c r="A31" s="85" t="s">
        <v>52</v>
      </c>
      <c r="B31" s="86">
        <v>10000975</v>
      </c>
      <c r="C31" s="86" t="s">
        <v>428</v>
      </c>
      <c r="D31" s="76" t="s">
        <v>53</v>
      </c>
      <c r="E31" s="102"/>
      <c r="F31" s="98">
        <f>VLOOKUP($B31,'Table 3 feeder'!$C$3:$DI$133,4+$W$17+$W$16,FALSE)</f>
        <v>35</v>
      </c>
      <c r="G31" s="75">
        <f>VLOOKUP($B31,'Table 3 feeder'!$C$3:$DI$133,5+$W$17+$W$16,FALSE)</f>
        <v>2.9</v>
      </c>
      <c r="H31" s="53">
        <f>VLOOKUP($B31,'Table 3 feeder'!$C$3:$DI$133,6+$W$17+$W$16,FALSE)</f>
        <v>35</v>
      </c>
      <c r="I31" s="75">
        <f>VLOOKUP($B31,'Table 3 feeder'!$C$3:$DI$133,7+$W$17+$W$16,FALSE)</f>
        <v>12.7</v>
      </c>
      <c r="J31" s="75">
        <f>VLOOKUP($B31,'Table 3 feeder'!$C$3:$DI$133,8+$W$17+$W$16,FALSE)</f>
        <v>22.4</v>
      </c>
      <c r="K31" s="75" t="str">
        <f>VLOOKUP($B31,'Table 3 feeder'!$C$3:$DI$133,9+$W$17+$W$16,FALSE)</f>
        <v>x</v>
      </c>
      <c r="L31" s="75" t="str">
        <f>VLOOKUP($B31,'Table 3 feeder'!$C$3:$DI$133,10+$W$17+$W$16,FALSE)</f>
        <v>x</v>
      </c>
      <c r="M31" s="75">
        <f>VLOOKUP($B31,'Table 3 feeder'!$C$3:$DI$133,11+$W$17+$W$16,FALSE)</f>
        <v>64.900000000000006</v>
      </c>
      <c r="N31" s="82" t="str">
        <f>VLOOKUP($B31,'Table 3 feeder'!$C$3:$DI$133,12+$W$17+$W$16,FALSE)</f>
        <v>x</v>
      </c>
      <c r="O31" s="54" t="str">
        <f>VLOOKUP($B31,'Table 3 feeder'!$C$3:$DI$133,13+$W$17+$W$16,FALSE)</f>
        <v>x</v>
      </c>
      <c r="P31" s="54" t="str">
        <f>VLOOKUP($B31,'Table 3 feeder'!$C$3:$DI$133,14+$W$17+$W$16,FALSE)</f>
        <v>x</v>
      </c>
      <c r="Q31" s="70" t="str">
        <f>VLOOKUP($B31,'Table 3 feeder'!$C$3:$DI$133,15+$W$17+$W$16,FALSE)</f>
        <v>x</v>
      </c>
      <c r="R31" s="21"/>
      <c r="S31" s="22"/>
      <c r="T31" s="23"/>
      <c r="U31" s="19"/>
      <c r="V31" s="20"/>
      <c r="W31" s="19"/>
      <c r="X31" s="19"/>
      <c r="Y31" s="19"/>
      <c r="Z31" s="19"/>
      <c r="AA31" s="19"/>
      <c r="AB31" s="19"/>
      <c r="AC31" s="20"/>
      <c r="AD31" s="23"/>
      <c r="AE31" s="23"/>
      <c r="AF31" s="23"/>
      <c r="AG31" s="24"/>
      <c r="AH31" s="24"/>
      <c r="AI31" s="24"/>
      <c r="AJ31" s="24"/>
    </row>
    <row r="32" spans="1:94" s="4" customFormat="1" ht="14.25" customHeight="1" x14ac:dyDescent="0.2">
      <c r="A32" s="85" t="s">
        <v>54</v>
      </c>
      <c r="B32" s="86">
        <v>10007787</v>
      </c>
      <c r="C32" s="86" t="s">
        <v>428</v>
      </c>
      <c r="D32" s="76" t="s">
        <v>55</v>
      </c>
      <c r="E32" s="102"/>
      <c r="F32" s="98">
        <f>VLOOKUP($B32,'Table 3 feeder'!$C$3:$DI$133,4+$W$17+$W$16,FALSE)</f>
        <v>35</v>
      </c>
      <c r="G32" s="75">
        <f>VLOOKUP($B32,'Table 3 feeder'!$C$3:$DI$133,5+$W$17+$W$16,FALSE)</f>
        <v>5.5</v>
      </c>
      <c r="H32" s="53">
        <f>VLOOKUP($B32,'Table 3 feeder'!$C$3:$DI$133,6+$W$17+$W$16,FALSE)</f>
        <v>35</v>
      </c>
      <c r="I32" s="75" t="str">
        <f>VLOOKUP($B32,'Table 3 feeder'!$C$3:$DI$133,7+$W$17+$W$16,FALSE)</f>
        <v>x</v>
      </c>
      <c r="J32" s="75" t="str">
        <f>VLOOKUP($B32,'Table 3 feeder'!$C$3:$DI$133,8+$W$17+$W$16,FALSE)</f>
        <v>x</v>
      </c>
      <c r="K32" s="75">
        <f>VLOOKUP($B32,'Table 3 feeder'!$C$3:$DI$133,9+$W$17+$W$16,FALSE)</f>
        <v>40.799999999999997</v>
      </c>
      <c r="L32" s="75">
        <f>VLOOKUP($B32,'Table 3 feeder'!$C$3:$DI$133,10+$W$17+$W$16,FALSE)</f>
        <v>55.3</v>
      </c>
      <c r="M32" s="75">
        <f>VLOOKUP($B32,'Table 3 feeder'!$C$3:$DI$133,11+$W$17+$W$16,FALSE)</f>
        <v>79.599999999999994</v>
      </c>
      <c r="N32" s="82" t="str">
        <f>VLOOKUP($B32,'Table 3 feeder'!$C$3:$DI$133,12+$W$17+$W$16,FALSE)</f>
        <v>x</v>
      </c>
      <c r="O32" s="54" t="str">
        <f>VLOOKUP($B32,'Table 3 feeder'!$C$3:$DI$133,13+$W$17+$W$16,FALSE)</f>
        <v>x</v>
      </c>
      <c r="P32" s="54" t="str">
        <f>VLOOKUP($B32,'Table 3 feeder'!$C$3:$DI$133,14+$W$17+$W$16,FALSE)</f>
        <v>x</v>
      </c>
      <c r="Q32" s="70" t="str">
        <f>VLOOKUP($B32,'Table 3 feeder'!$C$3:$DI$133,15+$W$17+$W$16,FALSE)</f>
        <v>x</v>
      </c>
      <c r="R32" s="21"/>
      <c r="S32" s="22"/>
      <c r="T32" s="23"/>
      <c r="U32" s="19"/>
      <c r="V32" s="20"/>
      <c r="W32" s="19"/>
      <c r="X32" s="19"/>
      <c r="Y32" s="19"/>
      <c r="Z32" s="19"/>
      <c r="AA32" s="19"/>
      <c r="AB32" s="19"/>
      <c r="AC32" s="20"/>
      <c r="AD32" s="23"/>
      <c r="AE32" s="23"/>
      <c r="AF32" s="23"/>
      <c r="AG32" s="24" t="s">
        <v>18</v>
      </c>
      <c r="AH32" s="24"/>
      <c r="AI32" s="24"/>
      <c r="AJ32" s="24"/>
    </row>
    <row r="33" spans="1:33" s="4" customFormat="1" ht="14.25" x14ac:dyDescent="0.2">
      <c r="A33" s="85" t="s">
        <v>56</v>
      </c>
      <c r="B33" s="86">
        <v>10007788</v>
      </c>
      <c r="C33" s="86" t="s">
        <v>421</v>
      </c>
      <c r="D33" s="76" t="s">
        <v>57</v>
      </c>
      <c r="E33" s="102" t="s">
        <v>449</v>
      </c>
      <c r="F33" s="98">
        <f>VLOOKUP($B33,'Table 3 feeder'!$C$3:$DI$133,4+$W$17+$W$16,FALSE)</f>
        <v>170</v>
      </c>
      <c r="G33" s="75">
        <f>VLOOKUP($B33,'Table 3 feeder'!$C$3:$DI$133,5+$W$17+$W$16,FALSE)</f>
        <v>1.2</v>
      </c>
      <c r="H33" s="53">
        <f>VLOOKUP($B33,'Table 3 feeder'!$C$3:$DI$133,6+$W$17+$W$16,FALSE)</f>
        <v>170</v>
      </c>
      <c r="I33" s="75">
        <f>VLOOKUP($B33,'Table 3 feeder'!$C$3:$DI$133,7+$W$17+$W$16,FALSE)</f>
        <v>13.1</v>
      </c>
      <c r="J33" s="75">
        <f>VLOOKUP($B33,'Table 3 feeder'!$C$3:$DI$133,8+$W$17+$W$16,FALSE)</f>
        <v>17.899999999999999</v>
      </c>
      <c r="K33" s="75">
        <f>VLOOKUP($B33,'Table 3 feeder'!$C$3:$DI$133,9+$W$17+$W$16,FALSE)</f>
        <v>43.5</v>
      </c>
      <c r="L33" s="75">
        <f>VLOOKUP($B33,'Table 3 feeder'!$C$3:$DI$133,10+$W$17+$W$16,FALSE)</f>
        <v>53</v>
      </c>
      <c r="M33" s="75">
        <f>VLOOKUP($B33,'Table 3 feeder'!$C$3:$DI$133,11+$W$17+$W$16,FALSE)</f>
        <v>69</v>
      </c>
      <c r="N33" s="82">
        <f>VLOOKUP($B33,'Table 3 feeder'!$C$3:$DI$133,12+$W$17+$W$16,FALSE)</f>
        <v>70</v>
      </c>
      <c r="O33" s="54">
        <f>VLOOKUP($B33,'Table 3 feeder'!$C$3:$DI$133,13+$W$17+$W$16,FALSE)</f>
        <v>10000</v>
      </c>
      <c r="P33" s="54">
        <f>VLOOKUP($B33,'Table 3 feeder'!$C$3:$DI$133,14+$W$17+$W$16,FALSE)</f>
        <v>20000</v>
      </c>
      <c r="Q33" s="70">
        <f>VLOOKUP($B33,'Table 3 feeder'!$C$3:$DI$133,15+$W$17+$W$16,FALSE)</f>
        <v>35500</v>
      </c>
      <c r="R33" s="21"/>
      <c r="S33" s="22"/>
      <c r="T33" s="23"/>
      <c r="U33" s="19"/>
      <c r="V33" s="20"/>
      <c r="W33" s="19"/>
      <c r="X33" s="19"/>
      <c r="Y33" s="19"/>
      <c r="Z33" s="19"/>
      <c r="AA33" s="19"/>
      <c r="AB33" s="19"/>
      <c r="AC33" s="20"/>
      <c r="AD33" s="23"/>
      <c r="AE33" s="23"/>
      <c r="AF33" s="23"/>
      <c r="AG33" s="25"/>
    </row>
    <row r="34" spans="1:33" s="4" customFormat="1" ht="14.25" customHeight="1" x14ac:dyDescent="0.2">
      <c r="A34" s="85" t="s">
        <v>58</v>
      </c>
      <c r="B34" s="86">
        <v>10003324</v>
      </c>
      <c r="C34" s="86" t="s">
        <v>424</v>
      </c>
      <c r="D34" s="76" t="s">
        <v>59</v>
      </c>
      <c r="E34" s="102"/>
      <c r="F34" s="98" t="str">
        <f>VLOOKUP($B34,'Table 3 feeder'!$C$3:$DI$133,4+$W$17+$W$16,FALSE)</f>
        <v>.</v>
      </c>
      <c r="G34" s="75" t="str">
        <f>VLOOKUP($B34,'Table 3 feeder'!$C$3:$DI$133,5+$W$17+$W$16,FALSE)</f>
        <v>.</v>
      </c>
      <c r="H34" s="53" t="str">
        <f>VLOOKUP($B34,'Table 3 feeder'!$C$3:$DI$133,6+$W$17+$W$16,FALSE)</f>
        <v>.</v>
      </c>
      <c r="I34" s="75" t="str">
        <f>VLOOKUP($B34,'Table 3 feeder'!$C$3:$DI$133,7+$W$17+$W$16,FALSE)</f>
        <v>.</v>
      </c>
      <c r="J34" s="75" t="str">
        <f>VLOOKUP($B34,'Table 3 feeder'!$C$3:$DI$133,8+$W$17+$W$16,FALSE)</f>
        <v>.</v>
      </c>
      <c r="K34" s="75" t="str">
        <f>VLOOKUP($B34,'Table 3 feeder'!$C$3:$DI$133,9+$W$17+$W$16,FALSE)</f>
        <v>.</v>
      </c>
      <c r="L34" s="75" t="str">
        <f>VLOOKUP($B34,'Table 3 feeder'!$C$3:$DI$133,10+$W$17+$W$16,FALSE)</f>
        <v>.</v>
      </c>
      <c r="M34" s="75" t="str">
        <f>VLOOKUP($B34,'Table 3 feeder'!$C$3:$DI$133,11+$W$17+$W$16,FALSE)</f>
        <v>.</v>
      </c>
      <c r="N34" s="82" t="str">
        <f>VLOOKUP($B34,'Table 3 feeder'!$C$3:$DI$133,12+$W$17+$W$16,FALSE)</f>
        <v>.</v>
      </c>
      <c r="O34" s="54" t="str">
        <f>VLOOKUP($B34,'Table 3 feeder'!$C$3:$DI$133,13+$W$17+$W$16,FALSE)</f>
        <v>.</v>
      </c>
      <c r="P34" s="54" t="str">
        <f>VLOOKUP($B34,'Table 3 feeder'!$C$3:$DI$133,14+$W$17+$W$16,FALSE)</f>
        <v>.</v>
      </c>
      <c r="Q34" s="70" t="str">
        <f>VLOOKUP($B34,'Table 3 feeder'!$C$3:$DI$133,15+$W$17+$W$16,FALSE)</f>
        <v>.</v>
      </c>
      <c r="R34" s="21"/>
      <c r="S34" s="22"/>
      <c r="T34" s="23"/>
      <c r="U34" s="19"/>
      <c r="V34" s="20"/>
      <c r="W34" s="19"/>
      <c r="X34" s="19"/>
      <c r="Y34" s="19"/>
      <c r="Z34" s="19"/>
      <c r="AA34" s="19"/>
      <c r="AB34" s="19"/>
      <c r="AC34" s="20"/>
      <c r="AD34" s="23"/>
      <c r="AE34" s="23"/>
      <c r="AF34" s="23"/>
      <c r="AG34" s="25"/>
    </row>
    <row r="35" spans="1:33" s="4" customFormat="1" ht="14.25" customHeight="1" x14ac:dyDescent="0.2">
      <c r="A35" s="85" t="s">
        <v>60</v>
      </c>
      <c r="B35" s="86">
        <v>10001143</v>
      </c>
      <c r="C35" s="86" t="s">
        <v>428</v>
      </c>
      <c r="D35" s="76" t="s">
        <v>61</v>
      </c>
      <c r="E35" s="102"/>
      <c r="F35" s="98">
        <f>VLOOKUP($B35,'Table 3 feeder'!$C$3:$DI$133,4+$W$17+$W$16,FALSE)</f>
        <v>85</v>
      </c>
      <c r="G35" s="75">
        <f>VLOOKUP($B35,'Table 3 feeder'!$C$3:$DI$133,5+$W$17+$W$16,FALSE)</f>
        <v>0</v>
      </c>
      <c r="H35" s="53">
        <f>VLOOKUP($B35,'Table 3 feeder'!$C$3:$DI$133,6+$W$17+$W$16,FALSE)</f>
        <v>85</v>
      </c>
      <c r="I35" s="75">
        <f>VLOOKUP($B35,'Table 3 feeder'!$C$3:$DI$133,7+$W$17+$W$16,FALSE)</f>
        <v>8.1</v>
      </c>
      <c r="J35" s="75">
        <f>VLOOKUP($B35,'Table 3 feeder'!$C$3:$DI$133,8+$W$17+$W$16,FALSE)</f>
        <v>9.5</v>
      </c>
      <c r="K35" s="75" t="str">
        <f>VLOOKUP($B35,'Table 3 feeder'!$C$3:$DI$133,9+$W$17+$W$16,FALSE)</f>
        <v>x</v>
      </c>
      <c r="L35" s="75" t="str">
        <f>VLOOKUP($B35,'Table 3 feeder'!$C$3:$DI$133,10+$W$17+$W$16,FALSE)</f>
        <v>x</v>
      </c>
      <c r="M35" s="75">
        <f>VLOOKUP($B35,'Table 3 feeder'!$C$3:$DI$133,11+$W$17+$W$16,FALSE)</f>
        <v>82.4</v>
      </c>
      <c r="N35" s="82">
        <f>VLOOKUP($B35,'Table 3 feeder'!$C$3:$DI$133,12+$W$17+$W$16,FALSE)</f>
        <v>60</v>
      </c>
      <c r="O35" s="54">
        <f>VLOOKUP($B35,'Table 3 feeder'!$C$3:$DI$133,13+$W$17+$W$16,FALSE)</f>
        <v>14500</v>
      </c>
      <c r="P35" s="54">
        <f>VLOOKUP($B35,'Table 3 feeder'!$C$3:$DI$133,14+$W$17+$W$16,FALSE)</f>
        <v>18500</v>
      </c>
      <c r="Q35" s="70">
        <f>VLOOKUP($B35,'Table 3 feeder'!$C$3:$DI$133,15+$W$17+$W$16,FALSE)</f>
        <v>25500</v>
      </c>
      <c r="R35" s="21"/>
      <c r="S35" s="22"/>
      <c r="T35" s="23"/>
      <c r="U35" s="19"/>
      <c r="V35" s="20"/>
      <c r="W35" s="19"/>
      <c r="X35" s="19"/>
      <c r="Y35" s="19"/>
      <c r="Z35" s="19"/>
      <c r="AA35" s="19"/>
      <c r="AB35" s="19"/>
      <c r="AC35" s="20"/>
      <c r="AD35" s="23"/>
      <c r="AE35" s="23"/>
      <c r="AF35" s="23"/>
      <c r="AG35" s="25"/>
    </row>
    <row r="36" spans="1:33" s="4" customFormat="1" ht="14.25" customHeight="1" x14ac:dyDescent="0.2">
      <c r="A36" s="85" t="s">
        <v>62</v>
      </c>
      <c r="B36" s="86">
        <v>10007141</v>
      </c>
      <c r="C36" s="86" t="s">
        <v>426</v>
      </c>
      <c r="D36" s="76" t="s">
        <v>63</v>
      </c>
      <c r="E36" s="102"/>
      <c r="F36" s="98">
        <f>VLOOKUP($B36,'Table 3 feeder'!$C$3:$DI$133,4+$W$17+$W$16,FALSE)</f>
        <v>140</v>
      </c>
      <c r="G36" s="75">
        <f>VLOOKUP($B36,'Table 3 feeder'!$C$3:$DI$133,5+$W$17+$W$16,FALSE)</f>
        <v>0.7</v>
      </c>
      <c r="H36" s="53">
        <f>VLOOKUP($B36,'Table 3 feeder'!$C$3:$DI$133,6+$W$17+$W$16,FALSE)</f>
        <v>140</v>
      </c>
      <c r="I36" s="75">
        <f>VLOOKUP($B36,'Table 3 feeder'!$C$3:$DI$133,7+$W$17+$W$16,FALSE)</f>
        <v>7.9</v>
      </c>
      <c r="J36" s="75">
        <f>VLOOKUP($B36,'Table 3 feeder'!$C$3:$DI$133,8+$W$17+$W$16,FALSE)</f>
        <v>8.6</v>
      </c>
      <c r="K36" s="75">
        <f>VLOOKUP($B36,'Table 3 feeder'!$C$3:$DI$133,9+$W$17+$W$16,FALSE)</f>
        <v>44.6</v>
      </c>
      <c r="L36" s="75">
        <f>VLOOKUP($B36,'Table 3 feeder'!$C$3:$DI$133,10+$W$17+$W$16,FALSE)</f>
        <v>71.7</v>
      </c>
      <c r="M36" s="75">
        <f>VLOOKUP($B36,'Table 3 feeder'!$C$3:$DI$133,11+$W$17+$W$16,FALSE)</f>
        <v>83.5</v>
      </c>
      <c r="N36" s="82">
        <f>VLOOKUP($B36,'Table 3 feeder'!$C$3:$DI$133,12+$W$17+$W$16,FALSE)</f>
        <v>60</v>
      </c>
      <c r="O36" s="54">
        <f>VLOOKUP($B36,'Table 3 feeder'!$C$3:$DI$133,13+$W$17+$W$16,FALSE)</f>
        <v>10500</v>
      </c>
      <c r="P36" s="54">
        <f>VLOOKUP($B36,'Table 3 feeder'!$C$3:$DI$133,14+$W$17+$W$16,FALSE)</f>
        <v>13000</v>
      </c>
      <c r="Q36" s="70">
        <f>VLOOKUP($B36,'Table 3 feeder'!$C$3:$DI$133,15+$W$17+$W$16,FALSE)</f>
        <v>16500</v>
      </c>
      <c r="R36" s="21"/>
      <c r="S36" s="22"/>
      <c r="T36" s="23"/>
      <c r="U36" s="19"/>
      <c r="V36" s="20"/>
      <c r="W36" s="19"/>
      <c r="X36" s="19"/>
      <c r="Y36" s="19"/>
      <c r="Z36" s="19"/>
      <c r="AA36" s="19"/>
      <c r="AB36" s="19"/>
      <c r="AC36" s="20"/>
      <c r="AD36" s="23"/>
      <c r="AE36" s="23"/>
      <c r="AF36" s="23"/>
      <c r="AG36" s="25"/>
    </row>
    <row r="37" spans="1:33" s="4" customFormat="1" ht="14.25" customHeight="1" x14ac:dyDescent="0.2">
      <c r="A37" s="85" t="s">
        <v>64</v>
      </c>
      <c r="B37" s="86">
        <v>10007848</v>
      </c>
      <c r="C37" s="86" t="s">
        <v>426</v>
      </c>
      <c r="D37" s="76" t="s">
        <v>65</v>
      </c>
      <c r="E37" s="102"/>
      <c r="F37" s="98">
        <f>VLOOKUP($B37,'Table 3 feeder'!$C$3:$DI$133,4+$W$17+$W$16,FALSE)</f>
        <v>60</v>
      </c>
      <c r="G37" s="75">
        <f>VLOOKUP($B37,'Table 3 feeder'!$C$3:$DI$133,5+$W$17+$W$16,FALSE)</f>
        <v>1.6</v>
      </c>
      <c r="H37" s="53">
        <f>VLOOKUP($B37,'Table 3 feeder'!$C$3:$DI$133,6+$W$17+$W$16,FALSE)</f>
        <v>60</v>
      </c>
      <c r="I37" s="75">
        <f>VLOOKUP($B37,'Table 3 feeder'!$C$3:$DI$133,7+$W$17+$W$16,FALSE)</f>
        <v>6.6</v>
      </c>
      <c r="J37" s="75">
        <f>VLOOKUP($B37,'Table 3 feeder'!$C$3:$DI$133,8+$W$17+$W$16,FALSE)</f>
        <v>13.3</v>
      </c>
      <c r="K37" s="75">
        <f>VLOOKUP($B37,'Table 3 feeder'!$C$3:$DI$133,9+$W$17+$W$16,FALSE)</f>
        <v>61.3</v>
      </c>
      <c r="L37" s="75">
        <f>VLOOKUP($B37,'Table 3 feeder'!$C$3:$DI$133,10+$W$17+$W$16,FALSE)</f>
        <v>74.599999999999994</v>
      </c>
      <c r="M37" s="75">
        <f>VLOOKUP($B37,'Table 3 feeder'!$C$3:$DI$133,11+$W$17+$W$16,FALSE)</f>
        <v>80.099999999999994</v>
      </c>
      <c r="N37" s="82">
        <f>VLOOKUP($B37,'Table 3 feeder'!$C$3:$DI$133,12+$W$17+$W$16,FALSE)</f>
        <v>35</v>
      </c>
      <c r="O37" s="54">
        <f>VLOOKUP($B37,'Table 3 feeder'!$C$3:$DI$133,13+$W$17+$W$16,FALSE)</f>
        <v>8500</v>
      </c>
      <c r="P37" s="54">
        <f>VLOOKUP($B37,'Table 3 feeder'!$C$3:$DI$133,14+$W$17+$W$16,FALSE)</f>
        <v>12500</v>
      </c>
      <c r="Q37" s="70">
        <f>VLOOKUP($B37,'Table 3 feeder'!$C$3:$DI$133,15+$W$17+$W$16,FALSE)</f>
        <v>14500</v>
      </c>
      <c r="R37" s="25"/>
    </row>
    <row r="38" spans="1:33" s="4" customFormat="1" ht="14.25" customHeight="1" x14ac:dyDescent="0.2">
      <c r="A38" s="85" t="s">
        <v>66</v>
      </c>
      <c r="B38" s="86">
        <v>10007137</v>
      </c>
      <c r="C38" s="86" t="s">
        <v>428</v>
      </c>
      <c r="D38" s="76" t="s">
        <v>67</v>
      </c>
      <c r="E38" s="102"/>
      <c r="F38" s="98" t="str">
        <f>VLOOKUP($B38,'Table 3 feeder'!$C$3:$DI$133,4+$W$17+$W$16,FALSE)</f>
        <v>.</v>
      </c>
      <c r="G38" s="75" t="str">
        <f>VLOOKUP($B38,'Table 3 feeder'!$C$3:$DI$133,5+$W$17+$W$16,FALSE)</f>
        <v>.</v>
      </c>
      <c r="H38" s="53" t="str">
        <f>VLOOKUP($B38,'Table 3 feeder'!$C$3:$DI$133,6+$W$17+$W$16,FALSE)</f>
        <v>.</v>
      </c>
      <c r="I38" s="75" t="str">
        <f>VLOOKUP($B38,'Table 3 feeder'!$C$3:$DI$133,7+$W$17+$W$16,FALSE)</f>
        <v>.</v>
      </c>
      <c r="J38" s="75" t="str">
        <f>VLOOKUP($B38,'Table 3 feeder'!$C$3:$DI$133,8+$W$17+$W$16,FALSE)</f>
        <v>.</v>
      </c>
      <c r="K38" s="75" t="str">
        <f>VLOOKUP($B38,'Table 3 feeder'!$C$3:$DI$133,9+$W$17+$W$16,FALSE)</f>
        <v>.</v>
      </c>
      <c r="L38" s="75" t="str">
        <f>VLOOKUP($B38,'Table 3 feeder'!$C$3:$DI$133,10+$W$17+$W$16,FALSE)</f>
        <v>.</v>
      </c>
      <c r="M38" s="75" t="str">
        <f>VLOOKUP($B38,'Table 3 feeder'!$C$3:$DI$133,11+$W$17+$W$16,FALSE)</f>
        <v>.</v>
      </c>
      <c r="N38" s="82" t="str">
        <f>VLOOKUP($B38,'Table 3 feeder'!$C$3:$DI$133,12+$W$17+$W$16,FALSE)</f>
        <v>.</v>
      </c>
      <c r="O38" s="54" t="str">
        <f>VLOOKUP($B38,'Table 3 feeder'!$C$3:$DI$133,13+$W$17+$W$16,FALSE)</f>
        <v>.</v>
      </c>
      <c r="P38" s="54" t="str">
        <f>VLOOKUP($B38,'Table 3 feeder'!$C$3:$DI$133,14+$W$17+$W$16,FALSE)</f>
        <v>.</v>
      </c>
      <c r="Q38" s="70" t="str">
        <f>VLOOKUP($B38,'Table 3 feeder'!$C$3:$DI$133,15+$W$17+$W$16,FALSE)</f>
        <v>.</v>
      </c>
      <c r="R38" s="25"/>
    </row>
    <row r="39" spans="1:33" s="4" customFormat="1" ht="14.25" x14ac:dyDescent="0.2">
      <c r="A39" s="85" t="s">
        <v>68</v>
      </c>
      <c r="B39" s="86">
        <v>10001478</v>
      </c>
      <c r="C39" s="86" t="s">
        <v>424</v>
      </c>
      <c r="D39" s="76" t="s">
        <v>69</v>
      </c>
      <c r="E39" s="102" t="s">
        <v>449</v>
      </c>
      <c r="F39" s="98">
        <f>VLOOKUP($B39,'Table 3 feeder'!$C$3:$DI$133,4+$W$17+$W$16,FALSE)</f>
        <v>110</v>
      </c>
      <c r="G39" s="75">
        <f>VLOOKUP($B39,'Table 3 feeder'!$C$3:$DI$133,5+$W$17+$W$16,FALSE)</f>
        <v>0.9</v>
      </c>
      <c r="H39" s="53">
        <f>VLOOKUP($B39,'Table 3 feeder'!$C$3:$DI$133,6+$W$17+$W$16,FALSE)</f>
        <v>110</v>
      </c>
      <c r="I39" s="75">
        <f>VLOOKUP($B39,'Table 3 feeder'!$C$3:$DI$133,7+$W$17+$W$16,FALSE)</f>
        <v>9</v>
      </c>
      <c r="J39" s="75">
        <f>VLOOKUP($B39,'Table 3 feeder'!$C$3:$DI$133,8+$W$17+$W$16,FALSE)</f>
        <v>17.600000000000001</v>
      </c>
      <c r="K39" s="75">
        <f>VLOOKUP($B39,'Table 3 feeder'!$C$3:$DI$133,9+$W$17+$W$16,FALSE)</f>
        <v>43.9</v>
      </c>
      <c r="L39" s="75">
        <f>VLOOKUP($B39,'Table 3 feeder'!$C$3:$DI$133,10+$W$17+$W$16,FALSE)</f>
        <v>57.5</v>
      </c>
      <c r="M39" s="75">
        <f>VLOOKUP($B39,'Table 3 feeder'!$C$3:$DI$133,11+$W$17+$W$16,FALSE)</f>
        <v>73.3</v>
      </c>
      <c r="N39" s="82">
        <f>VLOOKUP($B39,'Table 3 feeder'!$C$3:$DI$133,12+$W$17+$W$16,FALSE)</f>
        <v>45</v>
      </c>
      <c r="O39" s="54">
        <f>VLOOKUP($B39,'Table 3 feeder'!$C$3:$DI$133,13+$W$17+$W$16,FALSE)</f>
        <v>8000</v>
      </c>
      <c r="P39" s="54">
        <f>VLOOKUP($B39,'Table 3 feeder'!$C$3:$DI$133,14+$W$17+$W$16,FALSE)</f>
        <v>14000</v>
      </c>
      <c r="Q39" s="70">
        <f>VLOOKUP($B39,'Table 3 feeder'!$C$3:$DI$133,15+$W$17+$W$16,FALSE)</f>
        <v>22500</v>
      </c>
      <c r="R39" s="25"/>
    </row>
    <row r="40" spans="1:33" s="4" customFormat="1" ht="14.25" customHeight="1" x14ac:dyDescent="0.2">
      <c r="A40" s="85" t="s">
        <v>70</v>
      </c>
      <c r="B40" s="86">
        <v>10001653</v>
      </c>
      <c r="C40" s="86" t="s">
        <v>424</v>
      </c>
      <c r="D40" s="76" t="s">
        <v>71</v>
      </c>
      <c r="E40" s="102"/>
      <c r="F40" s="98" t="str">
        <f>VLOOKUP($B40,'Table 3 feeder'!$C$3:$DI$133,4+$W$17+$W$16,FALSE)</f>
        <v>.</v>
      </c>
      <c r="G40" s="75" t="str">
        <f>VLOOKUP($B40,'Table 3 feeder'!$C$3:$DI$133,5+$W$17+$W$16,FALSE)</f>
        <v>.</v>
      </c>
      <c r="H40" s="53" t="str">
        <f>VLOOKUP($B40,'Table 3 feeder'!$C$3:$DI$133,6+$W$17+$W$16,FALSE)</f>
        <v>.</v>
      </c>
      <c r="I40" s="75" t="str">
        <f>VLOOKUP($B40,'Table 3 feeder'!$C$3:$DI$133,7+$W$17+$W$16,FALSE)</f>
        <v>.</v>
      </c>
      <c r="J40" s="75" t="str">
        <f>VLOOKUP($B40,'Table 3 feeder'!$C$3:$DI$133,8+$W$17+$W$16,FALSE)</f>
        <v>.</v>
      </c>
      <c r="K40" s="75" t="str">
        <f>VLOOKUP($B40,'Table 3 feeder'!$C$3:$DI$133,9+$W$17+$W$16,FALSE)</f>
        <v>.</v>
      </c>
      <c r="L40" s="75" t="str">
        <f>VLOOKUP($B40,'Table 3 feeder'!$C$3:$DI$133,10+$W$17+$W$16,FALSE)</f>
        <v>.</v>
      </c>
      <c r="M40" s="75" t="str">
        <f>VLOOKUP($B40,'Table 3 feeder'!$C$3:$DI$133,11+$W$17+$W$16,FALSE)</f>
        <v>.</v>
      </c>
      <c r="N40" s="82" t="str">
        <f>VLOOKUP($B40,'Table 3 feeder'!$C$3:$DI$133,12+$W$17+$W$16,FALSE)</f>
        <v>.</v>
      </c>
      <c r="O40" s="54" t="str">
        <f>VLOOKUP($B40,'Table 3 feeder'!$C$3:$DI$133,13+$W$17+$W$16,FALSE)</f>
        <v>.</v>
      </c>
      <c r="P40" s="54" t="str">
        <f>VLOOKUP($B40,'Table 3 feeder'!$C$3:$DI$133,14+$W$17+$W$16,FALSE)</f>
        <v>.</v>
      </c>
      <c r="Q40" s="70" t="str">
        <f>VLOOKUP($B40,'Table 3 feeder'!$C$3:$DI$133,15+$W$17+$W$16,FALSE)</f>
        <v>.</v>
      </c>
      <c r="R40" s="25"/>
    </row>
    <row r="41" spans="1:33" s="4" customFormat="1" ht="14.25" customHeight="1" x14ac:dyDescent="0.2">
      <c r="A41" s="85" t="s">
        <v>72</v>
      </c>
      <c r="B41" s="86">
        <v>10007761</v>
      </c>
      <c r="C41" s="86" t="s">
        <v>424</v>
      </c>
      <c r="D41" s="76" t="s">
        <v>73</v>
      </c>
      <c r="E41" s="102"/>
      <c r="F41" s="98" t="str">
        <f>VLOOKUP($B41,'Table 3 feeder'!$C$3:$DI$133,4+$W$17+$W$16,FALSE)</f>
        <v>.</v>
      </c>
      <c r="G41" s="75" t="str">
        <f>VLOOKUP($B41,'Table 3 feeder'!$C$3:$DI$133,5+$W$17+$W$16,FALSE)</f>
        <v>.</v>
      </c>
      <c r="H41" s="53" t="str">
        <f>VLOOKUP($B41,'Table 3 feeder'!$C$3:$DI$133,6+$W$17+$W$16,FALSE)</f>
        <v>.</v>
      </c>
      <c r="I41" s="75" t="str">
        <f>VLOOKUP($B41,'Table 3 feeder'!$C$3:$DI$133,7+$W$17+$W$16,FALSE)</f>
        <v>.</v>
      </c>
      <c r="J41" s="75" t="str">
        <f>VLOOKUP($B41,'Table 3 feeder'!$C$3:$DI$133,8+$W$17+$W$16,FALSE)</f>
        <v>.</v>
      </c>
      <c r="K41" s="75" t="str">
        <f>VLOOKUP($B41,'Table 3 feeder'!$C$3:$DI$133,9+$W$17+$W$16,FALSE)</f>
        <v>.</v>
      </c>
      <c r="L41" s="75" t="str">
        <f>VLOOKUP($B41,'Table 3 feeder'!$C$3:$DI$133,10+$W$17+$W$16,FALSE)</f>
        <v>.</v>
      </c>
      <c r="M41" s="75" t="str">
        <f>VLOOKUP($B41,'Table 3 feeder'!$C$3:$DI$133,11+$W$17+$W$16,FALSE)</f>
        <v>.</v>
      </c>
      <c r="N41" s="82" t="str">
        <f>VLOOKUP($B41,'Table 3 feeder'!$C$3:$DI$133,12+$W$17+$W$16,FALSE)</f>
        <v>.</v>
      </c>
      <c r="O41" s="54" t="str">
        <f>VLOOKUP($B41,'Table 3 feeder'!$C$3:$DI$133,13+$W$17+$W$16,FALSE)</f>
        <v>.</v>
      </c>
      <c r="P41" s="54" t="str">
        <f>VLOOKUP($B41,'Table 3 feeder'!$C$3:$DI$133,14+$W$17+$W$16,FALSE)</f>
        <v>.</v>
      </c>
      <c r="Q41" s="70" t="str">
        <f>VLOOKUP($B41,'Table 3 feeder'!$C$3:$DI$133,15+$W$17+$W$16,FALSE)</f>
        <v>.</v>
      </c>
      <c r="R41" s="25"/>
    </row>
    <row r="42" spans="1:33" s="4" customFormat="1" ht="14.25" x14ac:dyDescent="0.2">
      <c r="A42" s="85" t="s">
        <v>74</v>
      </c>
      <c r="B42" s="86">
        <v>10001726</v>
      </c>
      <c r="C42" s="86" t="s">
        <v>422</v>
      </c>
      <c r="D42" s="76" t="s">
        <v>75</v>
      </c>
      <c r="E42" s="102"/>
      <c r="F42" s="98">
        <f>VLOOKUP($B42,'Table 3 feeder'!$C$3:$DI$133,4+$W$17+$W$16,FALSE)</f>
        <v>100</v>
      </c>
      <c r="G42" s="75">
        <f>VLOOKUP($B42,'Table 3 feeder'!$C$3:$DI$133,5+$W$17+$W$16,FALSE)</f>
        <v>2</v>
      </c>
      <c r="H42" s="53">
        <f>VLOOKUP($B42,'Table 3 feeder'!$C$3:$DI$133,6+$W$17+$W$16,FALSE)</f>
        <v>100</v>
      </c>
      <c r="I42" s="75">
        <f>VLOOKUP($B42,'Table 3 feeder'!$C$3:$DI$133,7+$W$17+$W$16,FALSE)</f>
        <v>9.1</v>
      </c>
      <c r="J42" s="75">
        <f>VLOOKUP($B42,'Table 3 feeder'!$C$3:$DI$133,8+$W$17+$W$16,FALSE)</f>
        <v>15.9</v>
      </c>
      <c r="K42" s="75">
        <f>VLOOKUP($B42,'Table 3 feeder'!$C$3:$DI$133,9+$W$17+$W$16,FALSE)</f>
        <v>47.8</v>
      </c>
      <c r="L42" s="75">
        <f>VLOOKUP($B42,'Table 3 feeder'!$C$3:$DI$133,10+$W$17+$W$16,FALSE)</f>
        <v>64.3</v>
      </c>
      <c r="M42" s="75">
        <f>VLOOKUP($B42,'Table 3 feeder'!$C$3:$DI$133,11+$W$17+$W$16,FALSE)</f>
        <v>74.900000000000006</v>
      </c>
      <c r="N42" s="82">
        <f>VLOOKUP($B42,'Table 3 feeder'!$C$3:$DI$133,12+$W$17+$W$16,FALSE)</f>
        <v>45</v>
      </c>
      <c r="O42" s="54">
        <f>VLOOKUP($B42,'Table 3 feeder'!$C$3:$DI$133,13+$W$17+$W$16,FALSE)</f>
        <v>8000</v>
      </c>
      <c r="P42" s="54">
        <f>VLOOKUP($B42,'Table 3 feeder'!$C$3:$DI$133,14+$W$17+$W$16,FALSE)</f>
        <v>12000</v>
      </c>
      <c r="Q42" s="70">
        <f>VLOOKUP($B42,'Table 3 feeder'!$C$3:$DI$133,15+$W$17+$W$16,FALSE)</f>
        <v>18000</v>
      </c>
      <c r="R42" s="25"/>
    </row>
    <row r="43" spans="1:33" s="4" customFormat="1" ht="14.25" x14ac:dyDescent="0.2">
      <c r="A43" s="85" t="s">
        <v>76</v>
      </c>
      <c r="B43" s="87">
        <v>10007822</v>
      </c>
      <c r="C43" s="87" t="s">
        <v>421</v>
      </c>
      <c r="D43" s="76" t="s">
        <v>77</v>
      </c>
      <c r="E43" s="102"/>
      <c r="F43" s="98" t="str">
        <f>VLOOKUP($B43,'Table 3 feeder'!$C$3:$DI$133,4+$W$17+$W$16,FALSE)</f>
        <v>.</v>
      </c>
      <c r="G43" s="75" t="str">
        <f>VLOOKUP($B43,'Table 3 feeder'!$C$3:$DI$133,5+$W$17+$W$16,FALSE)</f>
        <v>.</v>
      </c>
      <c r="H43" s="53" t="str">
        <f>VLOOKUP($B43,'Table 3 feeder'!$C$3:$DI$133,6+$W$17+$W$16,FALSE)</f>
        <v>.</v>
      </c>
      <c r="I43" s="75" t="str">
        <f>VLOOKUP($B43,'Table 3 feeder'!$C$3:$DI$133,7+$W$17+$W$16,FALSE)</f>
        <v>.</v>
      </c>
      <c r="J43" s="75" t="str">
        <f>VLOOKUP($B43,'Table 3 feeder'!$C$3:$DI$133,8+$W$17+$W$16,FALSE)</f>
        <v>.</v>
      </c>
      <c r="K43" s="75" t="str">
        <f>VLOOKUP($B43,'Table 3 feeder'!$C$3:$DI$133,9+$W$17+$W$16,FALSE)</f>
        <v>.</v>
      </c>
      <c r="L43" s="75" t="str">
        <f>VLOOKUP($B43,'Table 3 feeder'!$C$3:$DI$133,10+$W$17+$W$16,FALSE)</f>
        <v>.</v>
      </c>
      <c r="M43" s="75" t="str">
        <f>VLOOKUP($B43,'Table 3 feeder'!$C$3:$DI$133,11+$W$17+$W$16,FALSE)</f>
        <v>.</v>
      </c>
      <c r="N43" s="82" t="str">
        <f>VLOOKUP($B43,'Table 3 feeder'!$C$3:$DI$133,12+$W$17+$W$16,FALSE)</f>
        <v>.</v>
      </c>
      <c r="O43" s="54" t="str">
        <f>VLOOKUP($B43,'Table 3 feeder'!$C$3:$DI$133,13+$W$17+$W$16,FALSE)</f>
        <v>.</v>
      </c>
      <c r="P43" s="54" t="str">
        <f>VLOOKUP($B43,'Table 3 feeder'!$C$3:$DI$133,14+$W$17+$W$16,FALSE)</f>
        <v>.</v>
      </c>
      <c r="Q43" s="70" t="str">
        <f>VLOOKUP($B43,'Table 3 feeder'!$C$3:$DI$133,15+$W$17+$W$16,FALSE)</f>
        <v>.</v>
      </c>
      <c r="R43" s="25"/>
    </row>
    <row r="44" spans="1:33" s="4" customFormat="1" ht="14.25" x14ac:dyDescent="0.2">
      <c r="A44" s="85" t="s">
        <v>78</v>
      </c>
      <c r="B44" s="86">
        <v>10006427</v>
      </c>
      <c r="C44" s="86" t="s">
        <v>428</v>
      </c>
      <c r="D44" s="76" t="s">
        <v>79</v>
      </c>
      <c r="E44" s="102"/>
      <c r="F44" s="98" t="str">
        <f>VLOOKUP($B44,'Table 3 feeder'!$C$3:$DI$133,4+$W$17+$W$16,FALSE)</f>
        <v>.</v>
      </c>
      <c r="G44" s="75" t="str">
        <f>VLOOKUP($B44,'Table 3 feeder'!$C$3:$DI$133,5+$W$17+$W$16,FALSE)</f>
        <v>.</v>
      </c>
      <c r="H44" s="53" t="str">
        <f>VLOOKUP($B44,'Table 3 feeder'!$C$3:$DI$133,6+$W$17+$W$16,FALSE)</f>
        <v>.</v>
      </c>
      <c r="I44" s="75" t="str">
        <f>VLOOKUP($B44,'Table 3 feeder'!$C$3:$DI$133,7+$W$17+$W$16,FALSE)</f>
        <v>.</v>
      </c>
      <c r="J44" s="75" t="str">
        <f>VLOOKUP($B44,'Table 3 feeder'!$C$3:$DI$133,8+$W$17+$W$16,FALSE)</f>
        <v>.</v>
      </c>
      <c r="K44" s="75" t="str">
        <f>VLOOKUP($B44,'Table 3 feeder'!$C$3:$DI$133,9+$W$17+$W$16,FALSE)</f>
        <v>.</v>
      </c>
      <c r="L44" s="75" t="str">
        <f>VLOOKUP($B44,'Table 3 feeder'!$C$3:$DI$133,10+$W$17+$W$16,FALSE)</f>
        <v>.</v>
      </c>
      <c r="M44" s="75" t="str">
        <f>VLOOKUP($B44,'Table 3 feeder'!$C$3:$DI$133,11+$W$17+$W$16,FALSE)</f>
        <v>.</v>
      </c>
      <c r="N44" s="82" t="str">
        <f>VLOOKUP($B44,'Table 3 feeder'!$C$3:$DI$133,12+$W$17+$W$16,FALSE)</f>
        <v>.</v>
      </c>
      <c r="O44" s="54" t="str">
        <f>VLOOKUP($B44,'Table 3 feeder'!$C$3:$DI$133,13+$W$17+$W$16,FALSE)</f>
        <v>.</v>
      </c>
      <c r="P44" s="54" t="str">
        <f>VLOOKUP($B44,'Table 3 feeder'!$C$3:$DI$133,14+$W$17+$W$16,FALSE)</f>
        <v>.</v>
      </c>
      <c r="Q44" s="70" t="str">
        <f>VLOOKUP($B44,'Table 3 feeder'!$C$3:$DI$133,15+$W$17+$W$16,FALSE)</f>
        <v>.</v>
      </c>
      <c r="R44" s="25"/>
    </row>
    <row r="45" spans="1:33" s="4" customFormat="1" x14ac:dyDescent="0.25">
      <c r="A45" s="85" t="s">
        <v>80</v>
      </c>
      <c r="B45" s="86">
        <v>10007842</v>
      </c>
      <c r="C45" s="86" t="s">
        <v>426</v>
      </c>
      <c r="D45" s="76" t="s">
        <v>81</v>
      </c>
      <c r="E45" s="102"/>
      <c r="F45" s="98">
        <f>VLOOKUP($B45,'Table 3 feeder'!$C$3:$DI$133,4+$W$17+$W$16,FALSE)</f>
        <v>5</v>
      </c>
      <c r="G45" s="75" t="str">
        <f>VLOOKUP($B45,'Table 3 feeder'!$C$3:$DI$133,5+$W$17+$W$16,FALSE)</f>
        <v>x</v>
      </c>
      <c r="H45" s="53" t="str">
        <f>VLOOKUP($B45,'Table 3 feeder'!$C$3:$DI$133,6+$W$17+$W$16,FALSE)</f>
        <v>x</v>
      </c>
      <c r="I45" s="75" t="str">
        <f>VLOOKUP($B45,'Table 3 feeder'!$C$3:$DI$133,7+$W$17+$W$16,FALSE)</f>
        <v>x</v>
      </c>
      <c r="J45" s="75" t="str">
        <f>VLOOKUP($B45,'Table 3 feeder'!$C$3:$DI$133,8+$W$17+$W$16,FALSE)</f>
        <v>x</v>
      </c>
      <c r="K45" s="75" t="str">
        <f>VLOOKUP($B45,'Table 3 feeder'!$C$3:$DI$133,9+$W$17+$W$16,FALSE)</f>
        <v>x</v>
      </c>
      <c r="L45" s="75" t="str">
        <f>VLOOKUP($B45,'Table 3 feeder'!$C$3:$DI$133,10+$W$17+$W$16,FALSE)</f>
        <v>x</v>
      </c>
      <c r="M45" s="75" t="str">
        <f>VLOOKUP($B45,'Table 3 feeder'!$C$3:$DI$133,11+$W$17+$W$16,FALSE)</f>
        <v>x</v>
      </c>
      <c r="N45" s="82" t="str">
        <f>VLOOKUP($B45,'Table 3 feeder'!$C$3:$DI$133,12+$W$17+$W$16,FALSE)</f>
        <v>x</v>
      </c>
      <c r="O45" s="54" t="str">
        <f>VLOOKUP($B45,'Table 3 feeder'!$C$3:$DI$133,13+$W$17+$W$16,FALSE)</f>
        <v>x</v>
      </c>
      <c r="P45" s="54" t="str">
        <f>VLOOKUP($B45,'Table 3 feeder'!$C$3:$DI$133,14+$W$17+$W$16,FALSE)</f>
        <v>x</v>
      </c>
      <c r="Q45" s="70" t="str">
        <f>VLOOKUP($B45,'Table 3 feeder'!$C$3:$DI$133,15+$W$17+$W$16,FALSE)</f>
        <v>x</v>
      </c>
      <c r="R45" s="25"/>
    </row>
    <row r="46" spans="1:33" s="4" customFormat="1" x14ac:dyDescent="0.25">
      <c r="A46" s="85" t="s">
        <v>82</v>
      </c>
      <c r="B46" s="86">
        <v>10001883</v>
      </c>
      <c r="C46" s="86" t="s">
        <v>425</v>
      </c>
      <c r="D46" s="76" t="s">
        <v>83</v>
      </c>
      <c r="E46" s="102"/>
      <c r="F46" s="98">
        <f>VLOOKUP($B46,'Table 3 feeder'!$C$3:$DI$133,4+$W$17+$W$16,FALSE)</f>
        <v>225</v>
      </c>
      <c r="G46" s="75">
        <f>VLOOKUP($B46,'Table 3 feeder'!$C$3:$DI$133,5+$W$17+$W$16,FALSE)</f>
        <v>1.3</v>
      </c>
      <c r="H46" s="53">
        <f>VLOOKUP($B46,'Table 3 feeder'!$C$3:$DI$133,6+$W$17+$W$16,FALSE)</f>
        <v>220</v>
      </c>
      <c r="I46" s="75">
        <f>VLOOKUP($B46,'Table 3 feeder'!$C$3:$DI$133,7+$W$17+$W$16,FALSE)</f>
        <v>4.7</v>
      </c>
      <c r="J46" s="75">
        <f>VLOOKUP($B46,'Table 3 feeder'!$C$3:$DI$133,8+$W$17+$W$16,FALSE)</f>
        <v>12.2</v>
      </c>
      <c r="K46" s="75">
        <f>VLOOKUP($B46,'Table 3 feeder'!$C$3:$DI$133,9+$W$17+$W$16,FALSE)</f>
        <v>49.4</v>
      </c>
      <c r="L46" s="75">
        <f>VLOOKUP($B46,'Table 3 feeder'!$C$3:$DI$133,10+$W$17+$W$16,FALSE)</f>
        <v>72.2</v>
      </c>
      <c r="M46" s="75">
        <f>VLOOKUP($B46,'Table 3 feeder'!$C$3:$DI$133,11+$W$17+$W$16,FALSE)</f>
        <v>83.1</v>
      </c>
      <c r="N46" s="82">
        <f>VLOOKUP($B46,'Table 3 feeder'!$C$3:$DI$133,12+$W$17+$W$16,FALSE)</f>
        <v>100</v>
      </c>
      <c r="O46" s="54">
        <f>VLOOKUP($B46,'Table 3 feeder'!$C$3:$DI$133,13+$W$17+$W$16,FALSE)</f>
        <v>10000</v>
      </c>
      <c r="P46" s="54">
        <f>VLOOKUP($B46,'Table 3 feeder'!$C$3:$DI$133,14+$W$17+$W$16,FALSE)</f>
        <v>14500</v>
      </c>
      <c r="Q46" s="70">
        <f>VLOOKUP($B46,'Table 3 feeder'!$C$3:$DI$133,15+$W$17+$W$16,FALSE)</f>
        <v>17000</v>
      </c>
      <c r="R46" s="25"/>
    </row>
    <row r="47" spans="1:33" s="4" customFormat="1" x14ac:dyDescent="0.25">
      <c r="A47" s="85" t="s">
        <v>84</v>
      </c>
      <c r="B47" s="86">
        <v>10007851</v>
      </c>
      <c r="C47" s="86" t="s">
        <v>425</v>
      </c>
      <c r="D47" s="76" t="s">
        <v>85</v>
      </c>
      <c r="E47" s="102"/>
      <c r="F47" s="98">
        <f>VLOOKUP($B47,'Table 3 feeder'!$C$3:$DI$133,4+$W$17+$W$16,FALSE)</f>
        <v>110</v>
      </c>
      <c r="G47" s="75">
        <f>VLOOKUP($B47,'Table 3 feeder'!$C$3:$DI$133,5+$W$17+$W$16,FALSE)</f>
        <v>1.8</v>
      </c>
      <c r="H47" s="53">
        <f>VLOOKUP($B47,'Table 3 feeder'!$C$3:$DI$133,6+$W$17+$W$16,FALSE)</f>
        <v>105</v>
      </c>
      <c r="I47" s="75">
        <f>VLOOKUP($B47,'Table 3 feeder'!$C$3:$DI$133,7+$W$17+$W$16,FALSE)</f>
        <v>4</v>
      </c>
      <c r="J47" s="75">
        <f>VLOOKUP($B47,'Table 3 feeder'!$C$3:$DI$133,8+$W$17+$W$16,FALSE)</f>
        <v>7.9</v>
      </c>
      <c r="K47" s="75">
        <f>VLOOKUP($B47,'Table 3 feeder'!$C$3:$DI$133,9+$W$17+$W$16,FALSE)</f>
        <v>55.4</v>
      </c>
      <c r="L47" s="75">
        <f>VLOOKUP($B47,'Table 3 feeder'!$C$3:$DI$133,10+$W$17+$W$16,FALSE)</f>
        <v>80.599999999999994</v>
      </c>
      <c r="M47" s="75">
        <f>VLOOKUP($B47,'Table 3 feeder'!$C$3:$DI$133,11+$W$17+$W$16,FALSE)</f>
        <v>88</v>
      </c>
      <c r="N47" s="82">
        <f>VLOOKUP($B47,'Table 3 feeder'!$C$3:$DI$133,12+$W$17+$W$16,FALSE)</f>
        <v>60</v>
      </c>
      <c r="O47" s="54">
        <f>VLOOKUP($B47,'Table 3 feeder'!$C$3:$DI$133,13+$W$17+$W$16,FALSE)</f>
        <v>7500</v>
      </c>
      <c r="P47" s="54">
        <f>VLOOKUP($B47,'Table 3 feeder'!$C$3:$DI$133,14+$W$17+$W$16,FALSE)</f>
        <v>14000</v>
      </c>
      <c r="Q47" s="70">
        <f>VLOOKUP($B47,'Table 3 feeder'!$C$3:$DI$133,15+$W$17+$W$16,FALSE)</f>
        <v>17500</v>
      </c>
      <c r="R47" s="25"/>
    </row>
    <row r="48" spans="1:33" s="4" customFormat="1" x14ac:dyDescent="0.25">
      <c r="A48" s="85" t="s">
        <v>86</v>
      </c>
      <c r="B48" s="86">
        <v>10007143</v>
      </c>
      <c r="C48" s="86" t="s">
        <v>429</v>
      </c>
      <c r="D48" s="76" t="s">
        <v>88</v>
      </c>
      <c r="E48" s="102" t="s">
        <v>449</v>
      </c>
      <c r="F48" s="98">
        <f>VLOOKUP($B48,'Table 3 feeder'!$C$3:$DI$133,4+$W$17+$W$16,FALSE)</f>
        <v>110</v>
      </c>
      <c r="G48" s="75">
        <f>VLOOKUP($B48,'Table 3 feeder'!$C$3:$DI$133,5+$W$17+$W$16,FALSE)</f>
        <v>0</v>
      </c>
      <c r="H48" s="53">
        <f>VLOOKUP($B48,'Table 3 feeder'!$C$3:$DI$133,6+$W$17+$W$16,FALSE)</f>
        <v>110</v>
      </c>
      <c r="I48" s="75">
        <f>VLOOKUP($B48,'Table 3 feeder'!$C$3:$DI$133,7+$W$17+$W$16,FALSE)</f>
        <v>7</v>
      </c>
      <c r="J48" s="75">
        <f>VLOOKUP($B48,'Table 3 feeder'!$C$3:$DI$133,8+$W$17+$W$16,FALSE)</f>
        <v>13.9</v>
      </c>
      <c r="K48" s="75">
        <f>VLOOKUP($B48,'Table 3 feeder'!$C$3:$DI$133,9+$W$17+$W$16,FALSE)</f>
        <v>53.5</v>
      </c>
      <c r="L48" s="75">
        <f>VLOOKUP($B48,'Table 3 feeder'!$C$3:$DI$133,10+$W$17+$W$16,FALSE)</f>
        <v>62</v>
      </c>
      <c r="M48" s="75">
        <f>VLOOKUP($B48,'Table 3 feeder'!$C$3:$DI$133,11+$W$17+$W$16,FALSE)</f>
        <v>79.099999999999994</v>
      </c>
      <c r="N48" s="82">
        <f>VLOOKUP($B48,'Table 3 feeder'!$C$3:$DI$133,12+$W$17+$W$16,FALSE)</f>
        <v>55</v>
      </c>
      <c r="O48" s="54">
        <f>VLOOKUP($B48,'Table 3 feeder'!$C$3:$DI$133,13+$W$17+$W$16,FALSE)</f>
        <v>7000</v>
      </c>
      <c r="P48" s="54">
        <f>VLOOKUP($B48,'Table 3 feeder'!$C$3:$DI$133,14+$W$17+$W$16,FALSE)</f>
        <v>15500</v>
      </c>
      <c r="Q48" s="70">
        <f>VLOOKUP($B48,'Table 3 feeder'!$C$3:$DI$133,15+$W$17+$W$16,FALSE)</f>
        <v>22500</v>
      </c>
      <c r="R48" s="25"/>
    </row>
    <row r="49" spans="1:18" s="4" customFormat="1" x14ac:dyDescent="0.25">
      <c r="A49" s="85" t="s">
        <v>89</v>
      </c>
      <c r="B49" s="86">
        <v>10007789</v>
      </c>
      <c r="C49" s="86" t="s">
        <v>421</v>
      </c>
      <c r="D49" s="76" t="s">
        <v>90</v>
      </c>
      <c r="E49" s="102" t="s">
        <v>449</v>
      </c>
      <c r="F49" s="98">
        <f>VLOOKUP($B49,'Table 3 feeder'!$C$3:$DI$133,4+$W$17+$W$16,FALSE)</f>
        <v>140</v>
      </c>
      <c r="G49" s="75">
        <f>VLOOKUP($B49,'Table 3 feeder'!$C$3:$DI$133,5+$W$17+$W$16,FALSE)</f>
        <v>2.8</v>
      </c>
      <c r="H49" s="53">
        <f>VLOOKUP($B49,'Table 3 feeder'!$C$3:$DI$133,6+$W$17+$W$16,FALSE)</f>
        <v>140</v>
      </c>
      <c r="I49" s="75">
        <f>VLOOKUP($B49,'Table 3 feeder'!$C$3:$DI$133,7+$W$17+$W$16,FALSE)</f>
        <v>5.5</v>
      </c>
      <c r="J49" s="75">
        <f>VLOOKUP($B49,'Table 3 feeder'!$C$3:$DI$133,8+$W$17+$W$16,FALSE)</f>
        <v>15.2</v>
      </c>
      <c r="K49" s="75">
        <f>VLOOKUP($B49,'Table 3 feeder'!$C$3:$DI$133,9+$W$17+$W$16,FALSE)</f>
        <v>44.3</v>
      </c>
      <c r="L49" s="75">
        <f>VLOOKUP($B49,'Table 3 feeder'!$C$3:$DI$133,10+$W$17+$W$16,FALSE)</f>
        <v>65.3</v>
      </c>
      <c r="M49" s="75">
        <f>VLOOKUP($B49,'Table 3 feeder'!$C$3:$DI$133,11+$W$17+$W$16,FALSE)</f>
        <v>79.3</v>
      </c>
      <c r="N49" s="82">
        <f>VLOOKUP($B49,'Table 3 feeder'!$C$3:$DI$133,12+$W$17+$W$16,FALSE)</f>
        <v>60</v>
      </c>
      <c r="O49" s="54">
        <f>VLOOKUP($B49,'Table 3 feeder'!$C$3:$DI$133,13+$W$17+$W$16,FALSE)</f>
        <v>7500</v>
      </c>
      <c r="P49" s="54">
        <f>VLOOKUP($B49,'Table 3 feeder'!$C$3:$DI$133,14+$W$17+$W$16,FALSE)</f>
        <v>13500</v>
      </c>
      <c r="Q49" s="70">
        <f>VLOOKUP($B49,'Table 3 feeder'!$C$3:$DI$133,15+$W$17+$W$16,FALSE)</f>
        <v>18000</v>
      </c>
      <c r="R49" s="25"/>
    </row>
    <row r="50" spans="1:18" s="4" customFormat="1" x14ac:dyDescent="0.25">
      <c r="A50" s="85" t="s">
        <v>91</v>
      </c>
      <c r="B50" s="86">
        <v>10007144</v>
      </c>
      <c r="C50" s="86" t="s">
        <v>424</v>
      </c>
      <c r="D50" s="76" t="s">
        <v>92</v>
      </c>
      <c r="E50" s="102"/>
      <c r="F50" s="98">
        <f>VLOOKUP($B50,'Table 3 feeder'!$C$3:$DI$133,4+$W$17+$W$16,FALSE)</f>
        <v>145</v>
      </c>
      <c r="G50" s="75">
        <f>VLOOKUP($B50,'Table 3 feeder'!$C$3:$DI$133,5+$W$17+$W$16,FALSE)</f>
        <v>5.4</v>
      </c>
      <c r="H50" s="53">
        <f>VLOOKUP($B50,'Table 3 feeder'!$C$3:$DI$133,6+$W$17+$W$16,FALSE)</f>
        <v>135</v>
      </c>
      <c r="I50" s="75">
        <f>VLOOKUP($B50,'Table 3 feeder'!$C$3:$DI$133,7+$W$17+$W$16,FALSE)</f>
        <v>11.3</v>
      </c>
      <c r="J50" s="75">
        <f>VLOOKUP($B50,'Table 3 feeder'!$C$3:$DI$133,8+$W$17+$W$16,FALSE)</f>
        <v>19.8</v>
      </c>
      <c r="K50" s="75">
        <f>VLOOKUP($B50,'Table 3 feeder'!$C$3:$DI$133,9+$W$17+$W$16,FALSE)</f>
        <v>42</v>
      </c>
      <c r="L50" s="75">
        <f>VLOOKUP($B50,'Table 3 feeder'!$C$3:$DI$133,10+$W$17+$W$16,FALSE)</f>
        <v>55.1</v>
      </c>
      <c r="M50" s="75">
        <f>VLOOKUP($B50,'Table 3 feeder'!$C$3:$DI$133,11+$W$17+$W$16,FALSE)</f>
        <v>68.900000000000006</v>
      </c>
      <c r="N50" s="82">
        <f>VLOOKUP($B50,'Table 3 feeder'!$C$3:$DI$133,12+$W$17+$W$16,FALSE)</f>
        <v>55</v>
      </c>
      <c r="O50" s="54">
        <f>VLOOKUP($B50,'Table 3 feeder'!$C$3:$DI$133,13+$W$17+$W$16,FALSE)</f>
        <v>6500</v>
      </c>
      <c r="P50" s="54">
        <f>VLOOKUP($B50,'Table 3 feeder'!$C$3:$DI$133,14+$W$17+$W$16,FALSE)</f>
        <v>15000</v>
      </c>
      <c r="Q50" s="70">
        <f>VLOOKUP($B50,'Table 3 feeder'!$C$3:$DI$133,15+$W$17+$W$16,FALSE)</f>
        <v>22000</v>
      </c>
      <c r="R50" s="25"/>
    </row>
    <row r="51" spans="1:18" s="4" customFormat="1" x14ac:dyDescent="0.25">
      <c r="A51" s="85" t="s">
        <v>93</v>
      </c>
      <c r="B51" s="86">
        <v>10007823</v>
      </c>
      <c r="C51" s="86" t="s">
        <v>426</v>
      </c>
      <c r="D51" s="76" t="s">
        <v>94</v>
      </c>
      <c r="E51" s="102"/>
      <c r="F51" s="98">
        <f>VLOOKUP($B51,'Table 3 feeder'!$C$3:$DI$133,4+$W$17+$W$16,FALSE)</f>
        <v>65</v>
      </c>
      <c r="G51" s="75">
        <f>VLOOKUP($B51,'Table 3 feeder'!$C$3:$DI$133,5+$W$17+$W$16,FALSE)</f>
        <v>1.5</v>
      </c>
      <c r="H51" s="53">
        <f>VLOOKUP($B51,'Table 3 feeder'!$C$3:$DI$133,6+$W$17+$W$16,FALSE)</f>
        <v>65</v>
      </c>
      <c r="I51" s="75">
        <f>VLOOKUP($B51,'Table 3 feeder'!$C$3:$DI$133,7+$W$17+$W$16,FALSE)</f>
        <v>7.6</v>
      </c>
      <c r="J51" s="75">
        <f>VLOOKUP($B51,'Table 3 feeder'!$C$3:$DI$133,8+$W$17+$W$16,FALSE)</f>
        <v>12.2</v>
      </c>
      <c r="K51" s="75" t="str">
        <f>VLOOKUP($B51,'Table 3 feeder'!$C$3:$DI$133,9+$W$17+$W$16,FALSE)</f>
        <v>x</v>
      </c>
      <c r="L51" s="75" t="str">
        <f>VLOOKUP($B51,'Table 3 feeder'!$C$3:$DI$133,10+$W$17+$W$16,FALSE)</f>
        <v>x</v>
      </c>
      <c r="M51" s="75">
        <f>VLOOKUP($B51,'Table 3 feeder'!$C$3:$DI$133,11+$W$17+$W$16,FALSE)</f>
        <v>80.2</v>
      </c>
      <c r="N51" s="82">
        <f>VLOOKUP($B51,'Table 3 feeder'!$C$3:$DI$133,12+$W$17+$W$16,FALSE)</f>
        <v>40</v>
      </c>
      <c r="O51" s="54">
        <f>VLOOKUP($B51,'Table 3 feeder'!$C$3:$DI$133,13+$W$17+$W$16,FALSE)</f>
        <v>10500</v>
      </c>
      <c r="P51" s="54">
        <f>VLOOKUP($B51,'Table 3 feeder'!$C$3:$DI$133,14+$W$17+$W$16,FALSE)</f>
        <v>13000</v>
      </c>
      <c r="Q51" s="70">
        <f>VLOOKUP($B51,'Table 3 feeder'!$C$3:$DI$133,15+$W$17+$W$16,FALSE)</f>
        <v>15500</v>
      </c>
      <c r="R51" s="25"/>
    </row>
    <row r="52" spans="1:18" s="4" customFormat="1" x14ac:dyDescent="0.25">
      <c r="A52" s="85" t="s">
        <v>95</v>
      </c>
      <c r="B52" s="86">
        <v>10007791</v>
      </c>
      <c r="C52" s="86" t="s">
        <v>421</v>
      </c>
      <c r="D52" s="76" t="s">
        <v>96</v>
      </c>
      <c r="E52" s="102"/>
      <c r="F52" s="98">
        <f>VLOOKUP($B52,'Table 3 feeder'!$C$3:$DI$133,4+$W$17+$W$16,FALSE)</f>
        <v>130</v>
      </c>
      <c r="G52" s="75">
        <f>VLOOKUP($B52,'Table 3 feeder'!$C$3:$DI$133,5+$W$17+$W$16,FALSE)</f>
        <v>0.4</v>
      </c>
      <c r="H52" s="53">
        <f>VLOOKUP($B52,'Table 3 feeder'!$C$3:$DI$133,6+$W$17+$W$16,FALSE)</f>
        <v>125</v>
      </c>
      <c r="I52" s="75">
        <f>VLOOKUP($B52,'Table 3 feeder'!$C$3:$DI$133,7+$W$17+$W$16,FALSE)</f>
        <v>5.4</v>
      </c>
      <c r="J52" s="75">
        <f>VLOOKUP($B52,'Table 3 feeder'!$C$3:$DI$133,8+$W$17+$W$16,FALSE)</f>
        <v>18.2</v>
      </c>
      <c r="K52" s="75">
        <f>VLOOKUP($B52,'Table 3 feeder'!$C$3:$DI$133,9+$W$17+$W$16,FALSE)</f>
        <v>49</v>
      </c>
      <c r="L52" s="75">
        <f>VLOOKUP($B52,'Table 3 feeder'!$C$3:$DI$133,10+$W$17+$W$16,FALSE)</f>
        <v>65.8</v>
      </c>
      <c r="M52" s="75">
        <f>VLOOKUP($B52,'Table 3 feeder'!$C$3:$DI$133,11+$W$17+$W$16,FALSE)</f>
        <v>76.400000000000006</v>
      </c>
      <c r="N52" s="82">
        <f>VLOOKUP($B52,'Table 3 feeder'!$C$3:$DI$133,12+$W$17+$W$16,FALSE)</f>
        <v>60</v>
      </c>
      <c r="O52" s="54">
        <f>VLOOKUP($B52,'Table 3 feeder'!$C$3:$DI$133,13+$W$17+$W$16,FALSE)</f>
        <v>9000</v>
      </c>
      <c r="P52" s="54">
        <f>VLOOKUP($B52,'Table 3 feeder'!$C$3:$DI$133,14+$W$17+$W$16,FALSE)</f>
        <v>14000</v>
      </c>
      <c r="Q52" s="70">
        <f>VLOOKUP($B52,'Table 3 feeder'!$C$3:$DI$133,15+$W$17+$W$16,FALSE)</f>
        <v>17500</v>
      </c>
      <c r="R52" s="25"/>
    </row>
    <row r="53" spans="1:18" s="4" customFormat="1" x14ac:dyDescent="0.25">
      <c r="A53" s="85" t="s">
        <v>97</v>
      </c>
      <c r="B53" s="86">
        <v>10007792</v>
      </c>
      <c r="C53" s="86" t="s">
        <v>423</v>
      </c>
      <c r="D53" s="76" t="s">
        <v>98</v>
      </c>
      <c r="E53" s="102" t="s">
        <v>449</v>
      </c>
      <c r="F53" s="98">
        <f>VLOOKUP($B53,'Table 3 feeder'!$C$3:$DI$133,4+$W$17+$W$16,FALSE)</f>
        <v>120</v>
      </c>
      <c r="G53" s="75">
        <f>VLOOKUP($B53,'Table 3 feeder'!$C$3:$DI$133,5+$W$17+$W$16,FALSE)</f>
        <v>2.5</v>
      </c>
      <c r="H53" s="53">
        <f>VLOOKUP($B53,'Table 3 feeder'!$C$3:$DI$133,6+$W$17+$W$16,FALSE)</f>
        <v>120</v>
      </c>
      <c r="I53" s="75">
        <f>VLOOKUP($B53,'Table 3 feeder'!$C$3:$DI$133,7+$W$17+$W$16,FALSE)</f>
        <v>10.1</v>
      </c>
      <c r="J53" s="75">
        <f>VLOOKUP($B53,'Table 3 feeder'!$C$3:$DI$133,8+$W$17+$W$16,FALSE)</f>
        <v>9.3000000000000007</v>
      </c>
      <c r="K53" s="75">
        <f>VLOOKUP($B53,'Table 3 feeder'!$C$3:$DI$133,9+$W$17+$W$16,FALSE)</f>
        <v>43.9</v>
      </c>
      <c r="L53" s="75">
        <f>VLOOKUP($B53,'Table 3 feeder'!$C$3:$DI$133,10+$W$17+$W$16,FALSE)</f>
        <v>72.2</v>
      </c>
      <c r="M53" s="75">
        <f>VLOOKUP($B53,'Table 3 feeder'!$C$3:$DI$133,11+$W$17+$W$16,FALSE)</f>
        <v>80.599999999999994</v>
      </c>
      <c r="N53" s="82">
        <f>VLOOKUP($B53,'Table 3 feeder'!$C$3:$DI$133,12+$W$17+$W$16,FALSE)</f>
        <v>50</v>
      </c>
      <c r="O53" s="54">
        <f>VLOOKUP($B53,'Table 3 feeder'!$C$3:$DI$133,13+$W$17+$W$16,FALSE)</f>
        <v>7000</v>
      </c>
      <c r="P53" s="54">
        <f>VLOOKUP($B53,'Table 3 feeder'!$C$3:$DI$133,14+$W$17+$W$16,FALSE)</f>
        <v>15500</v>
      </c>
      <c r="Q53" s="70">
        <f>VLOOKUP($B53,'Table 3 feeder'!$C$3:$DI$133,15+$W$17+$W$16,FALSE)</f>
        <v>22500</v>
      </c>
      <c r="R53" s="25"/>
    </row>
    <row r="54" spans="1:18" s="4" customFormat="1" x14ac:dyDescent="0.25">
      <c r="A54" s="85" t="s">
        <v>99</v>
      </c>
      <c r="B54" s="86">
        <v>10008640</v>
      </c>
      <c r="C54" s="86" t="s">
        <v>423</v>
      </c>
      <c r="D54" s="76" t="s">
        <v>100</v>
      </c>
      <c r="E54" s="102"/>
      <c r="F54" s="98" t="str">
        <f>VLOOKUP($B54,'Table 3 feeder'!$C$3:$DI$133,4+$W$17+$W$16,FALSE)</f>
        <v>.</v>
      </c>
      <c r="G54" s="75" t="str">
        <f>VLOOKUP($B54,'Table 3 feeder'!$C$3:$DI$133,5+$W$17+$W$16,FALSE)</f>
        <v>.</v>
      </c>
      <c r="H54" s="53" t="str">
        <f>VLOOKUP($B54,'Table 3 feeder'!$C$3:$DI$133,6+$W$17+$W$16,FALSE)</f>
        <v>.</v>
      </c>
      <c r="I54" s="75" t="str">
        <f>VLOOKUP($B54,'Table 3 feeder'!$C$3:$DI$133,7+$W$17+$W$16,FALSE)</f>
        <v>.</v>
      </c>
      <c r="J54" s="75" t="str">
        <f>VLOOKUP($B54,'Table 3 feeder'!$C$3:$DI$133,8+$W$17+$W$16,FALSE)</f>
        <v>.</v>
      </c>
      <c r="K54" s="75" t="str">
        <f>VLOOKUP($B54,'Table 3 feeder'!$C$3:$DI$133,9+$W$17+$W$16,FALSE)</f>
        <v>.</v>
      </c>
      <c r="L54" s="75" t="str">
        <f>VLOOKUP($B54,'Table 3 feeder'!$C$3:$DI$133,10+$W$17+$W$16,FALSE)</f>
        <v>.</v>
      </c>
      <c r="M54" s="75" t="str">
        <f>VLOOKUP($B54,'Table 3 feeder'!$C$3:$DI$133,11+$W$17+$W$16,FALSE)</f>
        <v>.</v>
      </c>
      <c r="N54" s="82" t="str">
        <f>VLOOKUP($B54,'Table 3 feeder'!$C$3:$DI$133,12+$W$17+$W$16,FALSE)</f>
        <v>.</v>
      </c>
      <c r="O54" s="54" t="str">
        <f>VLOOKUP($B54,'Table 3 feeder'!$C$3:$DI$133,13+$W$17+$W$16,FALSE)</f>
        <v>.</v>
      </c>
      <c r="P54" s="54" t="str">
        <f>VLOOKUP($B54,'Table 3 feeder'!$C$3:$DI$133,14+$W$17+$W$16,FALSE)</f>
        <v>.</v>
      </c>
      <c r="Q54" s="70" t="str">
        <f>VLOOKUP($B54,'Table 3 feeder'!$C$3:$DI$133,15+$W$17+$W$16,FALSE)</f>
        <v>.</v>
      </c>
      <c r="R54" s="25"/>
    </row>
    <row r="55" spans="1:18" s="4" customFormat="1" x14ac:dyDescent="0.25">
      <c r="A55" s="85" t="s">
        <v>101</v>
      </c>
      <c r="B55" s="86">
        <v>10004511</v>
      </c>
      <c r="C55" s="86" t="s">
        <v>428</v>
      </c>
      <c r="D55" s="76" t="s">
        <v>430</v>
      </c>
      <c r="E55" s="102"/>
      <c r="F55" s="98" t="str">
        <f>VLOOKUP($B55,'Table 3 feeder'!$C$3:$DI$133,4+$W$17+$W$16,FALSE)</f>
        <v>.</v>
      </c>
      <c r="G55" s="75" t="str">
        <f>VLOOKUP($B55,'Table 3 feeder'!$C$3:$DI$133,5+$W$17+$W$16,FALSE)</f>
        <v>.</v>
      </c>
      <c r="H55" s="53" t="str">
        <f>VLOOKUP($B55,'Table 3 feeder'!$C$3:$DI$133,6+$W$17+$W$16,FALSE)</f>
        <v>.</v>
      </c>
      <c r="I55" s="75" t="str">
        <f>VLOOKUP($B55,'Table 3 feeder'!$C$3:$DI$133,7+$W$17+$W$16,FALSE)</f>
        <v>.</v>
      </c>
      <c r="J55" s="75" t="str">
        <f>VLOOKUP($B55,'Table 3 feeder'!$C$3:$DI$133,8+$W$17+$W$16,FALSE)</f>
        <v>.</v>
      </c>
      <c r="K55" s="75" t="str">
        <f>VLOOKUP($B55,'Table 3 feeder'!$C$3:$DI$133,9+$W$17+$W$16,FALSE)</f>
        <v>.</v>
      </c>
      <c r="L55" s="75" t="str">
        <f>VLOOKUP($B55,'Table 3 feeder'!$C$3:$DI$133,10+$W$17+$W$16,FALSE)</f>
        <v>.</v>
      </c>
      <c r="M55" s="75" t="str">
        <f>VLOOKUP($B55,'Table 3 feeder'!$C$3:$DI$133,11+$W$17+$W$16,FALSE)</f>
        <v>.</v>
      </c>
      <c r="N55" s="82" t="str">
        <f>VLOOKUP($B55,'Table 3 feeder'!$C$3:$DI$133,12+$W$17+$W$16,FALSE)</f>
        <v>.</v>
      </c>
      <c r="O55" s="54" t="str">
        <f>VLOOKUP($B55,'Table 3 feeder'!$C$3:$DI$133,13+$W$17+$W$16,FALSE)</f>
        <v>.</v>
      </c>
      <c r="P55" s="54" t="str">
        <f>VLOOKUP($B55,'Table 3 feeder'!$C$3:$DI$133,14+$W$17+$W$16,FALSE)</f>
        <v>.</v>
      </c>
      <c r="Q55" s="70" t="str">
        <f>VLOOKUP($B55,'Table 3 feeder'!$C$3:$DI$133,15+$W$17+$W$16,FALSE)</f>
        <v>.</v>
      </c>
      <c r="R55" s="25"/>
    </row>
    <row r="56" spans="1:18" s="4" customFormat="1" x14ac:dyDescent="0.25">
      <c r="A56" s="85" t="s">
        <v>103</v>
      </c>
      <c r="B56" s="86">
        <v>10007145</v>
      </c>
      <c r="C56" s="86" t="s">
        <v>423</v>
      </c>
      <c r="D56" s="76" t="s">
        <v>104</v>
      </c>
      <c r="E56" s="102"/>
      <c r="F56" s="98">
        <f>VLOOKUP($B56,'Table 3 feeder'!$C$3:$DI$133,4+$W$17+$W$16,FALSE)</f>
        <v>50</v>
      </c>
      <c r="G56" s="75">
        <f>VLOOKUP($B56,'Table 3 feeder'!$C$3:$DI$133,5+$W$17+$W$16,FALSE)</f>
        <v>0</v>
      </c>
      <c r="H56" s="53">
        <f>VLOOKUP($B56,'Table 3 feeder'!$C$3:$DI$133,6+$W$17+$W$16,FALSE)</f>
        <v>50</v>
      </c>
      <c r="I56" s="75" t="str">
        <f>VLOOKUP($B56,'Table 3 feeder'!$C$3:$DI$133,7+$W$17+$W$16,FALSE)</f>
        <v>x</v>
      </c>
      <c r="J56" s="75" t="str">
        <f>VLOOKUP($B56,'Table 3 feeder'!$C$3:$DI$133,8+$W$17+$W$16,FALSE)</f>
        <v>x</v>
      </c>
      <c r="K56" s="75">
        <f>VLOOKUP($B56,'Table 3 feeder'!$C$3:$DI$133,9+$W$17+$W$16,FALSE)</f>
        <v>48.5</v>
      </c>
      <c r="L56" s="75">
        <f>VLOOKUP($B56,'Table 3 feeder'!$C$3:$DI$133,10+$W$17+$W$16,FALSE)</f>
        <v>64.900000000000006</v>
      </c>
      <c r="M56" s="75">
        <f>VLOOKUP($B56,'Table 3 feeder'!$C$3:$DI$133,11+$W$17+$W$16,FALSE)</f>
        <v>81.400000000000006</v>
      </c>
      <c r="N56" s="82" t="str">
        <f>VLOOKUP($B56,'Table 3 feeder'!$C$3:$DI$133,12+$W$17+$W$16,FALSE)</f>
        <v>x</v>
      </c>
      <c r="O56" s="54" t="str">
        <f>VLOOKUP($B56,'Table 3 feeder'!$C$3:$DI$133,13+$W$17+$W$16,FALSE)</f>
        <v>x</v>
      </c>
      <c r="P56" s="54" t="str">
        <f>VLOOKUP($B56,'Table 3 feeder'!$C$3:$DI$133,14+$W$17+$W$16,FALSE)</f>
        <v>x</v>
      </c>
      <c r="Q56" s="70" t="str">
        <f>VLOOKUP($B56,'Table 3 feeder'!$C$3:$DI$133,15+$W$17+$W$16,FALSE)</f>
        <v>x</v>
      </c>
      <c r="R56" s="25"/>
    </row>
    <row r="57" spans="1:18" s="4" customFormat="1" x14ac:dyDescent="0.25">
      <c r="A57" s="85" t="s">
        <v>105</v>
      </c>
      <c r="B57" s="86">
        <v>10002718</v>
      </c>
      <c r="C57" s="86" t="s">
        <v>424</v>
      </c>
      <c r="D57" s="76" t="s">
        <v>106</v>
      </c>
      <c r="E57" s="102"/>
      <c r="F57" s="98" t="str">
        <f>VLOOKUP($B57,'Table 3 feeder'!$C$3:$DI$133,4+$W$17+$W$16,FALSE)</f>
        <v>.</v>
      </c>
      <c r="G57" s="75" t="str">
        <f>VLOOKUP($B57,'Table 3 feeder'!$C$3:$DI$133,5+$W$17+$W$16,FALSE)</f>
        <v>.</v>
      </c>
      <c r="H57" s="53" t="str">
        <f>VLOOKUP($B57,'Table 3 feeder'!$C$3:$DI$133,6+$W$17+$W$16,FALSE)</f>
        <v>.</v>
      </c>
      <c r="I57" s="75" t="str">
        <f>VLOOKUP($B57,'Table 3 feeder'!$C$3:$DI$133,7+$W$17+$W$16,FALSE)</f>
        <v>.</v>
      </c>
      <c r="J57" s="75" t="str">
        <f>VLOOKUP($B57,'Table 3 feeder'!$C$3:$DI$133,8+$W$17+$W$16,FALSE)</f>
        <v>.</v>
      </c>
      <c r="K57" s="75" t="str">
        <f>VLOOKUP($B57,'Table 3 feeder'!$C$3:$DI$133,9+$W$17+$W$16,FALSE)</f>
        <v>.</v>
      </c>
      <c r="L57" s="75" t="str">
        <f>VLOOKUP($B57,'Table 3 feeder'!$C$3:$DI$133,10+$W$17+$W$16,FALSE)</f>
        <v>.</v>
      </c>
      <c r="M57" s="75" t="str">
        <f>VLOOKUP($B57,'Table 3 feeder'!$C$3:$DI$133,11+$W$17+$W$16,FALSE)</f>
        <v>.</v>
      </c>
      <c r="N57" s="82" t="str">
        <f>VLOOKUP($B57,'Table 3 feeder'!$C$3:$DI$133,12+$W$17+$W$16,FALSE)</f>
        <v>.</v>
      </c>
      <c r="O57" s="54" t="str">
        <f>VLOOKUP($B57,'Table 3 feeder'!$C$3:$DI$133,13+$W$17+$W$16,FALSE)</f>
        <v>.</v>
      </c>
      <c r="P57" s="54" t="str">
        <f>VLOOKUP($B57,'Table 3 feeder'!$C$3:$DI$133,14+$W$17+$W$16,FALSE)</f>
        <v>.</v>
      </c>
      <c r="Q57" s="70" t="str">
        <f>VLOOKUP($B57,'Table 3 feeder'!$C$3:$DI$133,15+$W$17+$W$16,FALSE)</f>
        <v>.</v>
      </c>
      <c r="R57" s="25"/>
    </row>
    <row r="58" spans="1:18" s="4" customFormat="1" x14ac:dyDescent="0.25">
      <c r="A58" s="85" t="s">
        <v>107</v>
      </c>
      <c r="B58" s="86">
        <v>10007146</v>
      </c>
      <c r="C58" s="86" t="s">
        <v>424</v>
      </c>
      <c r="D58" s="76" t="s">
        <v>108</v>
      </c>
      <c r="E58" s="102"/>
      <c r="F58" s="98">
        <f>VLOOKUP($B58,'Table 3 feeder'!$C$3:$DI$133,4+$W$17+$W$16,FALSE)</f>
        <v>65</v>
      </c>
      <c r="G58" s="75">
        <f>VLOOKUP($B58,'Table 3 feeder'!$C$3:$DI$133,5+$W$17+$W$16,FALSE)</f>
        <v>6.5</v>
      </c>
      <c r="H58" s="53">
        <f>VLOOKUP($B58,'Table 3 feeder'!$C$3:$DI$133,6+$W$17+$W$16,FALSE)</f>
        <v>60</v>
      </c>
      <c r="I58" s="75">
        <f>VLOOKUP($B58,'Table 3 feeder'!$C$3:$DI$133,7+$W$17+$W$16,FALSE)</f>
        <v>16</v>
      </c>
      <c r="J58" s="75">
        <f>VLOOKUP($B58,'Table 3 feeder'!$C$3:$DI$133,8+$W$17+$W$16,FALSE)</f>
        <v>18.100000000000001</v>
      </c>
      <c r="K58" s="75">
        <f>VLOOKUP($B58,'Table 3 feeder'!$C$3:$DI$133,9+$W$17+$W$16,FALSE)</f>
        <v>55.1</v>
      </c>
      <c r="L58" s="75">
        <f>VLOOKUP($B58,'Table 3 feeder'!$C$3:$DI$133,10+$W$17+$W$16,FALSE)</f>
        <v>60.1</v>
      </c>
      <c r="M58" s="75">
        <f>VLOOKUP($B58,'Table 3 feeder'!$C$3:$DI$133,11+$W$17+$W$16,FALSE)</f>
        <v>65.8</v>
      </c>
      <c r="N58" s="82">
        <f>VLOOKUP($B58,'Table 3 feeder'!$C$3:$DI$133,12+$W$17+$W$16,FALSE)</f>
        <v>30</v>
      </c>
      <c r="O58" s="54">
        <f>VLOOKUP($B58,'Table 3 feeder'!$C$3:$DI$133,13+$W$17+$W$16,FALSE)</f>
        <v>11500</v>
      </c>
      <c r="P58" s="54">
        <f>VLOOKUP($B58,'Table 3 feeder'!$C$3:$DI$133,14+$W$17+$W$16,FALSE)</f>
        <v>14000</v>
      </c>
      <c r="Q58" s="70">
        <f>VLOOKUP($B58,'Table 3 feeder'!$C$3:$DI$133,15+$W$17+$W$16,FALSE)</f>
        <v>19000</v>
      </c>
      <c r="R58" s="25"/>
    </row>
    <row r="59" spans="1:18" s="4" customFormat="1" x14ac:dyDescent="0.25">
      <c r="A59" s="85" t="s">
        <v>109</v>
      </c>
      <c r="B59" s="86">
        <v>10007825</v>
      </c>
      <c r="C59" s="86" t="s">
        <v>424</v>
      </c>
      <c r="D59" s="76" t="s">
        <v>110</v>
      </c>
      <c r="E59" s="102"/>
      <c r="F59" s="98" t="str">
        <f>VLOOKUP($B59,'Table 3 feeder'!$C$3:$DI$133,4+$W$17+$W$16,FALSE)</f>
        <v>.</v>
      </c>
      <c r="G59" s="75" t="str">
        <f>VLOOKUP($B59,'Table 3 feeder'!$C$3:$DI$133,5+$W$17+$W$16,FALSE)</f>
        <v>.</v>
      </c>
      <c r="H59" s="53" t="str">
        <f>VLOOKUP($B59,'Table 3 feeder'!$C$3:$DI$133,6+$W$17+$W$16,FALSE)</f>
        <v>.</v>
      </c>
      <c r="I59" s="75" t="str">
        <f>VLOOKUP($B59,'Table 3 feeder'!$C$3:$DI$133,7+$W$17+$W$16,FALSE)</f>
        <v>.</v>
      </c>
      <c r="J59" s="75" t="str">
        <f>VLOOKUP($B59,'Table 3 feeder'!$C$3:$DI$133,8+$W$17+$W$16,FALSE)</f>
        <v>.</v>
      </c>
      <c r="K59" s="75" t="str">
        <f>VLOOKUP($B59,'Table 3 feeder'!$C$3:$DI$133,9+$W$17+$W$16,FALSE)</f>
        <v>.</v>
      </c>
      <c r="L59" s="75" t="str">
        <f>VLOOKUP($B59,'Table 3 feeder'!$C$3:$DI$133,10+$W$17+$W$16,FALSE)</f>
        <v>.</v>
      </c>
      <c r="M59" s="75" t="str">
        <f>VLOOKUP($B59,'Table 3 feeder'!$C$3:$DI$133,11+$W$17+$W$16,FALSE)</f>
        <v>.</v>
      </c>
      <c r="N59" s="82" t="str">
        <f>VLOOKUP($B59,'Table 3 feeder'!$C$3:$DI$133,12+$W$17+$W$16,FALSE)</f>
        <v>.</v>
      </c>
      <c r="O59" s="54" t="str">
        <f>VLOOKUP($B59,'Table 3 feeder'!$C$3:$DI$133,13+$W$17+$W$16,FALSE)</f>
        <v>.</v>
      </c>
      <c r="P59" s="54" t="str">
        <f>VLOOKUP($B59,'Table 3 feeder'!$C$3:$DI$133,14+$W$17+$W$16,FALSE)</f>
        <v>.</v>
      </c>
      <c r="Q59" s="70" t="str">
        <f>VLOOKUP($B59,'Table 3 feeder'!$C$3:$DI$133,15+$W$17+$W$16,FALSE)</f>
        <v>.</v>
      </c>
      <c r="R59" s="25"/>
    </row>
    <row r="60" spans="1:18" s="4" customFormat="1" x14ac:dyDescent="0.25">
      <c r="A60" s="85" t="s">
        <v>111</v>
      </c>
      <c r="B60" s="76">
        <v>10040812</v>
      </c>
      <c r="C60" s="86" t="s">
        <v>422</v>
      </c>
      <c r="D60" s="76" t="s">
        <v>112</v>
      </c>
      <c r="E60" s="102"/>
      <c r="F60" s="98" t="str">
        <f>VLOOKUP($B60,'Table 3 feeder'!$C$3:$DI$133,4+$W$17+$W$16,FALSE)</f>
        <v>.</v>
      </c>
      <c r="G60" s="75" t="str">
        <f>VLOOKUP($B60,'Table 3 feeder'!$C$3:$DI$133,5+$W$17+$W$16,FALSE)</f>
        <v>.</v>
      </c>
      <c r="H60" s="53" t="str">
        <f>VLOOKUP($B60,'Table 3 feeder'!$C$3:$DI$133,6+$W$17+$W$16,FALSE)</f>
        <v>.</v>
      </c>
      <c r="I60" s="75" t="str">
        <f>VLOOKUP($B60,'Table 3 feeder'!$C$3:$DI$133,7+$W$17+$W$16,FALSE)</f>
        <v>.</v>
      </c>
      <c r="J60" s="75" t="str">
        <f>VLOOKUP($B60,'Table 3 feeder'!$C$3:$DI$133,8+$W$17+$W$16,FALSE)</f>
        <v>.</v>
      </c>
      <c r="K60" s="75" t="str">
        <f>VLOOKUP($B60,'Table 3 feeder'!$C$3:$DI$133,9+$W$17+$W$16,FALSE)</f>
        <v>.</v>
      </c>
      <c r="L60" s="75" t="str">
        <f>VLOOKUP($B60,'Table 3 feeder'!$C$3:$DI$133,10+$W$17+$W$16,FALSE)</f>
        <v>.</v>
      </c>
      <c r="M60" s="75" t="str">
        <f>VLOOKUP($B60,'Table 3 feeder'!$C$3:$DI$133,11+$W$17+$W$16,FALSE)</f>
        <v>.</v>
      </c>
      <c r="N60" s="82" t="str">
        <f>VLOOKUP($B60,'Table 3 feeder'!$C$3:$DI$133,12+$W$17+$W$16,FALSE)</f>
        <v>.</v>
      </c>
      <c r="O60" s="54" t="str">
        <f>VLOOKUP($B60,'Table 3 feeder'!$C$3:$DI$133,13+$W$17+$W$16,FALSE)</f>
        <v>.</v>
      </c>
      <c r="P60" s="54" t="str">
        <f>VLOOKUP($B60,'Table 3 feeder'!$C$3:$DI$133,14+$W$17+$W$16,FALSE)</f>
        <v>.</v>
      </c>
      <c r="Q60" s="70" t="str">
        <f>VLOOKUP($B60,'Table 3 feeder'!$C$3:$DI$133,15+$W$17+$W$16,FALSE)</f>
        <v>.</v>
      </c>
      <c r="R60" s="25"/>
    </row>
    <row r="61" spans="1:18" s="4" customFormat="1" x14ac:dyDescent="0.25">
      <c r="A61" s="85" t="s">
        <v>113</v>
      </c>
      <c r="B61" s="86">
        <v>10007147</v>
      </c>
      <c r="C61" s="86" t="s">
        <v>421</v>
      </c>
      <c r="D61" s="76" t="s">
        <v>114</v>
      </c>
      <c r="E61" s="102"/>
      <c r="F61" s="98">
        <f>VLOOKUP($B61,'Table 3 feeder'!$C$3:$DI$133,4+$W$17+$W$16,FALSE)</f>
        <v>215</v>
      </c>
      <c r="G61" s="75">
        <f>VLOOKUP($B61,'Table 3 feeder'!$C$3:$DI$133,5+$W$17+$W$16,FALSE)</f>
        <v>1.9</v>
      </c>
      <c r="H61" s="53">
        <f>VLOOKUP($B61,'Table 3 feeder'!$C$3:$DI$133,6+$W$17+$W$16,FALSE)</f>
        <v>210</v>
      </c>
      <c r="I61" s="75">
        <f>VLOOKUP($B61,'Table 3 feeder'!$C$3:$DI$133,7+$W$17+$W$16,FALSE)</f>
        <v>5</v>
      </c>
      <c r="J61" s="75">
        <f>VLOOKUP($B61,'Table 3 feeder'!$C$3:$DI$133,8+$W$17+$W$16,FALSE)</f>
        <v>17.399999999999999</v>
      </c>
      <c r="K61" s="75">
        <f>VLOOKUP($B61,'Table 3 feeder'!$C$3:$DI$133,9+$W$17+$W$16,FALSE)</f>
        <v>51.5</v>
      </c>
      <c r="L61" s="75">
        <f>VLOOKUP($B61,'Table 3 feeder'!$C$3:$DI$133,10+$W$17+$W$16,FALSE)</f>
        <v>64.2</v>
      </c>
      <c r="M61" s="75">
        <f>VLOOKUP($B61,'Table 3 feeder'!$C$3:$DI$133,11+$W$17+$W$16,FALSE)</f>
        <v>77.599999999999994</v>
      </c>
      <c r="N61" s="82">
        <f>VLOOKUP($B61,'Table 3 feeder'!$C$3:$DI$133,12+$W$17+$W$16,FALSE)</f>
        <v>105</v>
      </c>
      <c r="O61" s="54">
        <f>VLOOKUP($B61,'Table 3 feeder'!$C$3:$DI$133,13+$W$17+$W$16,FALSE)</f>
        <v>7500</v>
      </c>
      <c r="P61" s="54">
        <f>VLOOKUP($B61,'Table 3 feeder'!$C$3:$DI$133,14+$W$17+$W$16,FALSE)</f>
        <v>11500</v>
      </c>
      <c r="Q61" s="70">
        <f>VLOOKUP($B61,'Table 3 feeder'!$C$3:$DI$133,15+$W$17+$W$16,FALSE)</f>
        <v>16500</v>
      </c>
      <c r="R61" s="25"/>
    </row>
    <row r="62" spans="1:18" s="4" customFormat="1" x14ac:dyDescent="0.25">
      <c r="A62" s="85" t="s">
        <v>115</v>
      </c>
      <c r="B62" s="86">
        <v>10007765</v>
      </c>
      <c r="C62" s="86" t="s">
        <v>424</v>
      </c>
      <c r="D62" s="76" t="s">
        <v>116</v>
      </c>
      <c r="E62" s="102"/>
      <c r="F62" s="98" t="str">
        <f>VLOOKUP($B62,'Table 3 feeder'!$C$3:$DI$133,4+$W$17+$W$16,FALSE)</f>
        <v>.</v>
      </c>
      <c r="G62" s="75" t="str">
        <f>VLOOKUP($B62,'Table 3 feeder'!$C$3:$DI$133,5+$W$17+$W$16,FALSE)</f>
        <v>.</v>
      </c>
      <c r="H62" s="53" t="str">
        <f>VLOOKUP($B62,'Table 3 feeder'!$C$3:$DI$133,6+$W$17+$W$16,FALSE)</f>
        <v>.</v>
      </c>
      <c r="I62" s="75" t="str">
        <f>VLOOKUP($B62,'Table 3 feeder'!$C$3:$DI$133,7+$W$17+$W$16,FALSE)</f>
        <v>.</v>
      </c>
      <c r="J62" s="75" t="str">
        <f>VLOOKUP($B62,'Table 3 feeder'!$C$3:$DI$133,8+$W$17+$W$16,FALSE)</f>
        <v>.</v>
      </c>
      <c r="K62" s="75" t="str">
        <f>VLOOKUP($B62,'Table 3 feeder'!$C$3:$DI$133,9+$W$17+$W$16,FALSE)</f>
        <v>.</v>
      </c>
      <c r="L62" s="75" t="str">
        <f>VLOOKUP($B62,'Table 3 feeder'!$C$3:$DI$133,10+$W$17+$W$16,FALSE)</f>
        <v>.</v>
      </c>
      <c r="M62" s="75" t="str">
        <f>VLOOKUP($B62,'Table 3 feeder'!$C$3:$DI$133,11+$W$17+$W$16,FALSE)</f>
        <v>.</v>
      </c>
      <c r="N62" s="82" t="str">
        <f>VLOOKUP($B62,'Table 3 feeder'!$C$3:$DI$133,12+$W$17+$W$16,FALSE)</f>
        <v>.</v>
      </c>
      <c r="O62" s="54" t="str">
        <f>VLOOKUP($B62,'Table 3 feeder'!$C$3:$DI$133,13+$W$17+$W$16,FALSE)</f>
        <v>.</v>
      </c>
      <c r="P62" s="54" t="str">
        <f>VLOOKUP($B62,'Table 3 feeder'!$C$3:$DI$133,14+$W$17+$W$16,FALSE)</f>
        <v>.</v>
      </c>
      <c r="Q62" s="70" t="str">
        <f>VLOOKUP($B62,'Table 3 feeder'!$C$3:$DI$133,15+$W$17+$W$16,FALSE)</f>
        <v>.</v>
      </c>
      <c r="R62" s="25"/>
    </row>
    <row r="63" spans="1:18" s="4" customFormat="1" x14ac:dyDescent="0.25">
      <c r="A63" s="85" t="s">
        <v>117</v>
      </c>
      <c r="B63" s="86">
        <v>10007148</v>
      </c>
      <c r="C63" s="86" t="s">
        <v>427</v>
      </c>
      <c r="D63" s="76" t="s">
        <v>118</v>
      </c>
      <c r="E63" s="102"/>
      <c r="F63" s="98">
        <f>VLOOKUP($B63,'Table 3 feeder'!$C$3:$DI$133,4+$W$17+$W$16,FALSE)</f>
        <v>85</v>
      </c>
      <c r="G63" s="75">
        <f>VLOOKUP($B63,'Table 3 feeder'!$C$3:$DI$133,5+$W$17+$W$16,FALSE)</f>
        <v>0.6</v>
      </c>
      <c r="H63" s="53">
        <f>VLOOKUP($B63,'Table 3 feeder'!$C$3:$DI$133,6+$W$17+$W$16,FALSE)</f>
        <v>85</v>
      </c>
      <c r="I63" s="75">
        <f>VLOOKUP($B63,'Table 3 feeder'!$C$3:$DI$133,7+$W$17+$W$16,FALSE)</f>
        <v>5.8</v>
      </c>
      <c r="J63" s="75">
        <f>VLOOKUP($B63,'Table 3 feeder'!$C$3:$DI$133,8+$W$17+$W$16,FALSE)</f>
        <v>6.4</v>
      </c>
      <c r="K63" s="75">
        <f>VLOOKUP($B63,'Table 3 feeder'!$C$3:$DI$133,9+$W$17+$W$16,FALSE)</f>
        <v>50</v>
      </c>
      <c r="L63" s="75">
        <f>VLOOKUP($B63,'Table 3 feeder'!$C$3:$DI$133,10+$W$17+$W$16,FALSE)</f>
        <v>73.8</v>
      </c>
      <c r="M63" s="75">
        <f>VLOOKUP($B63,'Table 3 feeder'!$C$3:$DI$133,11+$W$17+$W$16,FALSE)</f>
        <v>87.8</v>
      </c>
      <c r="N63" s="82">
        <f>VLOOKUP($B63,'Table 3 feeder'!$C$3:$DI$133,12+$W$17+$W$16,FALSE)</f>
        <v>40</v>
      </c>
      <c r="O63" s="54">
        <f>VLOOKUP($B63,'Table 3 feeder'!$C$3:$DI$133,13+$W$17+$W$16,FALSE)</f>
        <v>10000</v>
      </c>
      <c r="P63" s="54">
        <f>VLOOKUP($B63,'Table 3 feeder'!$C$3:$DI$133,14+$W$17+$W$16,FALSE)</f>
        <v>13500</v>
      </c>
      <c r="Q63" s="70">
        <f>VLOOKUP($B63,'Table 3 feeder'!$C$3:$DI$133,15+$W$17+$W$16,FALSE)</f>
        <v>16500</v>
      </c>
      <c r="R63" s="25"/>
    </row>
    <row r="64" spans="1:18" s="4" customFormat="1" x14ac:dyDescent="0.25">
      <c r="A64" s="85" t="s">
        <v>119</v>
      </c>
      <c r="B64" s="86">
        <v>10007149</v>
      </c>
      <c r="C64" s="86" t="s">
        <v>427</v>
      </c>
      <c r="D64" s="76" t="s">
        <v>120</v>
      </c>
      <c r="E64" s="102"/>
      <c r="F64" s="98">
        <f>VLOOKUP($B64,'Table 3 feeder'!$C$3:$DI$133,4+$W$17+$W$16,FALSE)</f>
        <v>155</v>
      </c>
      <c r="G64" s="75">
        <f>VLOOKUP($B64,'Table 3 feeder'!$C$3:$DI$133,5+$W$17+$W$16,FALSE)</f>
        <v>0</v>
      </c>
      <c r="H64" s="53">
        <f>VLOOKUP($B64,'Table 3 feeder'!$C$3:$DI$133,6+$W$17+$W$16,FALSE)</f>
        <v>155</v>
      </c>
      <c r="I64" s="75">
        <f>VLOOKUP($B64,'Table 3 feeder'!$C$3:$DI$133,7+$W$17+$W$16,FALSE)</f>
        <v>5.8</v>
      </c>
      <c r="J64" s="75">
        <f>VLOOKUP($B64,'Table 3 feeder'!$C$3:$DI$133,8+$W$17+$W$16,FALSE)</f>
        <v>13.9</v>
      </c>
      <c r="K64" s="75">
        <f>VLOOKUP($B64,'Table 3 feeder'!$C$3:$DI$133,9+$W$17+$W$16,FALSE)</f>
        <v>58.1</v>
      </c>
      <c r="L64" s="75">
        <f>VLOOKUP($B64,'Table 3 feeder'!$C$3:$DI$133,10+$W$17+$W$16,FALSE)</f>
        <v>73.2</v>
      </c>
      <c r="M64" s="75">
        <f>VLOOKUP($B64,'Table 3 feeder'!$C$3:$DI$133,11+$W$17+$W$16,FALSE)</f>
        <v>80.3</v>
      </c>
      <c r="N64" s="82">
        <f>VLOOKUP($B64,'Table 3 feeder'!$C$3:$DI$133,12+$W$17+$W$16,FALSE)</f>
        <v>90</v>
      </c>
      <c r="O64" s="54">
        <f>VLOOKUP($B64,'Table 3 feeder'!$C$3:$DI$133,13+$W$17+$W$16,FALSE)</f>
        <v>8000</v>
      </c>
      <c r="P64" s="54">
        <f>VLOOKUP($B64,'Table 3 feeder'!$C$3:$DI$133,14+$W$17+$W$16,FALSE)</f>
        <v>12500</v>
      </c>
      <c r="Q64" s="70">
        <f>VLOOKUP($B64,'Table 3 feeder'!$C$3:$DI$133,15+$W$17+$W$16,FALSE)</f>
        <v>16000</v>
      </c>
      <c r="R64" s="25"/>
    </row>
    <row r="65" spans="1:18" s="4" customFormat="1" x14ac:dyDescent="0.25">
      <c r="A65" s="85" t="s">
        <v>121</v>
      </c>
      <c r="B65" s="86">
        <v>10003270</v>
      </c>
      <c r="C65" s="86" t="s">
        <v>424</v>
      </c>
      <c r="D65" s="76" t="s">
        <v>122</v>
      </c>
      <c r="E65" s="102"/>
      <c r="F65" s="98" t="str">
        <f>VLOOKUP($B65,'Table 3 feeder'!$C$3:$DI$133,4+$W$17+$W$16,FALSE)</f>
        <v>.</v>
      </c>
      <c r="G65" s="75" t="str">
        <f>VLOOKUP($B65,'Table 3 feeder'!$C$3:$DI$133,5+$W$17+$W$16,FALSE)</f>
        <v>.</v>
      </c>
      <c r="H65" s="53" t="str">
        <f>VLOOKUP($B65,'Table 3 feeder'!$C$3:$DI$133,6+$W$17+$W$16,FALSE)</f>
        <v>.</v>
      </c>
      <c r="I65" s="75" t="str">
        <f>VLOOKUP($B65,'Table 3 feeder'!$C$3:$DI$133,7+$W$17+$W$16,FALSE)</f>
        <v>.</v>
      </c>
      <c r="J65" s="75" t="str">
        <f>VLOOKUP($B65,'Table 3 feeder'!$C$3:$DI$133,8+$W$17+$W$16,FALSE)</f>
        <v>.</v>
      </c>
      <c r="K65" s="75" t="str">
        <f>VLOOKUP($B65,'Table 3 feeder'!$C$3:$DI$133,9+$W$17+$W$16,FALSE)</f>
        <v>.</v>
      </c>
      <c r="L65" s="75" t="str">
        <f>VLOOKUP($B65,'Table 3 feeder'!$C$3:$DI$133,10+$W$17+$W$16,FALSE)</f>
        <v>.</v>
      </c>
      <c r="M65" s="75" t="str">
        <f>VLOOKUP($B65,'Table 3 feeder'!$C$3:$DI$133,11+$W$17+$W$16,FALSE)</f>
        <v>.</v>
      </c>
      <c r="N65" s="82" t="str">
        <f>VLOOKUP($B65,'Table 3 feeder'!$C$3:$DI$133,12+$W$17+$W$16,FALSE)</f>
        <v>.</v>
      </c>
      <c r="O65" s="54" t="str">
        <f>VLOOKUP($B65,'Table 3 feeder'!$C$3:$DI$133,13+$W$17+$W$16,FALSE)</f>
        <v>.</v>
      </c>
      <c r="P65" s="54" t="str">
        <f>VLOOKUP($B65,'Table 3 feeder'!$C$3:$DI$133,14+$W$17+$W$16,FALSE)</f>
        <v>.</v>
      </c>
      <c r="Q65" s="70" t="str">
        <f>VLOOKUP($B65,'Table 3 feeder'!$C$3:$DI$133,15+$W$17+$W$16,FALSE)</f>
        <v>.</v>
      </c>
      <c r="R65" s="25"/>
    </row>
    <row r="66" spans="1:18" s="4" customFormat="1" x14ac:dyDescent="0.25">
      <c r="A66" s="85" t="s">
        <v>123</v>
      </c>
      <c r="B66" s="86">
        <v>10007767</v>
      </c>
      <c r="C66" s="86" t="s">
        <v>422</v>
      </c>
      <c r="D66" s="76" t="s">
        <v>124</v>
      </c>
      <c r="E66" s="102"/>
      <c r="F66" s="98">
        <f>VLOOKUP($B66,'Table 3 feeder'!$C$3:$DI$133,4+$W$17+$W$16,FALSE)</f>
        <v>100</v>
      </c>
      <c r="G66" s="75">
        <f>VLOOKUP($B66,'Table 3 feeder'!$C$3:$DI$133,5+$W$17+$W$16,FALSE)</f>
        <v>1.1000000000000001</v>
      </c>
      <c r="H66" s="53">
        <f>VLOOKUP($B66,'Table 3 feeder'!$C$3:$DI$133,6+$W$17+$W$16,FALSE)</f>
        <v>100</v>
      </c>
      <c r="I66" s="75">
        <f>VLOOKUP($B66,'Table 3 feeder'!$C$3:$DI$133,7+$W$17+$W$16,FALSE)</f>
        <v>4</v>
      </c>
      <c r="J66" s="75">
        <f>VLOOKUP($B66,'Table 3 feeder'!$C$3:$DI$133,8+$W$17+$W$16,FALSE)</f>
        <v>16.100000000000001</v>
      </c>
      <c r="K66" s="75">
        <f>VLOOKUP($B66,'Table 3 feeder'!$C$3:$DI$133,9+$W$17+$W$16,FALSE)</f>
        <v>52.1</v>
      </c>
      <c r="L66" s="75">
        <f>VLOOKUP($B66,'Table 3 feeder'!$C$3:$DI$133,10+$W$17+$W$16,FALSE)</f>
        <v>70</v>
      </c>
      <c r="M66" s="75">
        <f>VLOOKUP($B66,'Table 3 feeder'!$C$3:$DI$133,11+$W$17+$W$16,FALSE)</f>
        <v>79.900000000000006</v>
      </c>
      <c r="N66" s="82">
        <f>VLOOKUP($B66,'Table 3 feeder'!$C$3:$DI$133,12+$W$17+$W$16,FALSE)</f>
        <v>50</v>
      </c>
      <c r="O66" s="54">
        <f>VLOOKUP($B66,'Table 3 feeder'!$C$3:$DI$133,13+$W$17+$W$16,FALSE)</f>
        <v>9000</v>
      </c>
      <c r="P66" s="54">
        <f>VLOOKUP($B66,'Table 3 feeder'!$C$3:$DI$133,14+$W$17+$W$16,FALSE)</f>
        <v>13000</v>
      </c>
      <c r="Q66" s="70">
        <f>VLOOKUP($B66,'Table 3 feeder'!$C$3:$DI$133,15+$W$17+$W$16,FALSE)</f>
        <v>16500</v>
      </c>
      <c r="R66" s="25"/>
    </row>
    <row r="67" spans="1:18" s="4" customFormat="1" x14ac:dyDescent="0.25">
      <c r="A67" s="85" t="s">
        <v>125</v>
      </c>
      <c r="B67" s="86">
        <v>10007150</v>
      </c>
      <c r="C67" s="86" t="s">
        <v>428</v>
      </c>
      <c r="D67" s="76" t="s">
        <v>126</v>
      </c>
      <c r="E67" s="102"/>
      <c r="F67" s="98">
        <f>VLOOKUP($B67,'Table 3 feeder'!$C$3:$DI$133,4+$W$17+$W$16,FALSE)</f>
        <v>310</v>
      </c>
      <c r="G67" s="75">
        <f>VLOOKUP($B67,'Table 3 feeder'!$C$3:$DI$133,5+$W$17+$W$16,FALSE)</f>
        <v>2.2999999999999998</v>
      </c>
      <c r="H67" s="53">
        <f>VLOOKUP($B67,'Table 3 feeder'!$C$3:$DI$133,6+$W$17+$W$16,FALSE)</f>
        <v>305</v>
      </c>
      <c r="I67" s="75">
        <f>VLOOKUP($B67,'Table 3 feeder'!$C$3:$DI$133,7+$W$17+$W$16,FALSE)</f>
        <v>8.1</v>
      </c>
      <c r="J67" s="75">
        <f>VLOOKUP($B67,'Table 3 feeder'!$C$3:$DI$133,8+$W$17+$W$16,FALSE)</f>
        <v>12.8</v>
      </c>
      <c r="K67" s="75">
        <f>VLOOKUP($B67,'Table 3 feeder'!$C$3:$DI$133,9+$W$17+$W$16,FALSE)</f>
        <v>59.2</v>
      </c>
      <c r="L67" s="75">
        <f>VLOOKUP($B67,'Table 3 feeder'!$C$3:$DI$133,10+$W$17+$W$16,FALSE)</f>
        <v>72.400000000000006</v>
      </c>
      <c r="M67" s="75">
        <f>VLOOKUP($B67,'Table 3 feeder'!$C$3:$DI$133,11+$W$17+$W$16,FALSE)</f>
        <v>79.099999999999994</v>
      </c>
      <c r="N67" s="82">
        <f>VLOOKUP($B67,'Table 3 feeder'!$C$3:$DI$133,12+$W$17+$W$16,FALSE)</f>
        <v>170</v>
      </c>
      <c r="O67" s="54">
        <f>VLOOKUP($B67,'Table 3 feeder'!$C$3:$DI$133,13+$W$17+$W$16,FALSE)</f>
        <v>12000</v>
      </c>
      <c r="P67" s="54">
        <f>VLOOKUP($B67,'Table 3 feeder'!$C$3:$DI$133,14+$W$17+$W$16,FALSE)</f>
        <v>16000</v>
      </c>
      <c r="Q67" s="70">
        <f>VLOOKUP($B67,'Table 3 feeder'!$C$3:$DI$133,15+$W$17+$W$16,FALSE)</f>
        <v>20000</v>
      </c>
      <c r="R67" s="25"/>
    </row>
    <row r="68" spans="1:18" s="4" customFormat="1" x14ac:dyDescent="0.25">
      <c r="A68" s="85" t="s">
        <v>127</v>
      </c>
      <c r="B68" s="86">
        <v>10003645</v>
      </c>
      <c r="C68" s="86" t="s">
        <v>424</v>
      </c>
      <c r="D68" s="76" t="s">
        <v>128</v>
      </c>
      <c r="E68" s="102" t="s">
        <v>449</v>
      </c>
      <c r="F68" s="98">
        <f>VLOOKUP($B68,'Table 3 feeder'!$C$3:$DI$133,4+$W$17+$W$16,FALSE)</f>
        <v>180</v>
      </c>
      <c r="G68" s="75">
        <f>VLOOKUP($B68,'Table 3 feeder'!$C$3:$DI$133,5+$W$17+$W$16,FALSE)</f>
        <v>3.3</v>
      </c>
      <c r="H68" s="53">
        <f>VLOOKUP($B68,'Table 3 feeder'!$C$3:$DI$133,6+$W$17+$W$16,FALSE)</f>
        <v>175</v>
      </c>
      <c r="I68" s="75">
        <f>VLOOKUP($B68,'Table 3 feeder'!$C$3:$DI$133,7+$W$17+$W$16,FALSE)</f>
        <v>15.9</v>
      </c>
      <c r="J68" s="75">
        <f>VLOOKUP($B68,'Table 3 feeder'!$C$3:$DI$133,8+$W$17+$W$16,FALSE)</f>
        <v>17.600000000000001</v>
      </c>
      <c r="K68" s="75">
        <f>VLOOKUP($B68,'Table 3 feeder'!$C$3:$DI$133,9+$W$17+$W$16,FALSE)</f>
        <v>43.2</v>
      </c>
      <c r="L68" s="75">
        <f>VLOOKUP($B68,'Table 3 feeder'!$C$3:$DI$133,10+$W$17+$W$16,FALSE)</f>
        <v>52.8</v>
      </c>
      <c r="M68" s="75">
        <f>VLOOKUP($B68,'Table 3 feeder'!$C$3:$DI$133,11+$W$17+$W$16,FALSE)</f>
        <v>66.5</v>
      </c>
      <c r="N68" s="82">
        <f>VLOOKUP($B68,'Table 3 feeder'!$C$3:$DI$133,12+$W$17+$W$16,FALSE)</f>
        <v>75</v>
      </c>
      <c r="O68" s="54">
        <f>VLOOKUP($B68,'Table 3 feeder'!$C$3:$DI$133,13+$W$17+$W$16,FALSE)</f>
        <v>9000</v>
      </c>
      <c r="P68" s="54">
        <f>VLOOKUP($B68,'Table 3 feeder'!$C$3:$DI$133,14+$W$17+$W$16,FALSE)</f>
        <v>17000</v>
      </c>
      <c r="Q68" s="70">
        <f>VLOOKUP($B68,'Table 3 feeder'!$C$3:$DI$133,15+$W$17+$W$16,FALSE)</f>
        <v>24500</v>
      </c>
      <c r="R68" s="25"/>
    </row>
    <row r="69" spans="1:18" s="4" customFormat="1" x14ac:dyDescent="0.25">
      <c r="A69" s="85" t="s">
        <v>129</v>
      </c>
      <c r="B69" s="86">
        <v>10003678</v>
      </c>
      <c r="C69" s="86" t="s">
        <v>424</v>
      </c>
      <c r="D69" s="76" t="s">
        <v>130</v>
      </c>
      <c r="E69" s="102"/>
      <c r="F69" s="98">
        <f>VLOOKUP($B69,'Table 3 feeder'!$C$3:$DI$133,4+$W$17+$W$16,FALSE)</f>
        <v>190</v>
      </c>
      <c r="G69" s="75">
        <f>VLOOKUP($B69,'Table 3 feeder'!$C$3:$DI$133,5+$W$17+$W$16,FALSE)</f>
        <v>1.5</v>
      </c>
      <c r="H69" s="53">
        <f>VLOOKUP($B69,'Table 3 feeder'!$C$3:$DI$133,6+$W$17+$W$16,FALSE)</f>
        <v>190</v>
      </c>
      <c r="I69" s="75">
        <f>VLOOKUP($B69,'Table 3 feeder'!$C$3:$DI$133,7+$W$17+$W$16,FALSE)</f>
        <v>9.3000000000000007</v>
      </c>
      <c r="J69" s="75">
        <f>VLOOKUP($B69,'Table 3 feeder'!$C$3:$DI$133,8+$W$17+$W$16,FALSE)</f>
        <v>17.3</v>
      </c>
      <c r="K69" s="75">
        <f>VLOOKUP($B69,'Table 3 feeder'!$C$3:$DI$133,9+$W$17+$W$16,FALSE)</f>
        <v>57.4</v>
      </c>
      <c r="L69" s="75">
        <f>VLOOKUP($B69,'Table 3 feeder'!$C$3:$DI$133,10+$W$17+$W$16,FALSE)</f>
        <v>65.599999999999994</v>
      </c>
      <c r="M69" s="75">
        <f>VLOOKUP($B69,'Table 3 feeder'!$C$3:$DI$133,11+$W$17+$W$16,FALSE)</f>
        <v>73.400000000000006</v>
      </c>
      <c r="N69" s="82">
        <f>VLOOKUP($B69,'Table 3 feeder'!$C$3:$DI$133,12+$W$17+$W$16,FALSE)</f>
        <v>100</v>
      </c>
      <c r="O69" s="54">
        <f>VLOOKUP($B69,'Table 3 feeder'!$C$3:$DI$133,13+$W$17+$W$16,FALSE)</f>
        <v>8000</v>
      </c>
      <c r="P69" s="54">
        <f>VLOOKUP($B69,'Table 3 feeder'!$C$3:$DI$133,14+$W$17+$W$16,FALSE)</f>
        <v>13500</v>
      </c>
      <c r="Q69" s="70">
        <f>VLOOKUP($B69,'Table 3 feeder'!$C$3:$DI$133,15+$W$17+$W$16,FALSE)</f>
        <v>17500</v>
      </c>
      <c r="R69" s="25"/>
    </row>
    <row r="70" spans="1:18" s="4" customFormat="1" x14ac:dyDescent="0.25">
      <c r="A70" s="85" t="s">
        <v>131</v>
      </c>
      <c r="B70" s="86">
        <v>10007768</v>
      </c>
      <c r="C70" s="86" t="s">
        <v>426</v>
      </c>
      <c r="D70" s="76" t="s">
        <v>132</v>
      </c>
      <c r="E70" s="102" t="s">
        <v>449</v>
      </c>
      <c r="F70" s="98">
        <f>VLOOKUP($B70,'Table 3 feeder'!$C$3:$DI$133,4+$W$17+$W$16,FALSE)</f>
        <v>115</v>
      </c>
      <c r="G70" s="75">
        <f>VLOOKUP($B70,'Table 3 feeder'!$C$3:$DI$133,5+$W$17+$W$16,FALSE)</f>
        <v>0.9</v>
      </c>
      <c r="H70" s="53">
        <f>VLOOKUP($B70,'Table 3 feeder'!$C$3:$DI$133,6+$W$17+$W$16,FALSE)</f>
        <v>115</v>
      </c>
      <c r="I70" s="75">
        <f>VLOOKUP($B70,'Table 3 feeder'!$C$3:$DI$133,7+$W$17+$W$16,FALSE)</f>
        <v>7.8</v>
      </c>
      <c r="J70" s="75">
        <f>VLOOKUP($B70,'Table 3 feeder'!$C$3:$DI$133,8+$W$17+$W$16,FALSE)</f>
        <v>11.7</v>
      </c>
      <c r="K70" s="75">
        <f>VLOOKUP($B70,'Table 3 feeder'!$C$3:$DI$133,9+$W$17+$W$16,FALSE)</f>
        <v>53.7</v>
      </c>
      <c r="L70" s="75">
        <f>VLOOKUP($B70,'Table 3 feeder'!$C$3:$DI$133,10+$W$17+$W$16,FALSE)</f>
        <v>71</v>
      </c>
      <c r="M70" s="75">
        <f>VLOOKUP($B70,'Table 3 feeder'!$C$3:$DI$133,11+$W$17+$W$16,FALSE)</f>
        <v>80.5</v>
      </c>
      <c r="N70" s="82">
        <f>VLOOKUP($B70,'Table 3 feeder'!$C$3:$DI$133,12+$W$17+$W$16,FALSE)</f>
        <v>60</v>
      </c>
      <c r="O70" s="54">
        <f>VLOOKUP($B70,'Table 3 feeder'!$C$3:$DI$133,13+$W$17+$W$16,FALSE)</f>
        <v>11000</v>
      </c>
      <c r="P70" s="54">
        <f>VLOOKUP($B70,'Table 3 feeder'!$C$3:$DI$133,14+$W$17+$W$16,FALSE)</f>
        <v>13500</v>
      </c>
      <c r="Q70" s="70">
        <f>VLOOKUP($B70,'Table 3 feeder'!$C$3:$DI$133,15+$W$17+$W$16,FALSE)</f>
        <v>17000</v>
      </c>
      <c r="R70" s="25"/>
    </row>
    <row r="71" spans="1:18" s="4" customFormat="1" x14ac:dyDescent="0.25">
      <c r="A71" s="85" t="s">
        <v>133</v>
      </c>
      <c r="B71" s="86">
        <v>10003854</v>
      </c>
      <c r="C71" s="86" t="s">
        <v>427</v>
      </c>
      <c r="D71" s="76" t="s">
        <v>134</v>
      </c>
      <c r="E71" s="102"/>
      <c r="F71" s="98" t="str">
        <f>VLOOKUP($B71,'Table 3 feeder'!$C$3:$DI$133,4+$W$17+$W$16,FALSE)</f>
        <v>.</v>
      </c>
      <c r="G71" s="75" t="str">
        <f>VLOOKUP($B71,'Table 3 feeder'!$C$3:$DI$133,5+$W$17+$W$16,FALSE)</f>
        <v>.</v>
      </c>
      <c r="H71" s="53" t="str">
        <f>VLOOKUP($B71,'Table 3 feeder'!$C$3:$DI$133,6+$W$17+$W$16,FALSE)</f>
        <v>.</v>
      </c>
      <c r="I71" s="75" t="str">
        <f>VLOOKUP($B71,'Table 3 feeder'!$C$3:$DI$133,7+$W$17+$W$16,FALSE)</f>
        <v>.</v>
      </c>
      <c r="J71" s="75" t="str">
        <f>VLOOKUP($B71,'Table 3 feeder'!$C$3:$DI$133,8+$W$17+$W$16,FALSE)</f>
        <v>.</v>
      </c>
      <c r="K71" s="75" t="str">
        <f>VLOOKUP($B71,'Table 3 feeder'!$C$3:$DI$133,9+$W$17+$W$16,FALSE)</f>
        <v>.</v>
      </c>
      <c r="L71" s="75" t="str">
        <f>VLOOKUP($B71,'Table 3 feeder'!$C$3:$DI$133,10+$W$17+$W$16,FALSE)</f>
        <v>.</v>
      </c>
      <c r="M71" s="75" t="str">
        <f>VLOOKUP($B71,'Table 3 feeder'!$C$3:$DI$133,11+$W$17+$W$16,FALSE)</f>
        <v>.</v>
      </c>
      <c r="N71" s="82" t="str">
        <f>VLOOKUP($B71,'Table 3 feeder'!$C$3:$DI$133,12+$W$17+$W$16,FALSE)</f>
        <v>.</v>
      </c>
      <c r="O71" s="54" t="str">
        <f>VLOOKUP($B71,'Table 3 feeder'!$C$3:$DI$133,13+$W$17+$W$16,FALSE)</f>
        <v>.</v>
      </c>
      <c r="P71" s="54" t="str">
        <f>VLOOKUP($B71,'Table 3 feeder'!$C$3:$DI$133,14+$W$17+$W$16,FALSE)</f>
        <v>.</v>
      </c>
      <c r="Q71" s="70" t="str">
        <f>VLOOKUP($B71,'Table 3 feeder'!$C$3:$DI$133,15+$W$17+$W$16,FALSE)</f>
        <v>.</v>
      </c>
      <c r="R71" s="25"/>
    </row>
    <row r="72" spans="1:18" s="4" customFormat="1" x14ac:dyDescent="0.25">
      <c r="A72" s="85" t="s">
        <v>135</v>
      </c>
      <c r="B72" s="86">
        <v>10003861</v>
      </c>
      <c r="C72" s="86" t="s">
        <v>427</v>
      </c>
      <c r="D72" s="76" t="s">
        <v>136</v>
      </c>
      <c r="E72" s="102"/>
      <c r="F72" s="98">
        <f>VLOOKUP($B72,'Table 3 feeder'!$C$3:$DI$133,4+$W$17+$W$16,FALSE)</f>
        <v>220</v>
      </c>
      <c r="G72" s="75">
        <f>VLOOKUP($B72,'Table 3 feeder'!$C$3:$DI$133,5+$W$17+$W$16,FALSE)</f>
        <v>1.4</v>
      </c>
      <c r="H72" s="53">
        <f>VLOOKUP($B72,'Table 3 feeder'!$C$3:$DI$133,6+$W$17+$W$16,FALSE)</f>
        <v>215</v>
      </c>
      <c r="I72" s="75">
        <f>VLOOKUP($B72,'Table 3 feeder'!$C$3:$DI$133,7+$W$17+$W$16,FALSE)</f>
        <v>6.9</v>
      </c>
      <c r="J72" s="75">
        <f>VLOOKUP($B72,'Table 3 feeder'!$C$3:$DI$133,8+$W$17+$W$16,FALSE)</f>
        <v>10.1</v>
      </c>
      <c r="K72" s="75">
        <f>VLOOKUP($B72,'Table 3 feeder'!$C$3:$DI$133,9+$W$17+$W$16,FALSE)</f>
        <v>50.2</v>
      </c>
      <c r="L72" s="75">
        <f>VLOOKUP($B72,'Table 3 feeder'!$C$3:$DI$133,10+$W$17+$W$16,FALSE)</f>
        <v>71.900000000000006</v>
      </c>
      <c r="M72" s="75">
        <f>VLOOKUP($B72,'Table 3 feeder'!$C$3:$DI$133,11+$W$17+$W$16,FALSE)</f>
        <v>82.9</v>
      </c>
      <c r="N72" s="82">
        <f>VLOOKUP($B72,'Table 3 feeder'!$C$3:$DI$133,12+$W$17+$W$16,FALSE)</f>
        <v>105</v>
      </c>
      <c r="O72" s="54">
        <f>VLOOKUP($B72,'Table 3 feeder'!$C$3:$DI$133,13+$W$17+$W$16,FALSE)</f>
        <v>11500</v>
      </c>
      <c r="P72" s="54">
        <f>VLOOKUP($B72,'Table 3 feeder'!$C$3:$DI$133,14+$W$17+$W$16,FALSE)</f>
        <v>14500</v>
      </c>
      <c r="Q72" s="70">
        <f>VLOOKUP($B72,'Table 3 feeder'!$C$3:$DI$133,15+$W$17+$W$16,FALSE)</f>
        <v>18500</v>
      </c>
      <c r="R72" s="25"/>
    </row>
    <row r="73" spans="1:18" s="4" customFormat="1" x14ac:dyDescent="0.25">
      <c r="A73" s="85" t="s">
        <v>137</v>
      </c>
      <c r="B73" s="86">
        <v>10007795</v>
      </c>
      <c r="C73" s="86" t="s">
        <v>427</v>
      </c>
      <c r="D73" s="76" t="s">
        <v>138</v>
      </c>
      <c r="E73" s="102" t="s">
        <v>449</v>
      </c>
      <c r="F73" s="98">
        <f>VLOOKUP($B73,'Table 3 feeder'!$C$3:$DI$133,4+$W$17+$W$16,FALSE)</f>
        <v>185</v>
      </c>
      <c r="G73" s="75">
        <f>VLOOKUP($B73,'Table 3 feeder'!$C$3:$DI$133,5+$W$17+$W$16,FALSE)</f>
        <v>1.1000000000000001</v>
      </c>
      <c r="H73" s="53">
        <f>VLOOKUP($B73,'Table 3 feeder'!$C$3:$DI$133,6+$W$17+$W$16,FALSE)</f>
        <v>185</v>
      </c>
      <c r="I73" s="75">
        <f>VLOOKUP($B73,'Table 3 feeder'!$C$3:$DI$133,7+$W$17+$W$16,FALSE)</f>
        <v>12.9</v>
      </c>
      <c r="J73" s="75">
        <f>VLOOKUP($B73,'Table 3 feeder'!$C$3:$DI$133,8+$W$17+$W$16,FALSE)</f>
        <v>13.4</v>
      </c>
      <c r="K73" s="75">
        <f>VLOOKUP($B73,'Table 3 feeder'!$C$3:$DI$133,9+$W$17+$W$16,FALSE)</f>
        <v>56.7</v>
      </c>
      <c r="L73" s="75">
        <f>VLOOKUP($B73,'Table 3 feeder'!$C$3:$DI$133,10+$W$17+$W$16,FALSE)</f>
        <v>67.400000000000006</v>
      </c>
      <c r="M73" s="75">
        <f>VLOOKUP($B73,'Table 3 feeder'!$C$3:$DI$133,11+$W$17+$W$16,FALSE)</f>
        <v>73.7</v>
      </c>
      <c r="N73" s="82">
        <f>VLOOKUP($B73,'Table 3 feeder'!$C$3:$DI$133,12+$W$17+$W$16,FALSE)</f>
        <v>100</v>
      </c>
      <c r="O73" s="54">
        <f>VLOOKUP($B73,'Table 3 feeder'!$C$3:$DI$133,13+$W$17+$W$16,FALSE)</f>
        <v>10500</v>
      </c>
      <c r="P73" s="54">
        <f>VLOOKUP($B73,'Table 3 feeder'!$C$3:$DI$133,14+$W$17+$W$16,FALSE)</f>
        <v>15000</v>
      </c>
      <c r="Q73" s="70">
        <f>VLOOKUP($B73,'Table 3 feeder'!$C$3:$DI$133,15+$W$17+$W$16,FALSE)</f>
        <v>18000</v>
      </c>
      <c r="R73" s="25"/>
    </row>
    <row r="74" spans="1:18" s="4" customFormat="1" x14ac:dyDescent="0.25">
      <c r="A74" s="85" t="s">
        <v>139</v>
      </c>
      <c r="B74" s="86">
        <v>10003863</v>
      </c>
      <c r="C74" s="86" t="s">
        <v>427</v>
      </c>
      <c r="D74" s="76" t="s">
        <v>140</v>
      </c>
      <c r="E74" s="102"/>
      <c r="F74" s="98">
        <f>VLOOKUP($B74,'Table 3 feeder'!$C$3:$DI$133,4+$W$17+$W$16,FALSE)</f>
        <v>0</v>
      </c>
      <c r="G74" s="75" t="str">
        <f>VLOOKUP($B74,'Table 3 feeder'!$C$3:$DI$133,5+$W$17+$W$16,FALSE)</f>
        <v>x</v>
      </c>
      <c r="H74" s="53" t="str">
        <f>VLOOKUP($B74,'Table 3 feeder'!$C$3:$DI$133,6+$W$17+$W$16,FALSE)</f>
        <v>x</v>
      </c>
      <c r="I74" s="75" t="str">
        <f>VLOOKUP($B74,'Table 3 feeder'!$C$3:$DI$133,7+$W$17+$W$16,FALSE)</f>
        <v>x</v>
      </c>
      <c r="J74" s="75" t="str">
        <f>VLOOKUP($B74,'Table 3 feeder'!$C$3:$DI$133,8+$W$17+$W$16,FALSE)</f>
        <v>x</v>
      </c>
      <c r="K74" s="75" t="str">
        <f>VLOOKUP($B74,'Table 3 feeder'!$C$3:$DI$133,9+$W$17+$W$16,FALSE)</f>
        <v>x</v>
      </c>
      <c r="L74" s="75" t="str">
        <f>VLOOKUP($B74,'Table 3 feeder'!$C$3:$DI$133,10+$W$17+$W$16,FALSE)</f>
        <v>x</v>
      </c>
      <c r="M74" s="75" t="str">
        <f>VLOOKUP($B74,'Table 3 feeder'!$C$3:$DI$133,11+$W$17+$W$16,FALSE)</f>
        <v>x</v>
      </c>
      <c r="N74" s="82" t="str">
        <f>VLOOKUP($B74,'Table 3 feeder'!$C$3:$DI$133,12+$W$17+$W$16,FALSE)</f>
        <v>x</v>
      </c>
      <c r="O74" s="54" t="str">
        <f>VLOOKUP($B74,'Table 3 feeder'!$C$3:$DI$133,13+$W$17+$W$16,FALSE)</f>
        <v>x</v>
      </c>
      <c r="P74" s="54" t="str">
        <f>VLOOKUP($B74,'Table 3 feeder'!$C$3:$DI$133,14+$W$17+$W$16,FALSE)</f>
        <v>x</v>
      </c>
      <c r="Q74" s="70" t="str">
        <f>VLOOKUP($B74,'Table 3 feeder'!$C$3:$DI$133,15+$W$17+$W$16,FALSE)</f>
        <v>x</v>
      </c>
      <c r="R74" s="25"/>
    </row>
    <row r="75" spans="1:18" s="4" customFormat="1" x14ac:dyDescent="0.25">
      <c r="A75" s="85" t="s">
        <v>141</v>
      </c>
      <c r="B75" s="86">
        <v>10007796</v>
      </c>
      <c r="C75" s="86" t="s">
        <v>425</v>
      </c>
      <c r="D75" s="76" t="s">
        <v>142</v>
      </c>
      <c r="E75" s="102" t="s">
        <v>449</v>
      </c>
      <c r="F75" s="98">
        <f>VLOOKUP($B75,'Table 3 feeder'!$C$3:$DI$133,4+$W$17+$W$16,FALSE)</f>
        <v>170</v>
      </c>
      <c r="G75" s="75">
        <f>VLOOKUP($B75,'Table 3 feeder'!$C$3:$DI$133,5+$W$17+$W$16,FALSE)</f>
        <v>2.1</v>
      </c>
      <c r="H75" s="53">
        <f>VLOOKUP($B75,'Table 3 feeder'!$C$3:$DI$133,6+$W$17+$W$16,FALSE)</f>
        <v>165</v>
      </c>
      <c r="I75" s="75">
        <f>VLOOKUP($B75,'Table 3 feeder'!$C$3:$DI$133,7+$W$17+$W$16,FALSE)</f>
        <v>7.4</v>
      </c>
      <c r="J75" s="75">
        <f>VLOOKUP($B75,'Table 3 feeder'!$C$3:$DI$133,8+$W$17+$W$16,FALSE)</f>
        <v>16.5</v>
      </c>
      <c r="K75" s="75">
        <f>VLOOKUP($B75,'Table 3 feeder'!$C$3:$DI$133,9+$W$17+$W$16,FALSE)</f>
        <v>44.7</v>
      </c>
      <c r="L75" s="75">
        <f>VLOOKUP($B75,'Table 3 feeder'!$C$3:$DI$133,10+$W$17+$W$16,FALSE)</f>
        <v>65.599999999999994</v>
      </c>
      <c r="M75" s="75">
        <f>VLOOKUP($B75,'Table 3 feeder'!$C$3:$DI$133,11+$W$17+$W$16,FALSE)</f>
        <v>76.099999999999994</v>
      </c>
      <c r="N75" s="82">
        <f>VLOOKUP($B75,'Table 3 feeder'!$C$3:$DI$133,12+$W$17+$W$16,FALSE)</f>
        <v>70</v>
      </c>
      <c r="O75" s="54">
        <f>VLOOKUP($B75,'Table 3 feeder'!$C$3:$DI$133,13+$W$17+$W$16,FALSE)</f>
        <v>10500</v>
      </c>
      <c r="P75" s="54">
        <f>VLOOKUP($B75,'Table 3 feeder'!$C$3:$DI$133,14+$W$17+$W$16,FALSE)</f>
        <v>14500</v>
      </c>
      <c r="Q75" s="70">
        <f>VLOOKUP($B75,'Table 3 feeder'!$C$3:$DI$133,15+$W$17+$W$16,FALSE)</f>
        <v>18500</v>
      </c>
      <c r="R75" s="25"/>
    </row>
    <row r="76" spans="1:18" s="4" customFormat="1" x14ac:dyDescent="0.25">
      <c r="A76" s="85" t="s">
        <v>143</v>
      </c>
      <c r="B76" s="86">
        <v>10007151</v>
      </c>
      <c r="C76" s="86" t="s">
        <v>425</v>
      </c>
      <c r="D76" s="76" t="s">
        <v>144</v>
      </c>
      <c r="E76" s="102"/>
      <c r="F76" s="98">
        <f>VLOOKUP($B76,'Table 3 feeder'!$C$3:$DI$133,4+$W$17+$W$16,FALSE)</f>
        <v>105</v>
      </c>
      <c r="G76" s="75">
        <f>VLOOKUP($B76,'Table 3 feeder'!$C$3:$DI$133,5+$W$17+$W$16,FALSE)</f>
        <v>1</v>
      </c>
      <c r="H76" s="53">
        <f>VLOOKUP($B76,'Table 3 feeder'!$C$3:$DI$133,6+$W$17+$W$16,FALSE)</f>
        <v>100</v>
      </c>
      <c r="I76" s="75">
        <f>VLOOKUP($B76,'Table 3 feeder'!$C$3:$DI$133,7+$W$17+$W$16,FALSE)</f>
        <v>8.8000000000000007</v>
      </c>
      <c r="J76" s="75">
        <f>VLOOKUP($B76,'Table 3 feeder'!$C$3:$DI$133,8+$W$17+$W$16,FALSE)</f>
        <v>9.8000000000000007</v>
      </c>
      <c r="K76" s="75">
        <f>VLOOKUP($B76,'Table 3 feeder'!$C$3:$DI$133,9+$W$17+$W$16,FALSE)</f>
        <v>57.8</v>
      </c>
      <c r="L76" s="75">
        <f>VLOOKUP($B76,'Table 3 feeder'!$C$3:$DI$133,10+$W$17+$W$16,FALSE)</f>
        <v>74.5</v>
      </c>
      <c r="M76" s="75">
        <f>VLOOKUP($B76,'Table 3 feeder'!$C$3:$DI$133,11+$W$17+$W$16,FALSE)</f>
        <v>81.400000000000006</v>
      </c>
      <c r="N76" s="82">
        <f>VLOOKUP($B76,'Table 3 feeder'!$C$3:$DI$133,12+$W$17+$W$16,FALSE)</f>
        <v>55</v>
      </c>
      <c r="O76" s="54">
        <f>VLOOKUP($B76,'Table 3 feeder'!$C$3:$DI$133,13+$W$17+$W$16,FALSE)</f>
        <v>9500</v>
      </c>
      <c r="P76" s="54">
        <f>VLOOKUP($B76,'Table 3 feeder'!$C$3:$DI$133,14+$W$17+$W$16,FALSE)</f>
        <v>12500</v>
      </c>
      <c r="Q76" s="70">
        <f>VLOOKUP($B76,'Table 3 feeder'!$C$3:$DI$133,15+$W$17+$W$16,FALSE)</f>
        <v>15500</v>
      </c>
      <c r="R76" s="25"/>
    </row>
    <row r="77" spans="1:18" s="4" customFormat="1" x14ac:dyDescent="0.25">
      <c r="A77" s="85" t="s">
        <v>145</v>
      </c>
      <c r="B77" s="86">
        <v>10003956</v>
      </c>
      <c r="C77" s="86" t="s">
        <v>426</v>
      </c>
      <c r="D77" s="76" t="s">
        <v>146</v>
      </c>
      <c r="E77" s="102"/>
      <c r="F77" s="98">
        <f>VLOOKUP($B77,'Table 3 feeder'!$C$3:$DI$133,4+$W$17+$W$16,FALSE)</f>
        <v>15</v>
      </c>
      <c r="G77" s="75" t="str">
        <f>VLOOKUP($B77,'Table 3 feeder'!$C$3:$DI$133,5+$W$17+$W$16,FALSE)</f>
        <v>x</v>
      </c>
      <c r="H77" s="53" t="str">
        <f>VLOOKUP($B77,'Table 3 feeder'!$C$3:$DI$133,6+$W$17+$W$16,FALSE)</f>
        <v>x</v>
      </c>
      <c r="I77" s="75" t="str">
        <f>VLOOKUP($B77,'Table 3 feeder'!$C$3:$DI$133,7+$W$17+$W$16,FALSE)</f>
        <v>x</v>
      </c>
      <c r="J77" s="75" t="str">
        <f>VLOOKUP($B77,'Table 3 feeder'!$C$3:$DI$133,8+$W$17+$W$16,FALSE)</f>
        <v>x</v>
      </c>
      <c r="K77" s="75" t="str">
        <f>VLOOKUP($B77,'Table 3 feeder'!$C$3:$DI$133,9+$W$17+$W$16,FALSE)</f>
        <v>x</v>
      </c>
      <c r="L77" s="75" t="str">
        <f>VLOOKUP($B77,'Table 3 feeder'!$C$3:$DI$133,10+$W$17+$W$16,FALSE)</f>
        <v>x</v>
      </c>
      <c r="M77" s="75" t="str">
        <f>VLOOKUP($B77,'Table 3 feeder'!$C$3:$DI$133,11+$W$17+$W$16,FALSE)</f>
        <v>x</v>
      </c>
      <c r="N77" s="82" t="str">
        <f>VLOOKUP($B77,'Table 3 feeder'!$C$3:$DI$133,12+$W$17+$W$16,FALSE)</f>
        <v>x</v>
      </c>
      <c r="O77" s="54" t="str">
        <f>VLOOKUP($B77,'Table 3 feeder'!$C$3:$DI$133,13+$W$17+$W$16,FALSE)</f>
        <v>x</v>
      </c>
      <c r="P77" s="54" t="str">
        <f>VLOOKUP($B77,'Table 3 feeder'!$C$3:$DI$133,14+$W$17+$W$16,FALSE)</f>
        <v>x</v>
      </c>
      <c r="Q77" s="70" t="str">
        <f>VLOOKUP($B77,'Table 3 feeder'!$C$3:$DI$133,15+$W$17+$W$16,FALSE)</f>
        <v>x</v>
      </c>
      <c r="R77" s="25"/>
    </row>
    <row r="78" spans="1:18" s="4" customFormat="1" x14ac:dyDescent="0.25">
      <c r="A78" s="85" t="s">
        <v>147</v>
      </c>
      <c r="B78" s="86">
        <v>10003957</v>
      </c>
      <c r="C78" s="86" t="s">
        <v>426</v>
      </c>
      <c r="D78" s="76" t="s">
        <v>148</v>
      </c>
      <c r="E78" s="102"/>
      <c r="F78" s="98">
        <f>VLOOKUP($B78,'Table 3 feeder'!$C$3:$DI$133,4+$W$17+$W$16,FALSE)</f>
        <v>265</v>
      </c>
      <c r="G78" s="75">
        <f>VLOOKUP($B78,'Table 3 feeder'!$C$3:$DI$133,5+$W$17+$W$16,FALSE)</f>
        <v>0.9</v>
      </c>
      <c r="H78" s="53">
        <f>VLOOKUP($B78,'Table 3 feeder'!$C$3:$DI$133,6+$W$17+$W$16,FALSE)</f>
        <v>265</v>
      </c>
      <c r="I78" s="75">
        <f>VLOOKUP($B78,'Table 3 feeder'!$C$3:$DI$133,7+$W$17+$W$16,FALSE)</f>
        <v>4.2</v>
      </c>
      <c r="J78" s="75">
        <f>VLOOKUP($B78,'Table 3 feeder'!$C$3:$DI$133,8+$W$17+$W$16,FALSE)</f>
        <v>12.2</v>
      </c>
      <c r="K78" s="75">
        <f>VLOOKUP($B78,'Table 3 feeder'!$C$3:$DI$133,9+$W$17+$W$16,FALSE)</f>
        <v>54.5</v>
      </c>
      <c r="L78" s="75">
        <f>VLOOKUP($B78,'Table 3 feeder'!$C$3:$DI$133,10+$W$17+$W$16,FALSE)</f>
        <v>77.7</v>
      </c>
      <c r="M78" s="75">
        <f>VLOOKUP($B78,'Table 3 feeder'!$C$3:$DI$133,11+$W$17+$W$16,FALSE)</f>
        <v>83.6</v>
      </c>
      <c r="N78" s="82">
        <f>VLOOKUP($B78,'Table 3 feeder'!$C$3:$DI$133,12+$W$17+$W$16,FALSE)</f>
        <v>135</v>
      </c>
      <c r="O78" s="54">
        <f>VLOOKUP($B78,'Table 3 feeder'!$C$3:$DI$133,13+$W$17+$W$16,FALSE)</f>
        <v>10500</v>
      </c>
      <c r="P78" s="54">
        <f>VLOOKUP($B78,'Table 3 feeder'!$C$3:$DI$133,14+$W$17+$W$16,FALSE)</f>
        <v>13500</v>
      </c>
      <c r="Q78" s="70">
        <f>VLOOKUP($B78,'Table 3 feeder'!$C$3:$DI$133,15+$W$17+$W$16,FALSE)</f>
        <v>17000</v>
      </c>
      <c r="R78" s="25"/>
    </row>
    <row r="79" spans="1:18" s="4" customFormat="1" x14ac:dyDescent="0.25">
      <c r="A79" s="85" t="s">
        <v>149</v>
      </c>
      <c r="B79" s="86">
        <v>10003945</v>
      </c>
      <c r="C79" s="86" t="s">
        <v>426</v>
      </c>
      <c r="D79" s="76" t="s">
        <v>150</v>
      </c>
      <c r="E79" s="102"/>
      <c r="F79" s="98" t="str">
        <f>VLOOKUP($B79,'Table 3 feeder'!$C$3:$DI$133,4+$W$17+$W$16,FALSE)</f>
        <v>.</v>
      </c>
      <c r="G79" s="75" t="str">
        <f>VLOOKUP($B79,'Table 3 feeder'!$C$3:$DI$133,5+$W$17+$W$16,FALSE)</f>
        <v>.</v>
      </c>
      <c r="H79" s="53" t="str">
        <f>VLOOKUP($B79,'Table 3 feeder'!$C$3:$DI$133,6+$W$17+$W$16,FALSE)</f>
        <v>.</v>
      </c>
      <c r="I79" s="75" t="str">
        <f>VLOOKUP($B79,'Table 3 feeder'!$C$3:$DI$133,7+$W$17+$W$16,FALSE)</f>
        <v>.</v>
      </c>
      <c r="J79" s="75" t="str">
        <f>VLOOKUP($B79,'Table 3 feeder'!$C$3:$DI$133,8+$W$17+$W$16,FALSE)</f>
        <v>.</v>
      </c>
      <c r="K79" s="75" t="str">
        <f>VLOOKUP($B79,'Table 3 feeder'!$C$3:$DI$133,9+$W$17+$W$16,FALSE)</f>
        <v>.</v>
      </c>
      <c r="L79" s="75" t="str">
        <f>VLOOKUP($B79,'Table 3 feeder'!$C$3:$DI$133,10+$W$17+$W$16,FALSE)</f>
        <v>.</v>
      </c>
      <c r="M79" s="75" t="str">
        <f>VLOOKUP($B79,'Table 3 feeder'!$C$3:$DI$133,11+$W$17+$W$16,FALSE)</f>
        <v>.</v>
      </c>
      <c r="N79" s="82" t="str">
        <f>VLOOKUP($B79,'Table 3 feeder'!$C$3:$DI$133,12+$W$17+$W$16,FALSE)</f>
        <v>.</v>
      </c>
      <c r="O79" s="54" t="str">
        <f>VLOOKUP($B79,'Table 3 feeder'!$C$3:$DI$133,13+$W$17+$W$16,FALSE)</f>
        <v>.</v>
      </c>
      <c r="P79" s="54" t="str">
        <f>VLOOKUP($B79,'Table 3 feeder'!$C$3:$DI$133,14+$W$17+$W$16,FALSE)</f>
        <v>.</v>
      </c>
      <c r="Q79" s="70" t="str">
        <f>VLOOKUP($B79,'Table 3 feeder'!$C$3:$DI$133,15+$W$17+$W$16,FALSE)</f>
        <v>.</v>
      </c>
      <c r="R79" s="25"/>
    </row>
    <row r="80" spans="1:18" s="4" customFormat="1" x14ac:dyDescent="0.25">
      <c r="A80" s="85" t="s">
        <v>151</v>
      </c>
      <c r="B80" s="86">
        <v>10006842</v>
      </c>
      <c r="C80" s="86" t="s">
        <v>426</v>
      </c>
      <c r="D80" s="76" t="s">
        <v>152</v>
      </c>
      <c r="E80" s="102" t="s">
        <v>449</v>
      </c>
      <c r="F80" s="98">
        <f>VLOOKUP($B80,'Table 3 feeder'!$C$3:$DI$133,4+$W$17+$W$16,FALSE)</f>
        <v>150</v>
      </c>
      <c r="G80" s="75">
        <f>VLOOKUP($B80,'Table 3 feeder'!$C$3:$DI$133,5+$W$17+$W$16,FALSE)</f>
        <v>0.3</v>
      </c>
      <c r="H80" s="53">
        <f>VLOOKUP($B80,'Table 3 feeder'!$C$3:$DI$133,6+$W$17+$W$16,FALSE)</f>
        <v>150</v>
      </c>
      <c r="I80" s="75">
        <f>VLOOKUP($B80,'Table 3 feeder'!$C$3:$DI$133,7+$W$17+$W$16,FALSE)</f>
        <v>5</v>
      </c>
      <c r="J80" s="75">
        <f>VLOOKUP($B80,'Table 3 feeder'!$C$3:$DI$133,8+$W$17+$W$16,FALSE)</f>
        <v>11.7</v>
      </c>
      <c r="K80" s="75">
        <f>VLOOKUP($B80,'Table 3 feeder'!$C$3:$DI$133,9+$W$17+$W$16,FALSE)</f>
        <v>54.4</v>
      </c>
      <c r="L80" s="75">
        <f>VLOOKUP($B80,'Table 3 feeder'!$C$3:$DI$133,10+$W$17+$W$16,FALSE)</f>
        <v>75.5</v>
      </c>
      <c r="M80" s="75">
        <f>VLOOKUP($B80,'Table 3 feeder'!$C$3:$DI$133,11+$W$17+$W$16,FALSE)</f>
        <v>83.2</v>
      </c>
      <c r="N80" s="82">
        <f>VLOOKUP($B80,'Table 3 feeder'!$C$3:$DI$133,12+$W$17+$W$16,FALSE)</f>
        <v>80</v>
      </c>
      <c r="O80" s="54">
        <f>VLOOKUP($B80,'Table 3 feeder'!$C$3:$DI$133,13+$W$17+$W$16,FALSE)</f>
        <v>10000</v>
      </c>
      <c r="P80" s="54">
        <f>VLOOKUP($B80,'Table 3 feeder'!$C$3:$DI$133,14+$W$17+$W$16,FALSE)</f>
        <v>14000</v>
      </c>
      <c r="Q80" s="70">
        <f>VLOOKUP($B80,'Table 3 feeder'!$C$3:$DI$133,15+$W$17+$W$16,FALSE)</f>
        <v>16000</v>
      </c>
      <c r="R80" s="25"/>
    </row>
    <row r="81" spans="1:18" s="4" customFormat="1" x14ac:dyDescent="0.25">
      <c r="A81" s="85" t="s">
        <v>153</v>
      </c>
      <c r="B81" s="86">
        <v>10007162</v>
      </c>
      <c r="C81" s="86" t="s">
        <v>424</v>
      </c>
      <c r="D81" s="76" t="s">
        <v>154</v>
      </c>
      <c r="E81" s="102"/>
      <c r="F81" s="98" t="str">
        <f>VLOOKUP($B81,'Table 3 feeder'!$C$3:$DI$133,4+$W$17+$W$16,FALSE)</f>
        <v>.</v>
      </c>
      <c r="G81" s="75" t="str">
        <f>VLOOKUP($B81,'Table 3 feeder'!$C$3:$DI$133,5+$W$17+$W$16,FALSE)</f>
        <v>.</v>
      </c>
      <c r="H81" s="53" t="str">
        <f>VLOOKUP($B81,'Table 3 feeder'!$C$3:$DI$133,6+$W$17+$W$16,FALSE)</f>
        <v>.</v>
      </c>
      <c r="I81" s="75" t="str">
        <f>VLOOKUP($B81,'Table 3 feeder'!$C$3:$DI$133,7+$W$17+$W$16,FALSE)</f>
        <v>.</v>
      </c>
      <c r="J81" s="75" t="str">
        <f>VLOOKUP($B81,'Table 3 feeder'!$C$3:$DI$133,8+$W$17+$W$16,FALSE)</f>
        <v>.</v>
      </c>
      <c r="K81" s="75" t="str">
        <f>VLOOKUP($B81,'Table 3 feeder'!$C$3:$DI$133,9+$W$17+$W$16,FALSE)</f>
        <v>.</v>
      </c>
      <c r="L81" s="75" t="str">
        <f>VLOOKUP($B81,'Table 3 feeder'!$C$3:$DI$133,10+$W$17+$W$16,FALSE)</f>
        <v>.</v>
      </c>
      <c r="M81" s="75" t="str">
        <f>VLOOKUP($B81,'Table 3 feeder'!$C$3:$DI$133,11+$W$17+$W$16,FALSE)</f>
        <v>.</v>
      </c>
      <c r="N81" s="82" t="str">
        <f>VLOOKUP($B81,'Table 3 feeder'!$C$3:$DI$133,12+$W$17+$W$16,FALSE)</f>
        <v>.</v>
      </c>
      <c r="O81" s="54" t="str">
        <f>VLOOKUP($B81,'Table 3 feeder'!$C$3:$DI$133,13+$W$17+$W$16,FALSE)</f>
        <v>.</v>
      </c>
      <c r="P81" s="54" t="str">
        <f>VLOOKUP($B81,'Table 3 feeder'!$C$3:$DI$133,14+$W$17+$W$16,FALSE)</f>
        <v>.</v>
      </c>
      <c r="Q81" s="70" t="str">
        <f>VLOOKUP($B81,'Table 3 feeder'!$C$3:$DI$133,15+$W$17+$W$16,FALSE)</f>
        <v>.</v>
      </c>
      <c r="R81" s="25"/>
    </row>
    <row r="82" spans="1:18" s="4" customFormat="1" x14ac:dyDescent="0.25">
      <c r="A82" s="85" t="s">
        <v>155</v>
      </c>
      <c r="B82" s="86">
        <v>10007769</v>
      </c>
      <c r="C82" s="86" t="s">
        <v>424</v>
      </c>
      <c r="D82" s="76" t="s">
        <v>156</v>
      </c>
      <c r="E82" s="102"/>
      <c r="F82" s="98" t="str">
        <f>VLOOKUP($B82,'Table 3 feeder'!$C$3:$DI$133,4+$W$17+$W$16,FALSE)</f>
        <v>.</v>
      </c>
      <c r="G82" s="75" t="str">
        <f>VLOOKUP($B82,'Table 3 feeder'!$C$3:$DI$133,5+$W$17+$W$16,FALSE)</f>
        <v>.</v>
      </c>
      <c r="H82" s="53" t="str">
        <f>VLOOKUP($B82,'Table 3 feeder'!$C$3:$DI$133,6+$W$17+$W$16,FALSE)</f>
        <v>.</v>
      </c>
      <c r="I82" s="75" t="str">
        <f>VLOOKUP($B82,'Table 3 feeder'!$C$3:$DI$133,7+$W$17+$W$16,FALSE)</f>
        <v>.</v>
      </c>
      <c r="J82" s="75" t="str">
        <f>VLOOKUP($B82,'Table 3 feeder'!$C$3:$DI$133,8+$W$17+$W$16,FALSE)</f>
        <v>.</v>
      </c>
      <c r="K82" s="75" t="str">
        <f>VLOOKUP($B82,'Table 3 feeder'!$C$3:$DI$133,9+$W$17+$W$16,FALSE)</f>
        <v>.</v>
      </c>
      <c r="L82" s="75" t="str">
        <f>VLOOKUP($B82,'Table 3 feeder'!$C$3:$DI$133,10+$W$17+$W$16,FALSE)</f>
        <v>.</v>
      </c>
      <c r="M82" s="75" t="str">
        <f>VLOOKUP($B82,'Table 3 feeder'!$C$3:$DI$133,11+$W$17+$W$16,FALSE)</f>
        <v>.</v>
      </c>
      <c r="N82" s="82" t="str">
        <f>VLOOKUP($B82,'Table 3 feeder'!$C$3:$DI$133,12+$W$17+$W$16,FALSE)</f>
        <v>.</v>
      </c>
      <c r="O82" s="54" t="str">
        <f>VLOOKUP($B82,'Table 3 feeder'!$C$3:$DI$133,13+$W$17+$W$16,FALSE)</f>
        <v>.</v>
      </c>
      <c r="P82" s="54" t="str">
        <f>VLOOKUP($B82,'Table 3 feeder'!$C$3:$DI$133,14+$W$17+$W$16,FALSE)</f>
        <v>.</v>
      </c>
      <c r="Q82" s="70" t="str">
        <f>VLOOKUP($B82,'Table 3 feeder'!$C$3:$DI$133,15+$W$17+$W$16,FALSE)</f>
        <v>.</v>
      </c>
      <c r="R82" s="25"/>
    </row>
    <row r="83" spans="1:18" s="4" customFormat="1" x14ac:dyDescent="0.25">
      <c r="A83" s="85" t="s">
        <v>157</v>
      </c>
      <c r="B83" s="86">
        <v>10007797</v>
      </c>
      <c r="C83" s="86" t="s">
        <v>424</v>
      </c>
      <c r="D83" s="76" t="s">
        <v>158</v>
      </c>
      <c r="E83" s="102"/>
      <c r="F83" s="98" t="str">
        <f>VLOOKUP($B83,'Table 3 feeder'!$C$3:$DI$133,4+$W$17+$W$16,FALSE)</f>
        <v>.</v>
      </c>
      <c r="G83" s="75" t="str">
        <f>VLOOKUP($B83,'Table 3 feeder'!$C$3:$DI$133,5+$W$17+$W$16,FALSE)</f>
        <v>.</v>
      </c>
      <c r="H83" s="53" t="str">
        <f>VLOOKUP($B83,'Table 3 feeder'!$C$3:$DI$133,6+$W$17+$W$16,FALSE)</f>
        <v>.</v>
      </c>
      <c r="I83" s="75" t="str">
        <f>VLOOKUP($B83,'Table 3 feeder'!$C$3:$DI$133,7+$W$17+$W$16,FALSE)</f>
        <v>.</v>
      </c>
      <c r="J83" s="75" t="str">
        <f>VLOOKUP($B83,'Table 3 feeder'!$C$3:$DI$133,8+$W$17+$W$16,FALSE)</f>
        <v>.</v>
      </c>
      <c r="K83" s="75" t="str">
        <f>VLOOKUP($B83,'Table 3 feeder'!$C$3:$DI$133,9+$W$17+$W$16,FALSE)</f>
        <v>.</v>
      </c>
      <c r="L83" s="75" t="str">
        <f>VLOOKUP($B83,'Table 3 feeder'!$C$3:$DI$133,10+$W$17+$W$16,FALSE)</f>
        <v>.</v>
      </c>
      <c r="M83" s="75" t="str">
        <f>VLOOKUP($B83,'Table 3 feeder'!$C$3:$DI$133,11+$W$17+$W$16,FALSE)</f>
        <v>.</v>
      </c>
      <c r="N83" s="82" t="str">
        <f>VLOOKUP($B83,'Table 3 feeder'!$C$3:$DI$133,12+$W$17+$W$16,FALSE)</f>
        <v>.</v>
      </c>
      <c r="O83" s="54" t="str">
        <f>VLOOKUP($B83,'Table 3 feeder'!$C$3:$DI$133,13+$W$17+$W$16,FALSE)</f>
        <v>.</v>
      </c>
      <c r="P83" s="54" t="str">
        <f>VLOOKUP($B83,'Table 3 feeder'!$C$3:$DI$133,14+$W$17+$W$16,FALSE)</f>
        <v>.</v>
      </c>
      <c r="Q83" s="70" t="str">
        <f>VLOOKUP($B83,'Table 3 feeder'!$C$3:$DI$133,15+$W$17+$W$16,FALSE)</f>
        <v>.</v>
      </c>
      <c r="R83" s="25"/>
    </row>
    <row r="84" spans="1:18" s="4" customFormat="1" x14ac:dyDescent="0.25">
      <c r="A84" s="85" t="s">
        <v>159</v>
      </c>
      <c r="B84" s="86">
        <v>10004048</v>
      </c>
      <c r="C84" s="86" t="s">
        <v>424</v>
      </c>
      <c r="D84" s="76" t="s">
        <v>160</v>
      </c>
      <c r="E84" s="102"/>
      <c r="F84" s="98">
        <f>VLOOKUP($B84,'Table 3 feeder'!$C$3:$DI$133,4+$W$17+$W$16,FALSE)</f>
        <v>225</v>
      </c>
      <c r="G84" s="75">
        <f>VLOOKUP($B84,'Table 3 feeder'!$C$3:$DI$133,5+$W$17+$W$16,FALSE)</f>
        <v>5.3</v>
      </c>
      <c r="H84" s="53">
        <f>VLOOKUP($B84,'Table 3 feeder'!$C$3:$DI$133,6+$W$17+$W$16,FALSE)</f>
        <v>215</v>
      </c>
      <c r="I84" s="75">
        <f>VLOOKUP($B84,'Table 3 feeder'!$C$3:$DI$133,7+$W$17+$W$16,FALSE)</f>
        <v>11.1</v>
      </c>
      <c r="J84" s="75">
        <f>VLOOKUP($B84,'Table 3 feeder'!$C$3:$DI$133,8+$W$17+$W$16,FALSE)</f>
        <v>21.1</v>
      </c>
      <c r="K84" s="75">
        <f>VLOOKUP($B84,'Table 3 feeder'!$C$3:$DI$133,9+$W$17+$W$16,FALSE)</f>
        <v>36.6</v>
      </c>
      <c r="L84" s="75">
        <f>VLOOKUP($B84,'Table 3 feeder'!$C$3:$DI$133,10+$W$17+$W$16,FALSE)</f>
        <v>49.9</v>
      </c>
      <c r="M84" s="75">
        <f>VLOOKUP($B84,'Table 3 feeder'!$C$3:$DI$133,11+$W$17+$W$16,FALSE)</f>
        <v>67.8</v>
      </c>
      <c r="N84" s="82">
        <f>VLOOKUP($B84,'Table 3 feeder'!$C$3:$DI$133,12+$W$17+$W$16,FALSE)</f>
        <v>70</v>
      </c>
      <c r="O84" s="54">
        <f>VLOOKUP($B84,'Table 3 feeder'!$C$3:$DI$133,13+$W$17+$W$16,FALSE)</f>
        <v>7000</v>
      </c>
      <c r="P84" s="54">
        <f>VLOOKUP($B84,'Table 3 feeder'!$C$3:$DI$133,14+$W$17+$W$16,FALSE)</f>
        <v>13000</v>
      </c>
      <c r="Q84" s="70">
        <f>VLOOKUP($B84,'Table 3 feeder'!$C$3:$DI$133,15+$W$17+$W$16,FALSE)</f>
        <v>19000</v>
      </c>
      <c r="R84" s="25"/>
    </row>
    <row r="85" spans="1:18" s="4" customFormat="1" x14ac:dyDescent="0.25">
      <c r="A85" s="85" t="s">
        <v>161</v>
      </c>
      <c r="B85" s="86">
        <v>10004078</v>
      </c>
      <c r="C85" s="86" t="s">
        <v>424</v>
      </c>
      <c r="D85" s="76" t="s">
        <v>162</v>
      </c>
      <c r="E85" s="102"/>
      <c r="F85" s="98">
        <f>VLOOKUP($B85,'Table 3 feeder'!$C$3:$DI$133,4+$W$17+$W$16,FALSE)</f>
        <v>110</v>
      </c>
      <c r="G85" s="75">
        <f>VLOOKUP($B85,'Table 3 feeder'!$C$3:$DI$133,5+$W$17+$W$16,FALSE)</f>
        <v>1.8</v>
      </c>
      <c r="H85" s="53">
        <f>VLOOKUP($B85,'Table 3 feeder'!$C$3:$DI$133,6+$W$17+$W$16,FALSE)</f>
        <v>110</v>
      </c>
      <c r="I85" s="75">
        <f>VLOOKUP($B85,'Table 3 feeder'!$C$3:$DI$133,7+$W$17+$W$16,FALSE)</f>
        <v>11.5</v>
      </c>
      <c r="J85" s="75">
        <f>VLOOKUP($B85,'Table 3 feeder'!$C$3:$DI$133,8+$W$17+$W$16,FALSE)</f>
        <v>24.9</v>
      </c>
      <c r="K85" s="75">
        <f>VLOOKUP($B85,'Table 3 feeder'!$C$3:$DI$133,9+$W$17+$W$16,FALSE)</f>
        <v>45.6</v>
      </c>
      <c r="L85" s="75">
        <f>VLOOKUP($B85,'Table 3 feeder'!$C$3:$DI$133,10+$W$17+$W$16,FALSE)</f>
        <v>54.8</v>
      </c>
      <c r="M85" s="75">
        <f>VLOOKUP($B85,'Table 3 feeder'!$C$3:$DI$133,11+$W$17+$W$16,FALSE)</f>
        <v>63.6</v>
      </c>
      <c r="N85" s="82">
        <f>VLOOKUP($B85,'Table 3 feeder'!$C$3:$DI$133,12+$W$17+$W$16,FALSE)</f>
        <v>45</v>
      </c>
      <c r="O85" s="54">
        <f>VLOOKUP($B85,'Table 3 feeder'!$C$3:$DI$133,13+$W$17+$W$16,FALSE)</f>
        <v>10000</v>
      </c>
      <c r="P85" s="54">
        <f>VLOOKUP($B85,'Table 3 feeder'!$C$3:$DI$133,14+$W$17+$W$16,FALSE)</f>
        <v>13500</v>
      </c>
      <c r="Q85" s="70">
        <f>VLOOKUP($B85,'Table 3 feeder'!$C$3:$DI$133,15+$W$17+$W$16,FALSE)</f>
        <v>20500</v>
      </c>
      <c r="R85" s="25"/>
    </row>
    <row r="86" spans="1:18" s="4" customFormat="1" x14ac:dyDescent="0.25">
      <c r="A86" s="85" t="s">
        <v>163</v>
      </c>
      <c r="B86" s="86">
        <v>10004063</v>
      </c>
      <c r="C86" s="86" t="s">
        <v>424</v>
      </c>
      <c r="D86" s="76" t="s">
        <v>164</v>
      </c>
      <c r="E86" s="102" t="s">
        <v>449</v>
      </c>
      <c r="F86" s="98">
        <f>VLOOKUP($B86,'Table 3 feeder'!$C$3:$DI$133,4+$W$17+$W$16,FALSE)</f>
        <v>75</v>
      </c>
      <c r="G86" s="75">
        <f>VLOOKUP($B86,'Table 3 feeder'!$C$3:$DI$133,5+$W$17+$W$16,FALSE)</f>
        <v>5.2</v>
      </c>
      <c r="H86" s="53">
        <f>VLOOKUP($B86,'Table 3 feeder'!$C$3:$DI$133,6+$W$17+$W$16,FALSE)</f>
        <v>75</v>
      </c>
      <c r="I86" s="75">
        <f>VLOOKUP($B86,'Table 3 feeder'!$C$3:$DI$133,7+$W$17+$W$16,FALSE)</f>
        <v>16.399999999999999</v>
      </c>
      <c r="J86" s="75">
        <f>VLOOKUP($B86,'Table 3 feeder'!$C$3:$DI$133,8+$W$17+$W$16,FALSE)</f>
        <v>21.9</v>
      </c>
      <c r="K86" s="75">
        <f>VLOOKUP($B86,'Table 3 feeder'!$C$3:$DI$133,9+$W$17+$W$16,FALSE)</f>
        <v>38.4</v>
      </c>
      <c r="L86" s="75">
        <f>VLOOKUP($B86,'Table 3 feeder'!$C$3:$DI$133,10+$W$17+$W$16,FALSE)</f>
        <v>47.9</v>
      </c>
      <c r="M86" s="75">
        <f>VLOOKUP($B86,'Table 3 feeder'!$C$3:$DI$133,11+$W$17+$W$16,FALSE)</f>
        <v>61.6</v>
      </c>
      <c r="N86" s="82">
        <f>VLOOKUP($B86,'Table 3 feeder'!$C$3:$DI$133,12+$W$17+$W$16,FALSE)</f>
        <v>25</v>
      </c>
      <c r="O86" s="54">
        <f>VLOOKUP($B86,'Table 3 feeder'!$C$3:$DI$133,13+$W$17+$W$16,FALSE)</f>
        <v>16500</v>
      </c>
      <c r="P86" s="54">
        <f>VLOOKUP($B86,'Table 3 feeder'!$C$3:$DI$133,14+$W$17+$W$16,FALSE)</f>
        <v>26000</v>
      </c>
      <c r="Q86" s="70">
        <f>VLOOKUP($B86,'Table 3 feeder'!$C$3:$DI$133,15+$W$17+$W$16,FALSE)</f>
        <v>37000</v>
      </c>
      <c r="R86" s="25"/>
    </row>
    <row r="87" spans="1:18" s="4" customFormat="1" x14ac:dyDescent="0.25">
      <c r="A87" s="85" t="s">
        <v>165</v>
      </c>
      <c r="B87" s="86">
        <v>10007771</v>
      </c>
      <c r="C87" s="86" t="s">
        <v>424</v>
      </c>
      <c r="D87" s="76" t="s">
        <v>166</v>
      </c>
      <c r="E87" s="102"/>
      <c r="F87" s="98" t="str">
        <f>VLOOKUP($B87,'Table 3 feeder'!$C$3:$DI$133,4+$W$17+$W$16,FALSE)</f>
        <v>.</v>
      </c>
      <c r="G87" s="75" t="str">
        <f>VLOOKUP($B87,'Table 3 feeder'!$C$3:$DI$133,5+$W$17+$W$16,FALSE)</f>
        <v>.</v>
      </c>
      <c r="H87" s="53" t="str">
        <f>VLOOKUP($B87,'Table 3 feeder'!$C$3:$DI$133,6+$W$17+$W$16,FALSE)</f>
        <v>.</v>
      </c>
      <c r="I87" s="75" t="str">
        <f>VLOOKUP($B87,'Table 3 feeder'!$C$3:$DI$133,7+$W$17+$W$16,FALSE)</f>
        <v>.</v>
      </c>
      <c r="J87" s="75" t="str">
        <f>VLOOKUP($B87,'Table 3 feeder'!$C$3:$DI$133,8+$W$17+$W$16,FALSE)</f>
        <v>.</v>
      </c>
      <c r="K87" s="75" t="str">
        <f>VLOOKUP($B87,'Table 3 feeder'!$C$3:$DI$133,9+$W$17+$W$16,FALSE)</f>
        <v>.</v>
      </c>
      <c r="L87" s="75" t="str">
        <f>VLOOKUP($B87,'Table 3 feeder'!$C$3:$DI$133,10+$W$17+$W$16,FALSE)</f>
        <v>.</v>
      </c>
      <c r="M87" s="75" t="str">
        <f>VLOOKUP($B87,'Table 3 feeder'!$C$3:$DI$133,11+$W$17+$W$16,FALSE)</f>
        <v>.</v>
      </c>
      <c r="N87" s="82" t="str">
        <f>VLOOKUP($B87,'Table 3 feeder'!$C$3:$DI$133,12+$W$17+$W$16,FALSE)</f>
        <v>.</v>
      </c>
      <c r="O87" s="54" t="str">
        <f>VLOOKUP($B87,'Table 3 feeder'!$C$3:$DI$133,13+$W$17+$W$16,FALSE)</f>
        <v>.</v>
      </c>
      <c r="P87" s="54" t="str">
        <f>VLOOKUP($B87,'Table 3 feeder'!$C$3:$DI$133,14+$W$17+$W$16,FALSE)</f>
        <v>.</v>
      </c>
      <c r="Q87" s="70" t="str">
        <f>VLOOKUP($B87,'Table 3 feeder'!$C$3:$DI$133,15+$W$17+$W$16,FALSE)</f>
        <v>.</v>
      </c>
      <c r="R87" s="25"/>
    </row>
    <row r="88" spans="1:18" s="4" customFormat="1" x14ac:dyDescent="0.25">
      <c r="A88" s="85" t="s">
        <v>167</v>
      </c>
      <c r="B88" s="86">
        <v>10004113</v>
      </c>
      <c r="C88" s="86" t="s">
        <v>425</v>
      </c>
      <c r="D88" s="76" t="s">
        <v>168</v>
      </c>
      <c r="E88" s="102" t="s">
        <v>449</v>
      </c>
      <c r="F88" s="98">
        <f>VLOOKUP($B88,'Table 3 feeder'!$C$3:$DI$133,4+$W$17+$W$16,FALSE)</f>
        <v>5</v>
      </c>
      <c r="G88" s="75" t="str">
        <f>VLOOKUP($B88,'Table 3 feeder'!$C$3:$DI$133,5+$W$17+$W$16,FALSE)</f>
        <v>x</v>
      </c>
      <c r="H88" s="53" t="str">
        <f>VLOOKUP($B88,'Table 3 feeder'!$C$3:$DI$133,6+$W$17+$W$16,FALSE)</f>
        <v>x</v>
      </c>
      <c r="I88" s="75" t="str">
        <f>VLOOKUP($B88,'Table 3 feeder'!$C$3:$DI$133,7+$W$17+$W$16,FALSE)</f>
        <v>x</v>
      </c>
      <c r="J88" s="75" t="str">
        <f>VLOOKUP($B88,'Table 3 feeder'!$C$3:$DI$133,8+$W$17+$W$16,FALSE)</f>
        <v>x</v>
      </c>
      <c r="K88" s="75" t="str">
        <f>VLOOKUP($B88,'Table 3 feeder'!$C$3:$DI$133,9+$W$17+$W$16,FALSE)</f>
        <v>x</v>
      </c>
      <c r="L88" s="75" t="str">
        <f>VLOOKUP($B88,'Table 3 feeder'!$C$3:$DI$133,10+$W$17+$W$16,FALSE)</f>
        <v>x</v>
      </c>
      <c r="M88" s="75" t="str">
        <f>VLOOKUP($B88,'Table 3 feeder'!$C$3:$DI$133,11+$W$17+$W$16,FALSE)</f>
        <v>x</v>
      </c>
      <c r="N88" s="82" t="str">
        <f>VLOOKUP($B88,'Table 3 feeder'!$C$3:$DI$133,12+$W$17+$W$16,FALSE)</f>
        <v>x</v>
      </c>
      <c r="O88" s="54" t="str">
        <f>VLOOKUP($B88,'Table 3 feeder'!$C$3:$DI$133,13+$W$17+$W$16,FALSE)</f>
        <v>x</v>
      </c>
      <c r="P88" s="54" t="str">
        <f>VLOOKUP($B88,'Table 3 feeder'!$C$3:$DI$133,14+$W$17+$W$16,FALSE)</f>
        <v>x</v>
      </c>
      <c r="Q88" s="70" t="str">
        <f>VLOOKUP($B88,'Table 3 feeder'!$C$3:$DI$133,15+$W$17+$W$16,FALSE)</f>
        <v>x</v>
      </c>
      <c r="R88" s="25"/>
    </row>
    <row r="89" spans="1:18" s="4" customFormat="1" x14ac:dyDescent="0.25">
      <c r="A89" s="85" t="s">
        <v>169</v>
      </c>
      <c r="B89" s="86">
        <v>10004180</v>
      </c>
      <c r="C89" s="86" t="s">
        <v>426</v>
      </c>
      <c r="D89" s="76" t="s">
        <v>170</v>
      </c>
      <c r="E89" s="102"/>
      <c r="F89" s="98">
        <f>VLOOKUP($B89,'Table 3 feeder'!$C$3:$DI$133,4+$W$17+$W$16,FALSE)</f>
        <v>200</v>
      </c>
      <c r="G89" s="75">
        <f>VLOOKUP($B89,'Table 3 feeder'!$C$3:$DI$133,5+$W$17+$W$16,FALSE)</f>
        <v>1</v>
      </c>
      <c r="H89" s="53">
        <f>VLOOKUP($B89,'Table 3 feeder'!$C$3:$DI$133,6+$W$17+$W$16,FALSE)</f>
        <v>195</v>
      </c>
      <c r="I89" s="75">
        <f>VLOOKUP($B89,'Table 3 feeder'!$C$3:$DI$133,7+$W$17+$W$16,FALSE)</f>
        <v>5.9</v>
      </c>
      <c r="J89" s="75">
        <f>VLOOKUP($B89,'Table 3 feeder'!$C$3:$DI$133,8+$W$17+$W$16,FALSE)</f>
        <v>9.1999999999999993</v>
      </c>
      <c r="K89" s="75">
        <f>VLOOKUP($B89,'Table 3 feeder'!$C$3:$DI$133,9+$W$17+$W$16,FALSE)</f>
        <v>49.6</v>
      </c>
      <c r="L89" s="75">
        <f>VLOOKUP($B89,'Table 3 feeder'!$C$3:$DI$133,10+$W$17+$W$16,FALSE)</f>
        <v>75.400000000000006</v>
      </c>
      <c r="M89" s="75">
        <f>VLOOKUP($B89,'Table 3 feeder'!$C$3:$DI$133,11+$W$17+$W$16,FALSE)</f>
        <v>84.8</v>
      </c>
      <c r="N89" s="82">
        <f>VLOOKUP($B89,'Table 3 feeder'!$C$3:$DI$133,12+$W$17+$W$16,FALSE)</f>
        <v>90</v>
      </c>
      <c r="O89" s="54">
        <f>VLOOKUP($B89,'Table 3 feeder'!$C$3:$DI$133,13+$W$17+$W$16,FALSE)</f>
        <v>10000</v>
      </c>
      <c r="P89" s="54">
        <f>VLOOKUP($B89,'Table 3 feeder'!$C$3:$DI$133,14+$W$17+$W$16,FALSE)</f>
        <v>14500</v>
      </c>
      <c r="Q89" s="70">
        <f>VLOOKUP($B89,'Table 3 feeder'!$C$3:$DI$133,15+$W$17+$W$16,FALSE)</f>
        <v>19500</v>
      </c>
      <c r="R89" s="25"/>
    </row>
    <row r="90" spans="1:18" s="4" customFormat="1" x14ac:dyDescent="0.25">
      <c r="A90" s="85" t="s">
        <v>171</v>
      </c>
      <c r="B90" s="86">
        <v>10007798</v>
      </c>
      <c r="C90" s="86" t="s">
        <v>426</v>
      </c>
      <c r="D90" s="76" t="s">
        <v>172</v>
      </c>
      <c r="E90" s="102" t="s">
        <v>449</v>
      </c>
      <c r="F90" s="98">
        <f>VLOOKUP($B90,'Table 3 feeder'!$C$3:$DI$133,4+$W$17+$W$16,FALSE)</f>
        <v>180</v>
      </c>
      <c r="G90" s="75">
        <f>VLOOKUP($B90,'Table 3 feeder'!$C$3:$DI$133,5+$W$17+$W$16,FALSE)</f>
        <v>0.7</v>
      </c>
      <c r="H90" s="53">
        <f>VLOOKUP($B90,'Table 3 feeder'!$C$3:$DI$133,6+$W$17+$W$16,FALSE)</f>
        <v>175</v>
      </c>
      <c r="I90" s="75">
        <f>VLOOKUP($B90,'Table 3 feeder'!$C$3:$DI$133,7+$W$17+$W$16,FALSE)</f>
        <v>10</v>
      </c>
      <c r="J90" s="75">
        <f>VLOOKUP($B90,'Table 3 feeder'!$C$3:$DI$133,8+$W$17+$W$16,FALSE)</f>
        <v>19</v>
      </c>
      <c r="K90" s="75">
        <f>VLOOKUP($B90,'Table 3 feeder'!$C$3:$DI$133,9+$W$17+$W$16,FALSE)</f>
        <v>48.2</v>
      </c>
      <c r="L90" s="75">
        <f>VLOOKUP($B90,'Table 3 feeder'!$C$3:$DI$133,10+$W$17+$W$16,FALSE)</f>
        <v>63.1</v>
      </c>
      <c r="M90" s="75">
        <f>VLOOKUP($B90,'Table 3 feeder'!$C$3:$DI$133,11+$W$17+$W$16,FALSE)</f>
        <v>71</v>
      </c>
      <c r="N90" s="82">
        <f>VLOOKUP($B90,'Table 3 feeder'!$C$3:$DI$133,12+$W$17+$W$16,FALSE)</f>
        <v>80</v>
      </c>
      <c r="O90" s="54">
        <f>VLOOKUP($B90,'Table 3 feeder'!$C$3:$DI$133,13+$W$17+$W$16,FALSE)</f>
        <v>10000</v>
      </c>
      <c r="P90" s="54">
        <f>VLOOKUP($B90,'Table 3 feeder'!$C$3:$DI$133,14+$W$17+$W$16,FALSE)</f>
        <v>15500</v>
      </c>
      <c r="Q90" s="70">
        <f>VLOOKUP($B90,'Table 3 feeder'!$C$3:$DI$133,15+$W$17+$W$16,FALSE)</f>
        <v>20500</v>
      </c>
      <c r="R90" s="25"/>
    </row>
    <row r="91" spans="1:18" s="4" customFormat="1" x14ac:dyDescent="0.25">
      <c r="A91" s="85" t="s">
        <v>173</v>
      </c>
      <c r="B91" s="86">
        <v>10004351</v>
      </c>
      <c r="C91" s="86" t="s">
        <v>424</v>
      </c>
      <c r="D91" s="76" t="s">
        <v>174</v>
      </c>
      <c r="E91" s="102"/>
      <c r="F91" s="98">
        <f>VLOOKUP($B91,'Table 3 feeder'!$C$3:$DI$133,4+$W$17+$W$16,FALSE)</f>
        <v>115</v>
      </c>
      <c r="G91" s="75">
        <f>VLOOKUP($B91,'Table 3 feeder'!$C$3:$DI$133,5+$W$17+$W$16,FALSE)</f>
        <v>3.5</v>
      </c>
      <c r="H91" s="53">
        <f>VLOOKUP($B91,'Table 3 feeder'!$C$3:$DI$133,6+$W$17+$W$16,FALSE)</f>
        <v>110</v>
      </c>
      <c r="I91" s="75">
        <f>VLOOKUP($B91,'Table 3 feeder'!$C$3:$DI$133,7+$W$17+$W$16,FALSE)</f>
        <v>7.9</v>
      </c>
      <c r="J91" s="75">
        <f>VLOOKUP($B91,'Table 3 feeder'!$C$3:$DI$133,8+$W$17+$W$16,FALSE)</f>
        <v>23.9</v>
      </c>
      <c r="K91" s="75">
        <f>VLOOKUP($B91,'Table 3 feeder'!$C$3:$DI$133,9+$W$17+$W$16,FALSE)</f>
        <v>49</v>
      </c>
      <c r="L91" s="75">
        <f>VLOOKUP($B91,'Table 3 feeder'!$C$3:$DI$133,10+$W$17+$W$16,FALSE)</f>
        <v>58.7</v>
      </c>
      <c r="M91" s="75">
        <f>VLOOKUP($B91,'Table 3 feeder'!$C$3:$DI$133,11+$W$17+$W$16,FALSE)</f>
        <v>68.3</v>
      </c>
      <c r="N91" s="82">
        <f>VLOOKUP($B91,'Table 3 feeder'!$C$3:$DI$133,12+$W$17+$W$16,FALSE)</f>
        <v>45</v>
      </c>
      <c r="O91" s="54">
        <f>VLOOKUP($B91,'Table 3 feeder'!$C$3:$DI$133,13+$W$17+$W$16,FALSE)</f>
        <v>6500</v>
      </c>
      <c r="P91" s="54">
        <f>VLOOKUP($B91,'Table 3 feeder'!$C$3:$DI$133,14+$W$17+$W$16,FALSE)</f>
        <v>11500</v>
      </c>
      <c r="Q91" s="70">
        <f>VLOOKUP($B91,'Table 3 feeder'!$C$3:$DI$133,15+$W$17+$W$16,FALSE)</f>
        <v>16500</v>
      </c>
      <c r="R91" s="25"/>
    </row>
    <row r="92" spans="1:18" s="4" customFormat="1" x14ac:dyDescent="0.25">
      <c r="A92" s="85" t="s">
        <v>175</v>
      </c>
      <c r="B92" s="86">
        <v>10007799</v>
      </c>
      <c r="C92" s="86" t="s">
        <v>429</v>
      </c>
      <c r="D92" s="76" t="s">
        <v>176</v>
      </c>
      <c r="E92" s="102" t="s">
        <v>449</v>
      </c>
      <c r="F92" s="98">
        <f>VLOOKUP($B92,'Table 3 feeder'!$C$3:$DI$133,4+$W$17+$W$16,FALSE)</f>
        <v>125</v>
      </c>
      <c r="G92" s="75">
        <f>VLOOKUP($B92,'Table 3 feeder'!$C$3:$DI$133,5+$W$17+$W$16,FALSE)</f>
        <v>1.6</v>
      </c>
      <c r="H92" s="53">
        <f>VLOOKUP($B92,'Table 3 feeder'!$C$3:$DI$133,6+$W$17+$W$16,FALSE)</f>
        <v>125</v>
      </c>
      <c r="I92" s="75">
        <f>VLOOKUP($B92,'Table 3 feeder'!$C$3:$DI$133,7+$W$17+$W$16,FALSE)</f>
        <v>7</v>
      </c>
      <c r="J92" s="75">
        <f>VLOOKUP($B92,'Table 3 feeder'!$C$3:$DI$133,8+$W$17+$W$16,FALSE)</f>
        <v>16.399999999999999</v>
      </c>
      <c r="K92" s="75">
        <f>VLOOKUP($B92,'Table 3 feeder'!$C$3:$DI$133,9+$W$17+$W$16,FALSE)</f>
        <v>45.3</v>
      </c>
      <c r="L92" s="75">
        <f>VLOOKUP($B92,'Table 3 feeder'!$C$3:$DI$133,10+$W$17+$W$16,FALSE)</f>
        <v>67</v>
      </c>
      <c r="M92" s="75">
        <f>VLOOKUP($B92,'Table 3 feeder'!$C$3:$DI$133,11+$W$17+$W$16,FALSE)</f>
        <v>76.7</v>
      </c>
      <c r="N92" s="82">
        <f>VLOOKUP($B92,'Table 3 feeder'!$C$3:$DI$133,12+$W$17+$W$16,FALSE)</f>
        <v>55</v>
      </c>
      <c r="O92" s="54">
        <f>VLOOKUP($B92,'Table 3 feeder'!$C$3:$DI$133,13+$W$17+$W$16,FALSE)</f>
        <v>9500</v>
      </c>
      <c r="P92" s="54">
        <f>VLOOKUP($B92,'Table 3 feeder'!$C$3:$DI$133,14+$W$17+$W$16,FALSE)</f>
        <v>12500</v>
      </c>
      <c r="Q92" s="70">
        <f>VLOOKUP($B92,'Table 3 feeder'!$C$3:$DI$133,15+$W$17+$W$16,FALSE)</f>
        <v>17000</v>
      </c>
      <c r="R92" s="25"/>
    </row>
    <row r="93" spans="1:18" s="4" customFormat="1" x14ac:dyDescent="0.25">
      <c r="A93" s="85" t="s">
        <v>177</v>
      </c>
      <c r="B93" s="86">
        <v>10007832</v>
      </c>
      <c r="C93" s="86" t="s">
        <v>422</v>
      </c>
      <c r="D93" s="76" t="s">
        <v>178</v>
      </c>
      <c r="E93" s="102"/>
      <c r="F93" s="98" t="str">
        <f>VLOOKUP($B93,'Table 3 feeder'!$C$3:$DI$133,4+$W$17+$W$16,FALSE)</f>
        <v>.</v>
      </c>
      <c r="G93" s="75" t="str">
        <f>VLOOKUP($B93,'Table 3 feeder'!$C$3:$DI$133,5+$W$17+$W$16,FALSE)</f>
        <v>.</v>
      </c>
      <c r="H93" s="53" t="str">
        <f>VLOOKUP($B93,'Table 3 feeder'!$C$3:$DI$133,6+$W$17+$W$16,FALSE)</f>
        <v>.</v>
      </c>
      <c r="I93" s="75" t="str">
        <f>VLOOKUP($B93,'Table 3 feeder'!$C$3:$DI$133,7+$W$17+$W$16,FALSE)</f>
        <v>.</v>
      </c>
      <c r="J93" s="75" t="str">
        <f>VLOOKUP($B93,'Table 3 feeder'!$C$3:$DI$133,8+$W$17+$W$16,FALSE)</f>
        <v>.</v>
      </c>
      <c r="K93" s="75" t="str">
        <f>VLOOKUP($B93,'Table 3 feeder'!$C$3:$DI$133,9+$W$17+$W$16,FALSE)</f>
        <v>.</v>
      </c>
      <c r="L93" s="75" t="str">
        <f>VLOOKUP($B93,'Table 3 feeder'!$C$3:$DI$133,10+$W$17+$W$16,FALSE)</f>
        <v>.</v>
      </c>
      <c r="M93" s="75" t="str">
        <f>VLOOKUP($B93,'Table 3 feeder'!$C$3:$DI$133,11+$W$17+$W$16,FALSE)</f>
        <v>.</v>
      </c>
      <c r="N93" s="82" t="str">
        <f>VLOOKUP($B93,'Table 3 feeder'!$C$3:$DI$133,12+$W$17+$W$16,FALSE)</f>
        <v>.</v>
      </c>
      <c r="O93" s="54" t="str">
        <f>VLOOKUP($B93,'Table 3 feeder'!$C$3:$DI$133,13+$W$17+$W$16,FALSE)</f>
        <v>.</v>
      </c>
      <c r="P93" s="54" t="str">
        <f>VLOOKUP($B93,'Table 3 feeder'!$C$3:$DI$133,14+$W$17+$W$16,FALSE)</f>
        <v>.</v>
      </c>
      <c r="Q93" s="70" t="str">
        <f>VLOOKUP($B93,'Table 3 feeder'!$C$3:$DI$133,15+$W$17+$W$16,FALSE)</f>
        <v>.</v>
      </c>
      <c r="R93" s="25"/>
    </row>
    <row r="94" spans="1:18" s="4" customFormat="1" x14ac:dyDescent="0.25">
      <c r="A94" s="85" t="s">
        <v>179</v>
      </c>
      <c r="B94" s="86">
        <v>10007138</v>
      </c>
      <c r="C94" s="86" t="s">
        <v>425</v>
      </c>
      <c r="D94" s="76" t="s">
        <v>180</v>
      </c>
      <c r="E94" s="102"/>
      <c r="F94" s="98">
        <f>VLOOKUP($B94,'Table 3 feeder'!$C$3:$DI$133,4+$W$17+$W$16,FALSE)</f>
        <v>105</v>
      </c>
      <c r="G94" s="75">
        <f>VLOOKUP($B94,'Table 3 feeder'!$C$3:$DI$133,5+$W$17+$W$16,FALSE)</f>
        <v>1.2</v>
      </c>
      <c r="H94" s="53">
        <f>VLOOKUP($B94,'Table 3 feeder'!$C$3:$DI$133,6+$W$17+$W$16,FALSE)</f>
        <v>105</v>
      </c>
      <c r="I94" s="75">
        <f>VLOOKUP($B94,'Table 3 feeder'!$C$3:$DI$133,7+$W$17+$W$16,FALSE)</f>
        <v>4.0999999999999996</v>
      </c>
      <c r="J94" s="75">
        <f>VLOOKUP($B94,'Table 3 feeder'!$C$3:$DI$133,8+$W$17+$W$16,FALSE)</f>
        <v>18</v>
      </c>
      <c r="K94" s="75">
        <f>VLOOKUP($B94,'Table 3 feeder'!$C$3:$DI$133,9+$W$17+$W$16,FALSE)</f>
        <v>61.1</v>
      </c>
      <c r="L94" s="75">
        <f>VLOOKUP($B94,'Table 3 feeder'!$C$3:$DI$133,10+$W$17+$W$16,FALSE)</f>
        <v>71</v>
      </c>
      <c r="M94" s="75">
        <f>VLOOKUP($B94,'Table 3 feeder'!$C$3:$DI$133,11+$W$17+$W$16,FALSE)</f>
        <v>77.900000000000006</v>
      </c>
      <c r="N94" s="82">
        <f>VLOOKUP($B94,'Table 3 feeder'!$C$3:$DI$133,12+$W$17+$W$16,FALSE)</f>
        <v>65</v>
      </c>
      <c r="O94" s="54">
        <f>VLOOKUP($B94,'Table 3 feeder'!$C$3:$DI$133,13+$W$17+$W$16,FALSE)</f>
        <v>11500</v>
      </c>
      <c r="P94" s="54">
        <f>VLOOKUP($B94,'Table 3 feeder'!$C$3:$DI$133,14+$W$17+$W$16,FALSE)</f>
        <v>15000</v>
      </c>
      <c r="Q94" s="70">
        <f>VLOOKUP($B94,'Table 3 feeder'!$C$3:$DI$133,15+$W$17+$W$16,FALSE)</f>
        <v>18500</v>
      </c>
      <c r="R94" s="25"/>
    </row>
    <row r="95" spans="1:18" s="4" customFormat="1" x14ac:dyDescent="0.25">
      <c r="A95" s="85" t="s">
        <v>181</v>
      </c>
      <c r="B95" s="86">
        <v>10001282</v>
      </c>
      <c r="C95" s="86" t="s">
        <v>429</v>
      </c>
      <c r="D95" s="76" t="s">
        <v>182</v>
      </c>
      <c r="E95" s="102"/>
      <c r="F95" s="98">
        <f>VLOOKUP($B95,'Table 3 feeder'!$C$3:$DI$133,4+$W$17+$W$16,FALSE)</f>
        <v>195</v>
      </c>
      <c r="G95" s="75">
        <f>VLOOKUP($B95,'Table 3 feeder'!$C$3:$DI$133,5+$W$17+$W$16,FALSE)</f>
        <v>4.5999999999999996</v>
      </c>
      <c r="H95" s="53">
        <f>VLOOKUP($B95,'Table 3 feeder'!$C$3:$DI$133,6+$W$17+$W$16,FALSE)</f>
        <v>185</v>
      </c>
      <c r="I95" s="75">
        <f>VLOOKUP($B95,'Table 3 feeder'!$C$3:$DI$133,7+$W$17+$W$16,FALSE)</f>
        <v>8.6</v>
      </c>
      <c r="J95" s="75">
        <f>VLOOKUP($B95,'Table 3 feeder'!$C$3:$DI$133,8+$W$17+$W$16,FALSE)</f>
        <v>10.7</v>
      </c>
      <c r="K95" s="75">
        <f>VLOOKUP($B95,'Table 3 feeder'!$C$3:$DI$133,9+$W$17+$W$16,FALSE)</f>
        <v>65.8</v>
      </c>
      <c r="L95" s="75">
        <f>VLOOKUP($B95,'Table 3 feeder'!$C$3:$DI$133,10+$W$17+$W$16,FALSE)</f>
        <v>77</v>
      </c>
      <c r="M95" s="75">
        <f>VLOOKUP($B95,'Table 3 feeder'!$C$3:$DI$133,11+$W$17+$W$16,FALSE)</f>
        <v>80.7</v>
      </c>
      <c r="N95" s="82">
        <f>VLOOKUP($B95,'Table 3 feeder'!$C$3:$DI$133,12+$W$17+$W$16,FALSE)</f>
        <v>120</v>
      </c>
      <c r="O95" s="54">
        <f>VLOOKUP($B95,'Table 3 feeder'!$C$3:$DI$133,13+$W$17+$W$16,FALSE)</f>
        <v>13000</v>
      </c>
      <c r="P95" s="54">
        <f>VLOOKUP($B95,'Table 3 feeder'!$C$3:$DI$133,14+$W$17+$W$16,FALSE)</f>
        <v>16000</v>
      </c>
      <c r="Q95" s="70">
        <f>VLOOKUP($B95,'Table 3 feeder'!$C$3:$DI$133,15+$W$17+$W$16,FALSE)</f>
        <v>18500</v>
      </c>
      <c r="R95" s="25"/>
    </row>
    <row r="96" spans="1:18" s="4" customFormat="1" x14ac:dyDescent="0.25">
      <c r="A96" s="85" t="s">
        <v>183</v>
      </c>
      <c r="B96" s="86">
        <v>10004775</v>
      </c>
      <c r="C96" s="86" t="s">
        <v>421</v>
      </c>
      <c r="D96" s="76" t="s">
        <v>184</v>
      </c>
      <c r="E96" s="102"/>
      <c r="F96" s="98" t="str">
        <f>VLOOKUP($B96,'Table 3 feeder'!$C$3:$DI$133,4+$W$17+$W$16,FALSE)</f>
        <v>.</v>
      </c>
      <c r="G96" s="75" t="str">
        <f>VLOOKUP($B96,'Table 3 feeder'!$C$3:$DI$133,5+$W$17+$W$16,FALSE)</f>
        <v>.</v>
      </c>
      <c r="H96" s="53" t="str">
        <f>VLOOKUP($B96,'Table 3 feeder'!$C$3:$DI$133,6+$W$17+$W$16,FALSE)</f>
        <v>.</v>
      </c>
      <c r="I96" s="75" t="str">
        <f>VLOOKUP($B96,'Table 3 feeder'!$C$3:$DI$133,7+$W$17+$W$16,FALSE)</f>
        <v>.</v>
      </c>
      <c r="J96" s="75" t="str">
        <f>VLOOKUP($B96,'Table 3 feeder'!$C$3:$DI$133,8+$W$17+$W$16,FALSE)</f>
        <v>.</v>
      </c>
      <c r="K96" s="75" t="str">
        <f>VLOOKUP($B96,'Table 3 feeder'!$C$3:$DI$133,9+$W$17+$W$16,FALSE)</f>
        <v>.</v>
      </c>
      <c r="L96" s="75" t="str">
        <f>VLOOKUP($B96,'Table 3 feeder'!$C$3:$DI$133,10+$W$17+$W$16,FALSE)</f>
        <v>.</v>
      </c>
      <c r="M96" s="75" t="str">
        <f>VLOOKUP($B96,'Table 3 feeder'!$C$3:$DI$133,11+$W$17+$W$16,FALSE)</f>
        <v>.</v>
      </c>
      <c r="N96" s="82" t="str">
        <f>VLOOKUP($B96,'Table 3 feeder'!$C$3:$DI$133,12+$W$17+$W$16,FALSE)</f>
        <v>.</v>
      </c>
      <c r="O96" s="54" t="str">
        <f>VLOOKUP($B96,'Table 3 feeder'!$C$3:$DI$133,13+$W$17+$W$16,FALSE)</f>
        <v>.</v>
      </c>
      <c r="P96" s="54" t="str">
        <f>VLOOKUP($B96,'Table 3 feeder'!$C$3:$DI$133,14+$W$17+$W$16,FALSE)</f>
        <v>.</v>
      </c>
      <c r="Q96" s="70" t="str">
        <f>VLOOKUP($B96,'Table 3 feeder'!$C$3:$DI$133,15+$W$17+$W$16,FALSE)</f>
        <v>.</v>
      </c>
      <c r="R96" s="25"/>
    </row>
    <row r="97" spans="1:18" s="4" customFormat="1" x14ac:dyDescent="0.25">
      <c r="A97" s="85" t="s">
        <v>185</v>
      </c>
      <c r="B97" s="86">
        <v>10007154</v>
      </c>
      <c r="C97" s="86" t="s">
        <v>425</v>
      </c>
      <c r="D97" s="76" t="s">
        <v>186</v>
      </c>
      <c r="E97" s="102" t="s">
        <v>449</v>
      </c>
      <c r="F97" s="98">
        <f>VLOOKUP($B97,'Table 3 feeder'!$C$3:$DI$133,4+$W$17+$W$16,FALSE)</f>
        <v>130</v>
      </c>
      <c r="G97" s="75">
        <f>VLOOKUP($B97,'Table 3 feeder'!$C$3:$DI$133,5+$W$17+$W$16,FALSE)</f>
        <v>0.8</v>
      </c>
      <c r="H97" s="53">
        <f>VLOOKUP($B97,'Table 3 feeder'!$C$3:$DI$133,6+$W$17+$W$16,FALSE)</f>
        <v>130</v>
      </c>
      <c r="I97" s="75">
        <f>VLOOKUP($B97,'Table 3 feeder'!$C$3:$DI$133,7+$W$17+$W$16,FALSE)</f>
        <v>11.7</v>
      </c>
      <c r="J97" s="75">
        <f>VLOOKUP($B97,'Table 3 feeder'!$C$3:$DI$133,8+$W$17+$W$16,FALSE)</f>
        <v>17.100000000000001</v>
      </c>
      <c r="K97" s="75">
        <f>VLOOKUP($B97,'Table 3 feeder'!$C$3:$DI$133,9+$W$17+$W$16,FALSE)</f>
        <v>31.2</v>
      </c>
      <c r="L97" s="75">
        <f>VLOOKUP($B97,'Table 3 feeder'!$C$3:$DI$133,10+$W$17+$W$16,FALSE)</f>
        <v>56.4</v>
      </c>
      <c r="M97" s="75">
        <f>VLOOKUP($B97,'Table 3 feeder'!$C$3:$DI$133,11+$W$17+$W$16,FALSE)</f>
        <v>71.2</v>
      </c>
      <c r="N97" s="82">
        <f>VLOOKUP($B97,'Table 3 feeder'!$C$3:$DI$133,12+$W$17+$W$16,FALSE)</f>
        <v>35</v>
      </c>
      <c r="O97" s="54">
        <f>VLOOKUP($B97,'Table 3 feeder'!$C$3:$DI$133,13+$W$17+$W$16,FALSE)</f>
        <v>12500</v>
      </c>
      <c r="P97" s="54">
        <f>VLOOKUP($B97,'Table 3 feeder'!$C$3:$DI$133,14+$W$17+$W$16,FALSE)</f>
        <v>18000</v>
      </c>
      <c r="Q97" s="70">
        <f>VLOOKUP($B97,'Table 3 feeder'!$C$3:$DI$133,15+$W$17+$W$16,FALSE)</f>
        <v>26000</v>
      </c>
      <c r="R97" s="25"/>
    </row>
    <row r="98" spans="1:18" s="4" customFormat="1" x14ac:dyDescent="0.25">
      <c r="A98" s="85" t="s">
        <v>187</v>
      </c>
      <c r="B98" s="86">
        <v>10004797</v>
      </c>
      <c r="C98" s="86" t="s">
        <v>425</v>
      </c>
      <c r="D98" s="76" t="s">
        <v>188</v>
      </c>
      <c r="E98" s="102"/>
      <c r="F98" s="98">
        <f>VLOOKUP($B98,'Table 3 feeder'!$C$3:$DI$133,4+$W$17+$W$16,FALSE)</f>
        <v>255</v>
      </c>
      <c r="G98" s="75">
        <f>VLOOKUP($B98,'Table 3 feeder'!$C$3:$DI$133,5+$W$17+$W$16,FALSE)</f>
        <v>1.2</v>
      </c>
      <c r="H98" s="53">
        <f>VLOOKUP($B98,'Table 3 feeder'!$C$3:$DI$133,6+$W$17+$W$16,FALSE)</f>
        <v>250</v>
      </c>
      <c r="I98" s="75">
        <f>VLOOKUP($B98,'Table 3 feeder'!$C$3:$DI$133,7+$W$17+$W$16,FALSE)</f>
        <v>8.8000000000000007</v>
      </c>
      <c r="J98" s="75">
        <f>VLOOKUP($B98,'Table 3 feeder'!$C$3:$DI$133,8+$W$17+$W$16,FALSE)</f>
        <v>8.4</v>
      </c>
      <c r="K98" s="75">
        <f>VLOOKUP($B98,'Table 3 feeder'!$C$3:$DI$133,9+$W$17+$W$16,FALSE)</f>
        <v>38.6</v>
      </c>
      <c r="L98" s="75">
        <f>VLOOKUP($B98,'Table 3 feeder'!$C$3:$DI$133,10+$W$17+$W$16,FALSE)</f>
        <v>73.3</v>
      </c>
      <c r="M98" s="75">
        <f>VLOOKUP($B98,'Table 3 feeder'!$C$3:$DI$133,11+$W$17+$W$16,FALSE)</f>
        <v>82.9</v>
      </c>
      <c r="N98" s="82">
        <f>VLOOKUP($B98,'Table 3 feeder'!$C$3:$DI$133,12+$W$17+$W$16,FALSE)</f>
        <v>95</v>
      </c>
      <c r="O98" s="54">
        <f>VLOOKUP($B98,'Table 3 feeder'!$C$3:$DI$133,13+$W$17+$W$16,FALSE)</f>
        <v>10500</v>
      </c>
      <c r="P98" s="54">
        <f>VLOOKUP($B98,'Table 3 feeder'!$C$3:$DI$133,14+$W$17+$W$16,FALSE)</f>
        <v>14500</v>
      </c>
      <c r="Q98" s="70">
        <f>VLOOKUP($B98,'Table 3 feeder'!$C$3:$DI$133,15+$W$17+$W$16,FALSE)</f>
        <v>20000</v>
      </c>
      <c r="R98" s="25"/>
    </row>
    <row r="99" spans="1:18" s="4" customFormat="1" x14ac:dyDescent="0.25">
      <c r="A99" s="85" t="s">
        <v>189</v>
      </c>
      <c r="B99" s="86">
        <v>10007773</v>
      </c>
      <c r="C99" s="86" t="s">
        <v>428</v>
      </c>
      <c r="D99" s="76" t="s">
        <v>431</v>
      </c>
      <c r="E99" s="102"/>
      <c r="F99" s="98">
        <f>VLOOKUP($B99,'Table 3 feeder'!$C$3:$DI$133,4+$W$17+$W$16,FALSE)</f>
        <v>285</v>
      </c>
      <c r="G99" s="75">
        <f>VLOOKUP($B99,'Table 3 feeder'!$C$3:$DI$133,5+$W$17+$W$16,FALSE)</f>
        <v>6.3</v>
      </c>
      <c r="H99" s="53">
        <f>VLOOKUP($B99,'Table 3 feeder'!$C$3:$DI$133,6+$W$17+$W$16,FALSE)</f>
        <v>265</v>
      </c>
      <c r="I99" s="75">
        <f>VLOOKUP($B99,'Table 3 feeder'!$C$3:$DI$133,7+$W$17+$W$16,FALSE)</f>
        <v>14.2</v>
      </c>
      <c r="J99" s="75">
        <f>VLOOKUP($B99,'Table 3 feeder'!$C$3:$DI$133,8+$W$17+$W$16,FALSE)</f>
        <v>6</v>
      </c>
      <c r="K99" s="75">
        <f>VLOOKUP($B99,'Table 3 feeder'!$C$3:$DI$133,9+$W$17+$W$16,FALSE)</f>
        <v>56.9</v>
      </c>
      <c r="L99" s="75">
        <f>VLOOKUP($B99,'Table 3 feeder'!$C$3:$DI$133,10+$W$17+$W$16,FALSE)</f>
        <v>73.400000000000006</v>
      </c>
      <c r="M99" s="75">
        <f>VLOOKUP($B99,'Table 3 feeder'!$C$3:$DI$133,11+$W$17+$W$16,FALSE)</f>
        <v>79.8</v>
      </c>
      <c r="N99" s="82">
        <f>VLOOKUP($B99,'Table 3 feeder'!$C$3:$DI$133,12+$W$17+$W$16,FALSE)</f>
        <v>140</v>
      </c>
      <c r="O99" s="54">
        <f>VLOOKUP($B99,'Table 3 feeder'!$C$3:$DI$133,13+$W$17+$W$16,FALSE)</f>
        <v>16000</v>
      </c>
      <c r="P99" s="54">
        <f>VLOOKUP($B99,'Table 3 feeder'!$C$3:$DI$133,14+$W$17+$W$16,FALSE)</f>
        <v>30000</v>
      </c>
      <c r="Q99" s="70">
        <f>VLOOKUP($B99,'Table 3 feeder'!$C$3:$DI$133,15+$W$17+$W$16,FALSE)</f>
        <v>44500</v>
      </c>
      <c r="R99" s="25"/>
    </row>
    <row r="100" spans="1:18" s="4" customFormat="1" x14ac:dyDescent="0.25">
      <c r="A100" s="85" t="s">
        <v>191</v>
      </c>
      <c r="B100" s="86">
        <v>10004930</v>
      </c>
      <c r="C100" s="86" t="s">
        <v>428</v>
      </c>
      <c r="D100" s="76" t="s">
        <v>192</v>
      </c>
      <c r="E100" s="102"/>
      <c r="F100" s="98">
        <f>VLOOKUP($B100,'Table 3 feeder'!$C$3:$DI$133,4+$W$17+$W$16,FALSE)</f>
        <v>95</v>
      </c>
      <c r="G100" s="75">
        <f>VLOOKUP($B100,'Table 3 feeder'!$C$3:$DI$133,5+$W$17+$W$16,FALSE)</f>
        <v>3.1</v>
      </c>
      <c r="H100" s="53">
        <f>VLOOKUP($B100,'Table 3 feeder'!$C$3:$DI$133,6+$W$17+$W$16,FALSE)</f>
        <v>95</v>
      </c>
      <c r="I100" s="75">
        <f>VLOOKUP($B100,'Table 3 feeder'!$C$3:$DI$133,7+$W$17+$W$16,FALSE)</f>
        <v>13.6</v>
      </c>
      <c r="J100" s="75">
        <f>VLOOKUP($B100,'Table 3 feeder'!$C$3:$DI$133,8+$W$17+$W$16,FALSE)</f>
        <v>9.6</v>
      </c>
      <c r="K100" s="75">
        <f>VLOOKUP($B100,'Table 3 feeder'!$C$3:$DI$133,9+$W$17+$W$16,FALSE)</f>
        <v>44.7</v>
      </c>
      <c r="L100" s="75">
        <f>VLOOKUP($B100,'Table 3 feeder'!$C$3:$DI$133,10+$W$17+$W$16,FALSE)</f>
        <v>64.400000000000006</v>
      </c>
      <c r="M100" s="75">
        <f>VLOOKUP($B100,'Table 3 feeder'!$C$3:$DI$133,11+$W$17+$W$16,FALSE)</f>
        <v>76.900000000000006</v>
      </c>
      <c r="N100" s="82">
        <f>VLOOKUP($B100,'Table 3 feeder'!$C$3:$DI$133,12+$W$17+$W$16,FALSE)</f>
        <v>40</v>
      </c>
      <c r="O100" s="54">
        <f>VLOOKUP($B100,'Table 3 feeder'!$C$3:$DI$133,13+$W$17+$W$16,FALSE)</f>
        <v>13500</v>
      </c>
      <c r="P100" s="54">
        <f>VLOOKUP($B100,'Table 3 feeder'!$C$3:$DI$133,14+$W$17+$W$16,FALSE)</f>
        <v>17500</v>
      </c>
      <c r="Q100" s="70">
        <f>VLOOKUP($B100,'Table 3 feeder'!$C$3:$DI$133,15+$W$17+$W$16,FALSE)</f>
        <v>23000</v>
      </c>
      <c r="R100" s="25"/>
    </row>
    <row r="101" spans="1:18" s="4" customFormat="1" x14ac:dyDescent="0.25">
      <c r="A101" s="85" t="s">
        <v>193</v>
      </c>
      <c r="B101" s="86">
        <v>10007774</v>
      </c>
      <c r="C101" s="86" t="s">
        <v>428</v>
      </c>
      <c r="D101" s="76" t="s">
        <v>194</v>
      </c>
      <c r="E101" s="102" t="s">
        <v>449</v>
      </c>
      <c r="F101" s="98">
        <f>VLOOKUP($B101,'Table 3 feeder'!$C$3:$DI$133,4+$W$17+$W$16,FALSE)</f>
        <v>225</v>
      </c>
      <c r="G101" s="75">
        <f>VLOOKUP($B101,'Table 3 feeder'!$C$3:$DI$133,5+$W$17+$W$16,FALSE)</f>
        <v>2.2000000000000002</v>
      </c>
      <c r="H101" s="53">
        <f>VLOOKUP($B101,'Table 3 feeder'!$C$3:$DI$133,6+$W$17+$W$16,FALSE)</f>
        <v>220</v>
      </c>
      <c r="I101" s="75">
        <f>VLOOKUP($B101,'Table 3 feeder'!$C$3:$DI$133,7+$W$17+$W$16,FALSE)</f>
        <v>15.9</v>
      </c>
      <c r="J101" s="75">
        <f>VLOOKUP($B101,'Table 3 feeder'!$C$3:$DI$133,8+$W$17+$W$16,FALSE)</f>
        <v>19.5</v>
      </c>
      <c r="K101" s="75">
        <f>VLOOKUP($B101,'Table 3 feeder'!$C$3:$DI$133,9+$W$17+$W$16,FALSE)</f>
        <v>40.5</v>
      </c>
      <c r="L101" s="75">
        <f>VLOOKUP($B101,'Table 3 feeder'!$C$3:$DI$133,10+$W$17+$W$16,FALSE)</f>
        <v>52.3</v>
      </c>
      <c r="M101" s="75">
        <f>VLOOKUP($B101,'Table 3 feeder'!$C$3:$DI$133,11+$W$17+$W$16,FALSE)</f>
        <v>64.5</v>
      </c>
      <c r="N101" s="82">
        <f>VLOOKUP($B101,'Table 3 feeder'!$C$3:$DI$133,12+$W$17+$W$16,FALSE)</f>
        <v>85</v>
      </c>
      <c r="O101" s="54">
        <f>VLOOKUP($B101,'Table 3 feeder'!$C$3:$DI$133,13+$W$17+$W$16,FALSE)</f>
        <v>10500</v>
      </c>
      <c r="P101" s="54">
        <f>VLOOKUP($B101,'Table 3 feeder'!$C$3:$DI$133,14+$W$17+$W$16,FALSE)</f>
        <v>21000</v>
      </c>
      <c r="Q101" s="70">
        <f>VLOOKUP($B101,'Table 3 feeder'!$C$3:$DI$133,15+$W$17+$W$16,FALSE)</f>
        <v>34000</v>
      </c>
      <c r="R101" s="25"/>
    </row>
    <row r="102" spans="1:18" s="4" customFormat="1" x14ac:dyDescent="0.25">
      <c r="A102" s="85" t="s">
        <v>195</v>
      </c>
      <c r="B102" s="86">
        <v>10005127</v>
      </c>
      <c r="C102" s="86" t="s">
        <v>423</v>
      </c>
      <c r="D102" s="76" t="s">
        <v>432</v>
      </c>
      <c r="E102" s="102"/>
      <c r="F102" s="98" t="str">
        <f>VLOOKUP($B102,'Table 3 feeder'!$C$3:$DI$133,4+$W$17+$W$16,FALSE)</f>
        <v>.</v>
      </c>
      <c r="G102" s="75" t="str">
        <f>VLOOKUP($B102,'Table 3 feeder'!$C$3:$DI$133,5+$W$17+$W$16,FALSE)</f>
        <v>.</v>
      </c>
      <c r="H102" s="53" t="str">
        <f>VLOOKUP($B102,'Table 3 feeder'!$C$3:$DI$133,6+$W$17+$W$16,FALSE)</f>
        <v>.</v>
      </c>
      <c r="I102" s="75" t="str">
        <f>VLOOKUP($B102,'Table 3 feeder'!$C$3:$DI$133,7+$W$17+$W$16,FALSE)</f>
        <v>.</v>
      </c>
      <c r="J102" s="75" t="str">
        <f>VLOOKUP($B102,'Table 3 feeder'!$C$3:$DI$133,8+$W$17+$W$16,FALSE)</f>
        <v>.</v>
      </c>
      <c r="K102" s="75" t="str">
        <f>VLOOKUP($B102,'Table 3 feeder'!$C$3:$DI$133,9+$W$17+$W$16,FALSE)</f>
        <v>.</v>
      </c>
      <c r="L102" s="75" t="str">
        <f>VLOOKUP($B102,'Table 3 feeder'!$C$3:$DI$133,10+$W$17+$W$16,FALSE)</f>
        <v>.</v>
      </c>
      <c r="M102" s="75" t="str">
        <f>VLOOKUP($B102,'Table 3 feeder'!$C$3:$DI$133,11+$W$17+$W$16,FALSE)</f>
        <v>.</v>
      </c>
      <c r="N102" s="82" t="str">
        <f>VLOOKUP($B102,'Table 3 feeder'!$C$3:$DI$133,12+$W$17+$W$16,FALSE)</f>
        <v>.</v>
      </c>
      <c r="O102" s="54" t="str">
        <f>VLOOKUP($B102,'Table 3 feeder'!$C$3:$DI$133,13+$W$17+$W$16,FALSE)</f>
        <v>.</v>
      </c>
      <c r="P102" s="54" t="str">
        <f>VLOOKUP($B102,'Table 3 feeder'!$C$3:$DI$133,14+$W$17+$W$16,FALSE)</f>
        <v>.</v>
      </c>
      <c r="Q102" s="70" t="str">
        <f>VLOOKUP($B102,'Table 3 feeder'!$C$3:$DI$133,15+$W$17+$W$16,FALSE)</f>
        <v>.</v>
      </c>
      <c r="R102" s="25"/>
    </row>
    <row r="103" spans="1:18" s="4" customFormat="1" x14ac:dyDescent="0.25">
      <c r="A103" s="85" t="s">
        <v>197</v>
      </c>
      <c r="B103" s="86">
        <v>10007801</v>
      </c>
      <c r="C103" s="86" t="s">
        <v>423</v>
      </c>
      <c r="D103" s="76" t="s">
        <v>198</v>
      </c>
      <c r="E103" s="102"/>
      <c r="F103" s="98">
        <f>VLOOKUP($B103,'Table 3 feeder'!$C$3:$DI$133,4+$W$17+$W$16,FALSE)</f>
        <v>150</v>
      </c>
      <c r="G103" s="75">
        <f>VLOOKUP($B103,'Table 3 feeder'!$C$3:$DI$133,5+$W$17+$W$16,FALSE)</f>
        <v>2.2999999999999998</v>
      </c>
      <c r="H103" s="53">
        <f>VLOOKUP($B103,'Table 3 feeder'!$C$3:$DI$133,6+$W$17+$W$16,FALSE)</f>
        <v>150</v>
      </c>
      <c r="I103" s="75">
        <f>VLOOKUP($B103,'Table 3 feeder'!$C$3:$DI$133,7+$W$17+$W$16,FALSE)</f>
        <v>7.1</v>
      </c>
      <c r="J103" s="75">
        <f>VLOOKUP($B103,'Table 3 feeder'!$C$3:$DI$133,8+$W$17+$W$16,FALSE)</f>
        <v>7.9</v>
      </c>
      <c r="K103" s="75">
        <f>VLOOKUP($B103,'Table 3 feeder'!$C$3:$DI$133,9+$W$17+$W$16,FALSE)</f>
        <v>57.5</v>
      </c>
      <c r="L103" s="75">
        <f>VLOOKUP($B103,'Table 3 feeder'!$C$3:$DI$133,10+$W$17+$W$16,FALSE)</f>
        <v>73.7</v>
      </c>
      <c r="M103" s="75">
        <f>VLOOKUP($B103,'Table 3 feeder'!$C$3:$DI$133,11+$W$17+$W$16,FALSE)</f>
        <v>85</v>
      </c>
      <c r="N103" s="82">
        <f>VLOOKUP($B103,'Table 3 feeder'!$C$3:$DI$133,12+$W$17+$W$16,FALSE)</f>
        <v>80</v>
      </c>
      <c r="O103" s="54">
        <f>VLOOKUP($B103,'Table 3 feeder'!$C$3:$DI$133,13+$W$17+$W$16,FALSE)</f>
        <v>11000</v>
      </c>
      <c r="P103" s="54">
        <f>VLOOKUP($B103,'Table 3 feeder'!$C$3:$DI$133,14+$W$17+$W$16,FALSE)</f>
        <v>14000</v>
      </c>
      <c r="Q103" s="70">
        <f>VLOOKUP($B103,'Table 3 feeder'!$C$3:$DI$133,15+$W$17+$W$16,FALSE)</f>
        <v>16500</v>
      </c>
      <c r="R103" s="25"/>
    </row>
    <row r="104" spans="1:18" s="4" customFormat="1" x14ac:dyDescent="0.25">
      <c r="A104" s="85" t="s">
        <v>199</v>
      </c>
      <c r="B104" s="86">
        <v>10007155</v>
      </c>
      <c r="C104" s="86" t="s">
        <v>428</v>
      </c>
      <c r="D104" s="76" t="s">
        <v>200</v>
      </c>
      <c r="E104" s="102"/>
      <c r="F104" s="98">
        <f>VLOOKUP($B104,'Table 3 feeder'!$C$3:$DI$133,4+$W$17+$W$16,FALSE)</f>
        <v>65</v>
      </c>
      <c r="G104" s="75">
        <f>VLOOKUP($B104,'Table 3 feeder'!$C$3:$DI$133,5+$W$17+$W$16,FALSE)</f>
        <v>2.6</v>
      </c>
      <c r="H104" s="53">
        <f>VLOOKUP($B104,'Table 3 feeder'!$C$3:$DI$133,6+$W$17+$W$16,FALSE)</f>
        <v>60</v>
      </c>
      <c r="I104" s="75">
        <f>VLOOKUP($B104,'Table 3 feeder'!$C$3:$DI$133,7+$W$17+$W$16,FALSE)</f>
        <v>6.2</v>
      </c>
      <c r="J104" s="75">
        <f>VLOOKUP($B104,'Table 3 feeder'!$C$3:$DI$133,8+$W$17+$W$16,FALSE)</f>
        <v>11.2</v>
      </c>
      <c r="K104" s="75">
        <f>VLOOKUP($B104,'Table 3 feeder'!$C$3:$DI$133,9+$W$17+$W$16,FALSE)</f>
        <v>63.6</v>
      </c>
      <c r="L104" s="75">
        <f>VLOOKUP($B104,'Table 3 feeder'!$C$3:$DI$133,10+$W$17+$W$16,FALSE)</f>
        <v>77.5</v>
      </c>
      <c r="M104" s="75">
        <f>VLOOKUP($B104,'Table 3 feeder'!$C$3:$DI$133,11+$W$17+$W$16,FALSE)</f>
        <v>82.6</v>
      </c>
      <c r="N104" s="82">
        <f>VLOOKUP($B104,'Table 3 feeder'!$C$3:$DI$133,12+$W$17+$W$16,FALSE)</f>
        <v>40</v>
      </c>
      <c r="O104" s="54">
        <f>VLOOKUP($B104,'Table 3 feeder'!$C$3:$DI$133,13+$W$17+$W$16,FALSE)</f>
        <v>12000</v>
      </c>
      <c r="P104" s="54">
        <f>VLOOKUP($B104,'Table 3 feeder'!$C$3:$DI$133,14+$W$17+$W$16,FALSE)</f>
        <v>15000</v>
      </c>
      <c r="Q104" s="70">
        <f>VLOOKUP($B104,'Table 3 feeder'!$C$3:$DI$133,15+$W$17+$W$16,FALSE)</f>
        <v>19500</v>
      </c>
      <c r="R104" s="25"/>
    </row>
    <row r="105" spans="1:18" s="4" customFormat="1" x14ac:dyDescent="0.25">
      <c r="A105" s="85" t="s">
        <v>201</v>
      </c>
      <c r="B105" s="86">
        <v>10007775</v>
      </c>
      <c r="C105" s="86" t="s">
        <v>424</v>
      </c>
      <c r="D105" s="76" t="s">
        <v>202</v>
      </c>
      <c r="E105" s="102" t="s">
        <v>449</v>
      </c>
      <c r="F105" s="98">
        <f>VLOOKUP($B105,'Table 3 feeder'!$C$3:$DI$133,4+$W$17+$W$16,FALSE)</f>
        <v>160</v>
      </c>
      <c r="G105" s="75">
        <f>VLOOKUP($B105,'Table 3 feeder'!$C$3:$DI$133,5+$W$17+$W$16,FALSE)</f>
        <v>3.1</v>
      </c>
      <c r="H105" s="53">
        <f>VLOOKUP($B105,'Table 3 feeder'!$C$3:$DI$133,6+$W$17+$W$16,FALSE)</f>
        <v>155</v>
      </c>
      <c r="I105" s="75">
        <f>VLOOKUP($B105,'Table 3 feeder'!$C$3:$DI$133,7+$W$17+$W$16,FALSE)</f>
        <v>12.5</v>
      </c>
      <c r="J105" s="75">
        <f>VLOOKUP($B105,'Table 3 feeder'!$C$3:$DI$133,8+$W$17+$W$16,FALSE)</f>
        <v>23.3</v>
      </c>
      <c r="K105" s="75">
        <f>VLOOKUP($B105,'Table 3 feeder'!$C$3:$DI$133,9+$W$17+$W$16,FALSE)</f>
        <v>49.5</v>
      </c>
      <c r="L105" s="75">
        <f>VLOOKUP($B105,'Table 3 feeder'!$C$3:$DI$133,10+$W$17+$W$16,FALSE)</f>
        <v>56.5</v>
      </c>
      <c r="M105" s="75">
        <f>VLOOKUP($B105,'Table 3 feeder'!$C$3:$DI$133,11+$W$17+$W$16,FALSE)</f>
        <v>64.2</v>
      </c>
      <c r="N105" s="82">
        <f>VLOOKUP($B105,'Table 3 feeder'!$C$3:$DI$133,12+$W$17+$W$16,FALSE)</f>
        <v>75</v>
      </c>
      <c r="O105" s="54">
        <f>VLOOKUP($B105,'Table 3 feeder'!$C$3:$DI$133,13+$W$17+$W$16,FALSE)</f>
        <v>8500</v>
      </c>
      <c r="P105" s="54">
        <f>VLOOKUP($B105,'Table 3 feeder'!$C$3:$DI$133,14+$W$17+$W$16,FALSE)</f>
        <v>16000</v>
      </c>
      <c r="Q105" s="70">
        <f>VLOOKUP($B105,'Table 3 feeder'!$C$3:$DI$133,15+$W$17+$W$16,FALSE)</f>
        <v>22000</v>
      </c>
      <c r="R105" s="25"/>
    </row>
    <row r="106" spans="1:18" s="4" customFormat="1" x14ac:dyDescent="0.25">
      <c r="A106" s="85" t="s">
        <v>203</v>
      </c>
      <c r="B106" s="86">
        <v>10005389</v>
      </c>
      <c r="C106" s="86" t="s">
        <v>424</v>
      </c>
      <c r="D106" s="76" t="s">
        <v>204</v>
      </c>
      <c r="E106" s="102"/>
      <c r="F106" s="98" t="str">
        <f>VLOOKUP($B106,'Table 3 feeder'!$C$3:$DI$133,4+$W$17+$W$16,FALSE)</f>
        <v>.</v>
      </c>
      <c r="G106" s="75" t="str">
        <f>VLOOKUP($B106,'Table 3 feeder'!$C$3:$DI$133,5+$W$17+$W$16,FALSE)</f>
        <v>.</v>
      </c>
      <c r="H106" s="53" t="str">
        <f>VLOOKUP($B106,'Table 3 feeder'!$C$3:$DI$133,6+$W$17+$W$16,FALSE)</f>
        <v>.</v>
      </c>
      <c r="I106" s="75" t="str">
        <f>VLOOKUP($B106,'Table 3 feeder'!$C$3:$DI$133,7+$W$17+$W$16,FALSE)</f>
        <v>.</v>
      </c>
      <c r="J106" s="75" t="str">
        <f>VLOOKUP($B106,'Table 3 feeder'!$C$3:$DI$133,8+$W$17+$W$16,FALSE)</f>
        <v>.</v>
      </c>
      <c r="K106" s="75" t="str">
        <f>VLOOKUP($B106,'Table 3 feeder'!$C$3:$DI$133,9+$W$17+$W$16,FALSE)</f>
        <v>.</v>
      </c>
      <c r="L106" s="75" t="str">
        <f>VLOOKUP($B106,'Table 3 feeder'!$C$3:$DI$133,10+$W$17+$W$16,FALSE)</f>
        <v>.</v>
      </c>
      <c r="M106" s="75" t="str">
        <f>VLOOKUP($B106,'Table 3 feeder'!$C$3:$DI$133,11+$W$17+$W$16,FALSE)</f>
        <v>.</v>
      </c>
      <c r="N106" s="82" t="str">
        <f>VLOOKUP($B106,'Table 3 feeder'!$C$3:$DI$133,12+$W$17+$W$16,FALSE)</f>
        <v>.</v>
      </c>
      <c r="O106" s="54" t="str">
        <f>VLOOKUP($B106,'Table 3 feeder'!$C$3:$DI$133,13+$W$17+$W$16,FALSE)</f>
        <v>.</v>
      </c>
      <c r="P106" s="54" t="str">
        <f>VLOOKUP($B106,'Table 3 feeder'!$C$3:$DI$133,14+$W$17+$W$16,FALSE)</f>
        <v>.</v>
      </c>
      <c r="Q106" s="70" t="str">
        <f>VLOOKUP($B106,'Table 3 feeder'!$C$3:$DI$133,15+$W$17+$W$16,FALSE)</f>
        <v>.</v>
      </c>
      <c r="R106" s="25"/>
    </row>
    <row r="107" spans="1:18" s="4" customFormat="1" x14ac:dyDescent="0.25">
      <c r="A107" s="85" t="s">
        <v>205</v>
      </c>
      <c r="B107" s="86">
        <v>10007802</v>
      </c>
      <c r="C107" s="86" t="s">
        <v>428</v>
      </c>
      <c r="D107" s="76" t="s">
        <v>206</v>
      </c>
      <c r="E107" s="102" t="s">
        <v>449</v>
      </c>
      <c r="F107" s="98">
        <f>VLOOKUP($B107,'Table 3 feeder'!$C$3:$DI$133,4+$W$17+$W$16,FALSE)</f>
        <v>130</v>
      </c>
      <c r="G107" s="75">
        <f>VLOOKUP($B107,'Table 3 feeder'!$C$3:$DI$133,5+$W$17+$W$16,FALSE)</f>
        <v>3.9</v>
      </c>
      <c r="H107" s="53">
        <f>VLOOKUP($B107,'Table 3 feeder'!$C$3:$DI$133,6+$W$17+$W$16,FALSE)</f>
        <v>125</v>
      </c>
      <c r="I107" s="75">
        <f>VLOOKUP($B107,'Table 3 feeder'!$C$3:$DI$133,7+$W$17+$W$16,FALSE)</f>
        <v>11.3</v>
      </c>
      <c r="J107" s="75">
        <f>VLOOKUP($B107,'Table 3 feeder'!$C$3:$DI$133,8+$W$17+$W$16,FALSE)</f>
        <v>16.899999999999999</v>
      </c>
      <c r="K107" s="75">
        <f>VLOOKUP($B107,'Table 3 feeder'!$C$3:$DI$133,9+$W$17+$W$16,FALSE)</f>
        <v>55.6</v>
      </c>
      <c r="L107" s="75">
        <f>VLOOKUP($B107,'Table 3 feeder'!$C$3:$DI$133,10+$W$17+$W$16,FALSE)</f>
        <v>64.5</v>
      </c>
      <c r="M107" s="75">
        <f>VLOOKUP($B107,'Table 3 feeder'!$C$3:$DI$133,11+$W$17+$W$16,FALSE)</f>
        <v>71.8</v>
      </c>
      <c r="N107" s="82">
        <f>VLOOKUP($B107,'Table 3 feeder'!$C$3:$DI$133,12+$W$17+$W$16,FALSE)</f>
        <v>70</v>
      </c>
      <c r="O107" s="54">
        <f>VLOOKUP($B107,'Table 3 feeder'!$C$3:$DI$133,13+$W$17+$W$16,FALSE)</f>
        <v>11000</v>
      </c>
      <c r="P107" s="54">
        <f>VLOOKUP($B107,'Table 3 feeder'!$C$3:$DI$133,14+$W$17+$W$16,FALSE)</f>
        <v>15500</v>
      </c>
      <c r="Q107" s="70">
        <f>VLOOKUP($B107,'Table 3 feeder'!$C$3:$DI$133,15+$W$17+$W$16,FALSE)</f>
        <v>18500</v>
      </c>
      <c r="R107" s="25"/>
    </row>
    <row r="108" spans="1:18" s="4" customFormat="1" x14ac:dyDescent="0.25">
      <c r="A108" s="85" t="s">
        <v>207</v>
      </c>
      <c r="B108" s="86">
        <v>10007776</v>
      </c>
      <c r="C108" s="86" t="s">
        <v>424</v>
      </c>
      <c r="D108" s="76" t="s">
        <v>208</v>
      </c>
      <c r="E108" s="102"/>
      <c r="F108" s="98">
        <f>VLOOKUP($B108,'Table 3 feeder'!$C$3:$DI$133,4+$W$17+$W$16,FALSE)</f>
        <v>0</v>
      </c>
      <c r="G108" s="75" t="str">
        <f>VLOOKUP($B108,'Table 3 feeder'!$C$3:$DI$133,5+$W$17+$W$16,FALSE)</f>
        <v>x</v>
      </c>
      <c r="H108" s="53" t="str">
        <f>VLOOKUP($B108,'Table 3 feeder'!$C$3:$DI$133,6+$W$17+$W$16,FALSE)</f>
        <v>x</v>
      </c>
      <c r="I108" s="75" t="str">
        <f>VLOOKUP($B108,'Table 3 feeder'!$C$3:$DI$133,7+$W$17+$W$16,FALSE)</f>
        <v>x</v>
      </c>
      <c r="J108" s="75" t="str">
        <f>VLOOKUP($B108,'Table 3 feeder'!$C$3:$DI$133,8+$W$17+$W$16,FALSE)</f>
        <v>x</v>
      </c>
      <c r="K108" s="75" t="str">
        <f>VLOOKUP($B108,'Table 3 feeder'!$C$3:$DI$133,9+$W$17+$W$16,FALSE)</f>
        <v>x</v>
      </c>
      <c r="L108" s="75" t="str">
        <f>VLOOKUP($B108,'Table 3 feeder'!$C$3:$DI$133,10+$W$17+$W$16,FALSE)</f>
        <v>x</v>
      </c>
      <c r="M108" s="75" t="str">
        <f>VLOOKUP($B108,'Table 3 feeder'!$C$3:$DI$133,11+$W$17+$W$16,FALSE)</f>
        <v>x</v>
      </c>
      <c r="N108" s="82" t="str">
        <f>VLOOKUP($B108,'Table 3 feeder'!$C$3:$DI$133,12+$W$17+$W$16,FALSE)</f>
        <v>x</v>
      </c>
      <c r="O108" s="54" t="str">
        <f>VLOOKUP($B108,'Table 3 feeder'!$C$3:$DI$133,13+$W$17+$W$16,FALSE)</f>
        <v>x</v>
      </c>
      <c r="P108" s="54" t="str">
        <f>VLOOKUP($B108,'Table 3 feeder'!$C$3:$DI$133,14+$W$17+$W$16,FALSE)</f>
        <v>x</v>
      </c>
      <c r="Q108" s="70" t="str">
        <f>VLOOKUP($B108,'Table 3 feeder'!$C$3:$DI$133,15+$W$17+$W$16,FALSE)</f>
        <v>x</v>
      </c>
      <c r="R108" s="25"/>
    </row>
    <row r="109" spans="1:18" s="4" customFormat="1" x14ac:dyDescent="0.25">
      <c r="A109" s="85" t="s">
        <v>209</v>
      </c>
      <c r="B109" s="86">
        <v>10005523</v>
      </c>
      <c r="C109" s="86" t="s">
        <v>424</v>
      </c>
      <c r="D109" s="76" t="s">
        <v>210</v>
      </c>
      <c r="E109" s="102"/>
      <c r="F109" s="98" t="str">
        <f>VLOOKUP($B109,'Table 3 feeder'!$C$3:$DI$133,4+$W$17+$W$16,FALSE)</f>
        <v>.</v>
      </c>
      <c r="G109" s="75" t="str">
        <f>VLOOKUP($B109,'Table 3 feeder'!$C$3:$DI$133,5+$W$17+$W$16,FALSE)</f>
        <v>.</v>
      </c>
      <c r="H109" s="53" t="str">
        <f>VLOOKUP($B109,'Table 3 feeder'!$C$3:$DI$133,6+$W$17+$W$16,FALSE)</f>
        <v>.</v>
      </c>
      <c r="I109" s="75" t="str">
        <f>VLOOKUP($B109,'Table 3 feeder'!$C$3:$DI$133,7+$W$17+$W$16,FALSE)</f>
        <v>.</v>
      </c>
      <c r="J109" s="75" t="str">
        <f>VLOOKUP($B109,'Table 3 feeder'!$C$3:$DI$133,8+$W$17+$W$16,FALSE)</f>
        <v>.</v>
      </c>
      <c r="K109" s="75" t="str">
        <f>VLOOKUP($B109,'Table 3 feeder'!$C$3:$DI$133,9+$W$17+$W$16,FALSE)</f>
        <v>.</v>
      </c>
      <c r="L109" s="75" t="str">
        <f>VLOOKUP($B109,'Table 3 feeder'!$C$3:$DI$133,10+$W$17+$W$16,FALSE)</f>
        <v>.</v>
      </c>
      <c r="M109" s="75" t="str">
        <f>VLOOKUP($B109,'Table 3 feeder'!$C$3:$DI$133,11+$W$17+$W$16,FALSE)</f>
        <v>.</v>
      </c>
      <c r="N109" s="82" t="str">
        <f>VLOOKUP($B109,'Table 3 feeder'!$C$3:$DI$133,12+$W$17+$W$16,FALSE)</f>
        <v>.</v>
      </c>
      <c r="O109" s="54" t="str">
        <f>VLOOKUP($B109,'Table 3 feeder'!$C$3:$DI$133,13+$W$17+$W$16,FALSE)</f>
        <v>.</v>
      </c>
      <c r="P109" s="54" t="str">
        <f>VLOOKUP($B109,'Table 3 feeder'!$C$3:$DI$133,14+$W$17+$W$16,FALSE)</f>
        <v>.</v>
      </c>
      <c r="Q109" s="70" t="str">
        <f>VLOOKUP($B109,'Table 3 feeder'!$C$3:$DI$133,15+$W$17+$W$16,FALSE)</f>
        <v>.</v>
      </c>
      <c r="R109" s="25"/>
    </row>
    <row r="110" spans="1:18" s="4" customFormat="1" x14ac:dyDescent="0.25">
      <c r="A110" s="85" t="s">
        <v>211</v>
      </c>
      <c r="B110" s="86">
        <v>10007835</v>
      </c>
      <c r="C110" s="86" t="s">
        <v>424</v>
      </c>
      <c r="D110" s="76" t="s">
        <v>212</v>
      </c>
      <c r="E110" s="102"/>
      <c r="F110" s="98" t="str">
        <f>VLOOKUP($B110,'Table 3 feeder'!$C$3:$DI$133,4+$W$17+$W$16,FALSE)</f>
        <v>.</v>
      </c>
      <c r="G110" s="75" t="str">
        <f>VLOOKUP($B110,'Table 3 feeder'!$C$3:$DI$133,5+$W$17+$W$16,FALSE)</f>
        <v>.</v>
      </c>
      <c r="H110" s="53" t="str">
        <f>VLOOKUP($B110,'Table 3 feeder'!$C$3:$DI$133,6+$W$17+$W$16,FALSE)</f>
        <v>.</v>
      </c>
      <c r="I110" s="75" t="str">
        <f>VLOOKUP($B110,'Table 3 feeder'!$C$3:$DI$133,7+$W$17+$W$16,FALSE)</f>
        <v>.</v>
      </c>
      <c r="J110" s="75" t="str">
        <f>VLOOKUP($B110,'Table 3 feeder'!$C$3:$DI$133,8+$W$17+$W$16,FALSE)</f>
        <v>.</v>
      </c>
      <c r="K110" s="75" t="str">
        <f>VLOOKUP($B110,'Table 3 feeder'!$C$3:$DI$133,9+$W$17+$W$16,FALSE)</f>
        <v>.</v>
      </c>
      <c r="L110" s="75" t="str">
        <f>VLOOKUP($B110,'Table 3 feeder'!$C$3:$DI$133,10+$W$17+$W$16,FALSE)</f>
        <v>.</v>
      </c>
      <c r="M110" s="75" t="str">
        <f>VLOOKUP($B110,'Table 3 feeder'!$C$3:$DI$133,11+$W$17+$W$16,FALSE)</f>
        <v>.</v>
      </c>
      <c r="N110" s="82" t="str">
        <f>VLOOKUP($B110,'Table 3 feeder'!$C$3:$DI$133,12+$W$17+$W$16,FALSE)</f>
        <v>.</v>
      </c>
      <c r="O110" s="54" t="str">
        <f>VLOOKUP($B110,'Table 3 feeder'!$C$3:$DI$133,13+$W$17+$W$16,FALSE)</f>
        <v>.</v>
      </c>
      <c r="P110" s="54" t="str">
        <f>VLOOKUP($B110,'Table 3 feeder'!$C$3:$DI$133,14+$W$17+$W$16,FALSE)</f>
        <v>.</v>
      </c>
      <c r="Q110" s="70" t="str">
        <f>VLOOKUP($B110,'Table 3 feeder'!$C$3:$DI$133,15+$W$17+$W$16,FALSE)</f>
        <v>.</v>
      </c>
      <c r="R110" s="25"/>
    </row>
    <row r="111" spans="1:18" s="4" customFormat="1" x14ac:dyDescent="0.25">
      <c r="A111" s="85" t="s">
        <v>213</v>
      </c>
      <c r="B111" s="86">
        <v>10005545</v>
      </c>
      <c r="C111" s="86" t="s">
        <v>423</v>
      </c>
      <c r="D111" s="76" t="s">
        <v>214</v>
      </c>
      <c r="E111" s="102"/>
      <c r="F111" s="98" t="str">
        <f>VLOOKUP($B111,'Table 3 feeder'!$C$3:$DI$133,4+$W$17+$W$16,FALSE)</f>
        <v>.</v>
      </c>
      <c r="G111" s="75" t="str">
        <f>VLOOKUP($B111,'Table 3 feeder'!$C$3:$DI$133,5+$W$17+$W$16,FALSE)</f>
        <v>.</v>
      </c>
      <c r="H111" s="53" t="str">
        <f>VLOOKUP($B111,'Table 3 feeder'!$C$3:$DI$133,6+$W$17+$W$16,FALSE)</f>
        <v>.</v>
      </c>
      <c r="I111" s="75" t="str">
        <f>VLOOKUP($B111,'Table 3 feeder'!$C$3:$DI$133,7+$W$17+$W$16,FALSE)</f>
        <v>.</v>
      </c>
      <c r="J111" s="75" t="str">
        <f>VLOOKUP($B111,'Table 3 feeder'!$C$3:$DI$133,8+$W$17+$W$16,FALSE)</f>
        <v>.</v>
      </c>
      <c r="K111" s="75" t="str">
        <f>VLOOKUP($B111,'Table 3 feeder'!$C$3:$DI$133,9+$W$17+$W$16,FALSE)</f>
        <v>.</v>
      </c>
      <c r="L111" s="75" t="str">
        <f>VLOOKUP($B111,'Table 3 feeder'!$C$3:$DI$133,10+$W$17+$W$16,FALSE)</f>
        <v>.</v>
      </c>
      <c r="M111" s="75" t="str">
        <f>VLOOKUP($B111,'Table 3 feeder'!$C$3:$DI$133,11+$W$17+$W$16,FALSE)</f>
        <v>.</v>
      </c>
      <c r="N111" s="82" t="str">
        <f>VLOOKUP($B111,'Table 3 feeder'!$C$3:$DI$133,12+$W$17+$W$16,FALSE)</f>
        <v>.</v>
      </c>
      <c r="O111" s="54" t="str">
        <f>VLOOKUP($B111,'Table 3 feeder'!$C$3:$DI$133,13+$W$17+$W$16,FALSE)</f>
        <v>.</v>
      </c>
      <c r="P111" s="54" t="str">
        <f>VLOOKUP($B111,'Table 3 feeder'!$C$3:$DI$133,14+$W$17+$W$16,FALSE)</f>
        <v>.</v>
      </c>
      <c r="Q111" s="70" t="str">
        <f>VLOOKUP($B111,'Table 3 feeder'!$C$3:$DI$133,15+$W$17+$W$16,FALSE)</f>
        <v>.</v>
      </c>
      <c r="R111" s="25"/>
    </row>
    <row r="112" spans="1:18" s="4" customFormat="1" x14ac:dyDescent="0.25">
      <c r="A112" s="85" t="s">
        <v>215</v>
      </c>
      <c r="B112" s="86">
        <v>10007777</v>
      </c>
      <c r="C112" s="86" t="s">
        <v>424</v>
      </c>
      <c r="D112" s="76" t="s">
        <v>216</v>
      </c>
      <c r="E112" s="102"/>
      <c r="F112" s="98" t="str">
        <f>VLOOKUP($B112,'Table 3 feeder'!$C$3:$DI$133,4+$W$17+$W$16,FALSE)</f>
        <v>.</v>
      </c>
      <c r="G112" s="75" t="str">
        <f>VLOOKUP($B112,'Table 3 feeder'!$C$3:$DI$133,5+$W$17+$W$16,FALSE)</f>
        <v>.</v>
      </c>
      <c r="H112" s="53" t="str">
        <f>VLOOKUP($B112,'Table 3 feeder'!$C$3:$DI$133,6+$W$17+$W$16,FALSE)</f>
        <v>.</v>
      </c>
      <c r="I112" s="75" t="str">
        <f>VLOOKUP($B112,'Table 3 feeder'!$C$3:$DI$133,7+$W$17+$W$16,FALSE)</f>
        <v>.</v>
      </c>
      <c r="J112" s="75" t="str">
        <f>VLOOKUP($B112,'Table 3 feeder'!$C$3:$DI$133,8+$W$17+$W$16,FALSE)</f>
        <v>.</v>
      </c>
      <c r="K112" s="75" t="str">
        <f>VLOOKUP($B112,'Table 3 feeder'!$C$3:$DI$133,9+$W$17+$W$16,FALSE)</f>
        <v>.</v>
      </c>
      <c r="L112" s="75" t="str">
        <f>VLOOKUP($B112,'Table 3 feeder'!$C$3:$DI$133,10+$W$17+$W$16,FALSE)</f>
        <v>.</v>
      </c>
      <c r="M112" s="75" t="str">
        <f>VLOOKUP($B112,'Table 3 feeder'!$C$3:$DI$133,11+$W$17+$W$16,FALSE)</f>
        <v>.</v>
      </c>
      <c r="N112" s="82" t="str">
        <f>VLOOKUP($B112,'Table 3 feeder'!$C$3:$DI$133,12+$W$17+$W$16,FALSE)</f>
        <v>.</v>
      </c>
      <c r="O112" s="54" t="str">
        <f>VLOOKUP($B112,'Table 3 feeder'!$C$3:$DI$133,13+$W$17+$W$16,FALSE)</f>
        <v>.</v>
      </c>
      <c r="P112" s="54" t="str">
        <f>VLOOKUP($B112,'Table 3 feeder'!$C$3:$DI$133,14+$W$17+$W$16,FALSE)</f>
        <v>.</v>
      </c>
      <c r="Q112" s="70" t="str">
        <f>VLOOKUP($B112,'Table 3 feeder'!$C$3:$DI$133,15+$W$17+$W$16,FALSE)</f>
        <v>.</v>
      </c>
      <c r="R112" s="25"/>
    </row>
    <row r="113" spans="1:18" s="4" customFormat="1" x14ac:dyDescent="0.25">
      <c r="A113" s="85" t="s">
        <v>217</v>
      </c>
      <c r="B113" s="86">
        <v>10007778</v>
      </c>
      <c r="C113" s="86" t="s">
        <v>424</v>
      </c>
      <c r="D113" s="76" t="s">
        <v>218</v>
      </c>
      <c r="E113" s="102"/>
      <c r="F113" s="98" t="str">
        <f>VLOOKUP($B113,'Table 3 feeder'!$C$3:$DI$133,4+$W$17+$W$16,FALSE)</f>
        <v>.</v>
      </c>
      <c r="G113" s="75" t="str">
        <f>VLOOKUP($B113,'Table 3 feeder'!$C$3:$DI$133,5+$W$17+$W$16,FALSE)</f>
        <v>.</v>
      </c>
      <c r="H113" s="53" t="str">
        <f>VLOOKUP($B113,'Table 3 feeder'!$C$3:$DI$133,6+$W$17+$W$16,FALSE)</f>
        <v>.</v>
      </c>
      <c r="I113" s="75" t="str">
        <f>VLOOKUP($B113,'Table 3 feeder'!$C$3:$DI$133,7+$W$17+$W$16,FALSE)</f>
        <v>.</v>
      </c>
      <c r="J113" s="75" t="str">
        <f>VLOOKUP($B113,'Table 3 feeder'!$C$3:$DI$133,8+$W$17+$W$16,FALSE)</f>
        <v>.</v>
      </c>
      <c r="K113" s="75" t="str">
        <f>VLOOKUP($B113,'Table 3 feeder'!$C$3:$DI$133,9+$W$17+$W$16,FALSE)</f>
        <v>.</v>
      </c>
      <c r="L113" s="75" t="str">
        <f>VLOOKUP($B113,'Table 3 feeder'!$C$3:$DI$133,10+$W$17+$W$16,FALSE)</f>
        <v>.</v>
      </c>
      <c r="M113" s="75" t="str">
        <f>VLOOKUP($B113,'Table 3 feeder'!$C$3:$DI$133,11+$W$17+$W$16,FALSE)</f>
        <v>.</v>
      </c>
      <c r="N113" s="82" t="str">
        <f>VLOOKUP($B113,'Table 3 feeder'!$C$3:$DI$133,12+$W$17+$W$16,FALSE)</f>
        <v>.</v>
      </c>
      <c r="O113" s="54" t="str">
        <f>VLOOKUP($B113,'Table 3 feeder'!$C$3:$DI$133,13+$W$17+$W$16,FALSE)</f>
        <v>.</v>
      </c>
      <c r="P113" s="54" t="str">
        <f>VLOOKUP($B113,'Table 3 feeder'!$C$3:$DI$133,14+$W$17+$W$16,FALSE)</f>
        <v>.</v>
      </c>
      <c r="Q113" s="70" t="str">
        <f>VLOOKUP($B113,'Table 3 feeder'!$C$3:$DI$133,15+$W$17+$W$16,FALSE)</f>
        <v>.</v>
      </c>
      <c r="R113" s="25"/>
    </row>
    <row r="114" spans="1:18" s="4" customFormat="1" x14ac:dyDescent="0.25">
      <c r="A114" s="85" t="s">
        <v>219</v>
      </c>
      <c r="B114" s="86">
        <v>10007816</v>
      </c>
      <c r="C114" s="86" t="s">
        <v>424</v>
      </c>
      <c r="D114" s="76" t="s">
        <v>433</v>
      </c>
      <c r="E114" s="102"/>
      <c r="F114" s="98" t="str">
        <f>VLOOKUP($B114,'Table 3 feeder'!$C$3:$DI$133,4+$W$17+$W$16,FALSE)</f>
        <v>.</v>
      </c>
      <c r="G114" s="75" t="str">
        <f>VLOOKUP($B114,'Table 3 feeder'!$C$3:$DI$133,5+$W$17+$W$16,FALSE)</f>
        <v>.</v>
      </c>
      <c r="H114" s="53" t="str">
        <f>VLOOKUP($B114,'Table 3 feeder'!$C$3:$DI$133,6+$W$17+$W$16,FALSE)</f>
        <v>.</v>
      </c>
      <c r="I114" s="75" t="str">
        <f>VLOOKUP($B114,'Table 3 feeder'!$C$3:$DI$133,7+$W$17+$W$16,FALSE)</f>
        <v>.</v>
      </c>
      <c r="J114" s="75" t="str">
        <f>VLOOKUP($B114,'Table 3 feeder'!$C$3:$DI$133,8+$W$17+$W$16,FALSE)</f>
        <v>.</v>
      </c>
      <c r="K114" s="75" t="str">
        <f>VLOOKUP($B114,'Table 3 feeder'!$C$3:$DI$133,9+$W$17+$W$16,FALSE)</f>
        <v>.</v>
      </c>
      <c r="L114" s="75" t="str">
        <f>VLOOKUP($B114,'Table 3 feeder'!$C$3:$DI$133,10+$W$17+$W$16,FALSE)</f>
        <v>.</v>
      </c>
      <c r="M114" s="75" t="str">
        <f>VLOOKUP($B114,'Table 3 feeder'!$C$3:$DI$133,11+$W$17+$W$16,FALSE)</f>
        <v>.</v>
      </c>
      <c r="N114" s="82" t="str">
        <f>VLOOKUP($B114,'Table 3 feeder'!$C$3:$DI$133,12+$W$17+$W$16,FALSE)</f>
        <v>.</v>
      </c>
      <c r="O114" s="54" t="str">
        <f>VLOOKUP($B114,'Table 3 feeder'!$C$3:$DI$133,13+$W$17+$W$16,FALSE)</f>
        <v>.</v>
      </c>
      <c r="P114" s="54" t="str">
        <f>VLOOKUP($B114,'Table 3 feeder'!$C$3:$DI$133,14+$W$17+$W$16,FALSE)</f>
        <v>.</v>
      </c>
      <c r="Q114" s="70" t="str">
        <f>VLOOKUP($B114,'Table 3 feeder'!$C$3:$DI$133,15+$W$17+$W$16,FALSE)</f>
        <v>.</v>
      </c>
      <c r="R114" s="25"/>
    </row>
    <row r="115" spans="1:18" s="4" customFormat="1" x14ac:dyDescent="0.25">
      <c r="A115" s="85" t="s">
        <v>221</v>
      </c>
      <c r="B115" s="86">
        <v>10005553</v>
      </c>
      <c r="C115" s="86" t="s">
        <v>428</v>
      </c>
      <c r="D115" s="76" t="s">
        <v>222</v>
      </c>
      <c r="E115" s="102"/>
      <c r="F115" s="98" t="str">
        <f>VLOOKUP($B115,'Table 3 feeder'!$C$3:$DI$133,4+$W$17+$W$16,FALSE)</f>
        <v>.</v>
      </c>
      <c r="G115" s="75" t="str">
        <f>VLOOKUP($B115,'Table 3 feeder'!$C$3:$DI$133,5+$W$17+$W$16,FALSE)</f>
        <v>.</v>
      </c>
      <c r="H115" s="53" t="str">
        <f>VLOOKUP($B115,'Table 3 feeder'!$C$3:$DI$133,6+$W$17+$W$16,FALSE)</f>
        <v>.</v>
      </c>
      <c r="I115" s="75" t="str">
        <f>VLOOKUP($B115,'Table 3 feeder'!$C$3:$DI$133,7+$W$17+$W$16,FALSE)</f>
        <v>.</v>
      </c>
      <c r="J115" s="75" t="str">
        <f>VLOOKUP($B115,'Table 3 feeder'!$C$3:$DI$133,8+$W$17+$W$16,FALSE)</f>
        <v>.</v>
      </c>
      <c r="K115" s="75" t="str">
        <f>VLOOKUP($B115,'Table 3 feeder'!$C$3:$DI$133,9+$W$17+$W$16,FALSE)</f>
        <v>.</v>
      </c>
      <c r="L115" s="75" t="str">
        <f>VLOOKUP($B115,'Table 3 feeder'!$C$3:$DI$133,10+$W$17+$W$16,FALSE)</f>
        <v>.</v>
      </c>
      <c r="M115" s="75" t="str">
        <f>VLOOKUP($B115,'Table 3 feeder'!$C$3:$DI$133,11+$W$17+$W$16,FALSE)</f>
        <v>.</v>
      </c>
      <c r="N115" s="82" t="str">
        <f>VLOOKUP($B115,'Table 3 feeder'!$C$3:$DI$133,12+$W$17+$W$16,FALSE)</f>
        <v>.</v>
      </c>
      <c r="O115" s="54" t="str">
        <f>VLOOKUP($B115,'Table 3 feeder'!$C$3:$DI$133,13+$W$17+$W$16,FALSE)</f>
        <v>.</v>
      </c>
      <c r="P115" s="54" t="str">
        <f>VLOOKUP($B115,'Table 3 feeder'!$C$3:$DI$133,14+$W$17+$W$16,FALSE)</f>
        <v>.</v>
      </c>
      <c r="Q115" s="70" t="str">
        <f>VLOOKUP($B115,'Table 3 feeder'!$C$3:$DI$133,15+$W$17+$W$16,FALSE)</f>
        <v>.</v>
      </c>
      <c r="R115" s="25"/>
    </row>
    <row r="116" spans="1:18" s="4" customFormat="1" x14ac:dyDescent="0.25">
      <c r="A116" s="85" t="s">
        <v>223</v>
      </c>
      <c r="B116" s="86">
        <v>10007837</v>
      </c>
      <c r="C116" s="86" t="s">
        <v>426</v>
      </c>
      <c r="D116" s="76" t="s">
        <v>224</v>
      </c>
      <c r="E116" s="102"/>
      <c r="F116" s="98" t="str">
        <f>VLOOKUP($B116,'Table 3 feeder'!$C$3:$DI$133,4+$W$17+$W$16,FALSE)</f>
        <v>.</v>
      </c>
      <c r="G116" s="75" t="str">
        <f>VLOOKUP($B116,'Table 3 feeder'!$C$3:$DI$133,5+$W$17+$W$16,FALSE)</f>
        <v>.</v>
      </c>
      <c r="H116" s="53" t="str">
        <f>VLOOKUP($B116,'Table 3 feeder'!$C$3:$DI$133,6+$W$17+$W$16,FALSE)</f>
        <v>.</v>
      </c>
      <c r="I116" s="75" t="str">
        <f>VLOOKUP($B116,'Table 3 feeder'!$C$3:$DI$133,7+$W$17+$W$16,FALSE)</f>
        <v>.</v>
      </c>
      <c r="J116" s="75" t="str">
        <f>VLOOKUP($B116,'Table 3 feeder'!$C$3:$DI$133,8+$W$17+$W$16,FALSE)</f>
        <v>.</v>
      </c>
      <c r="K116" s="75" t="str">
        <f>VLOOKUP($B116,'Table 3 feeder'!$C$3:$DI$133,9+$W$17+$W$16,FALSE)</f>
        <v>.</v>
      </c>
      <c r="L116" s="75" t="str">
        <f>VLOOKUP($B116,'Table 3 feeder'!$C$3:$DI$133,10+$W$17+$W$16,FALSE)</f>
        <v>.</v>
      </c>
      <c r="M116" s="75" t="str">
        <f>VLOOKUP($B116,'Table 3 feeder'!$C$3:$DI$133,11+$W$17+$W$16,FALSE)</f>
        <v>.</v>
      </c>
      <c r="N116" s="82" t="str">
        <f>VLOOKUP($B116,'Table 3 feeder'!$C$3:$DI$133,12+$W$17+$W$16,FALSE)</f>
        <v>.</v>
      </c>
      <c r="O116" s="54" t="str">
        <f>VLOOKUP($B116,'Table 3 feeder'!$C$3:$DI$133,13+$W$17+$W$16,FALSE)</f>
        <v>.</v>
      </c>
      <c r="P116" s="54" t="str">
        <f>VLOOKUP($B116,'Table 3 feeder'!$C$3:$DI$133,14+$W$17+$W$16,FALSE)</f>
        <v>.</v>
      </c>
      <c r="Q116" s="70" t="str">
        <f>VLOOKUP($B116,'Table 3 feeder'!$C$3:$DI$133,15+$W$17+$W$16,FALSE)</f>
        <v>.</v>
      </c>
      <c r="R116" s="25"/>
    </row>
    <row r="117" spans="1:18" s="4" customFormat="1" x14ac:dyDescent="0.25">
      <c r="A117" s="85" t="s">
        <v>225</v>
      </c>
      <c r="B117" s="86">
        <v>10007779</v>
      </c>
      <c r="C117" s="86" t="s">
        <v>424</v>
      </c>
      <c r="D117" s="76" t="s">
        <v>226</v>
      </c>
      <c r="E117" s="102"/>
      <c r="F117" s="98" t="str">
        <f>VLOOKUP($B117,'Table 3 feeder'!$C$3:$DI$133,4+$W$17+$W$16,FALSE)</f>
        <v>.</v>
      </c>
      <c r="G117" s="75" t="str">
        <f>VLOOKUP($B117,'Table 3 feeder'!$C$3:$DI$133,5+$W$17+$W$16,FALSE)</f>
        <v>.</v>
      </c>
      <c r="H117" s="53" t="str">
        <f>VLOOKUP($B117,'Table 3 feeder'!$C$3:$DI$133,6+$W$17+$W$16,FALSE)</f>
        <v>.</v>
      </c>
      <c r="I117" s="75" t="str">
        <f>VLOOKUP($B117,'Table 3 feeder'!$C$3:$DI$133,7+$W$17+$W$16,FALSE)</f>
        <v>.</v>
      </c>
      <c r="J117" s="75" t="str">
        <f>VLOOKUP($B117,'Table 3 feeder'!$C$3:$DI$133,8+$W$17+$W$16,FALSE)</f>
        <v>.</v>
      </c>
      <c r="K117" s="75" t="str">
        <f>VLOOKUP($B117,'Table 3 feeder'!$C$3:$DI$133,9+$W$17+$W$16,FALSE)</f>
        <v>.</v>
      </c>
      <c r="L117" s="75" t="str">
        <f>VLOOKUP($B117,'Table 3 feeder'!$C$3:$DI$133,10+$W$17+$W$16,FALSE)</f>
        <v>.</v>
      </c>
      <c r="M117" s="75" t="str">
        <f>VLOOKUP($B117,'Table 3 feeder'!$C$3:$DI$133,11+$W$17+$W$16,FALSE)</f>
        <v>.</v>
      </c>
      <c r="N117" s="82" t="str">
        <f>VLOOKUP($B117,'Table 3 feeder'!$C$3:$DI$133,12+$W$17+$W$16,FALSE)</f>
        <v>.</v>
      </c>
      <c r="O117" s="54" t="str">
        <f>VLOOKUP($B117,'Table 3 feeder'!$C$3:$DI$133,13+$W$17+$W$16,FALSE)</f>
        <v>.</v>
      </c>
      <c r="P117" s="54" t="str">
        <f>VLOOKUP($B117,'Table 3 feeder'!$C$3:$DI$133,14+$W$17+$W$16,FALSE)</f>
        <v>.</v>
      </c>
      <c r="Q117" s="70" t="str">
        <f>VLOOKUP($B117,'Table 3 feeder'!$C$3:$DI$133,15+$W$17+$W$16,FALSE)</f>
        <v>.</v>
      </c>
      <c r="R117" s="25"/>
    </row>
    <row r="118" spans="1:18" s="4" customFormat="1" x14ac:dyDescent="0.25">
      <c r="A118" s="85" t="s">
        <v>227</v>
      </c>
      <c r="B118" s="86">
        <v>10007782</v>
      </c>
      <c r="C118" s="86" t="s">
        <v>424</v>
      </c>
      <c r="D118" s="76" t="s">
        <v>228</v>
      </c>
      <c r="E118" s="102"/>
      <c r="F118" s="98" t="str">
        <f>VLOOKUP($B118,'Table 3 feeder'!$C$3:$DI$133,4+$W$17+$W$16,FALSE)</f>
        <v>.</v>
      </c>
      <c r="G118" s="75" t="str">
        <f>VLOOKUP($B118,'Table 3 feeder'!$C$3:$DI$133,5+$W$17+$W$16,FALSE)</f>
        <v>.</v>
      </c>
      <c r="H118" s="53" t="str">
        <f>VLOOKUP($B118,'Table 3 feeder'!$C$3:$DI$133,6+$W$17+$W$16,FALSE)</f>
        <v>.</v>
      </c>
      <c r="I118" s="75" t="str">
        <f>VLOOKUP($B118,'Table 3 feeder'!$C$3:$DI$133,7+$W$17+$W$16,FALSE)</f>
        <v>.</v>
      </c>
      <c r="J118" s="75" t="str">
        <f>VLOOKUP($B118,'Table 3 feeder'!$C$3:$DI$133,8+$W$17+$W$16,FALSE)</f>
        <v>.</v>
      </c>
      <c r="K118" s="75" t="str">
        <f>VLOOKUP($B118,'Table 3 feeder'!$C$3:$DI$133,9+$W$17+$W$16,FALSE)</f>
        <v>.</v>
      </c>
      <c r="L118" s="75" t="str">
        <f>VLOOKUP($B118,'Table 3 feeder'!$C$3:$DI$133,10+$W$17+$W$16,FALSE)</f>
        <v>.</v>
      </c>
      <c r="M118" s="75" t="str">
        <f>VLOOKUP($B118,'Table 3 feeder'!$C$3:$DI$133,11+$W$17+$W$16,FALSE)</f>
        <v>.</v>
      </c>
      <c r="N118" s="82" t="str">
        <f>VLOOKUP($B118,'Table 3 feeder'!$C$3:$DI$133,12+$W$17+$W$16,FALSE)</f>
        <v>.</v>
      </c>
      <c r="O118" s="54" t="str">
        <f>VLOOKUP($B118,'Table 3 feeder'!$C$3:$DI$133,13+$W$17+$W$16,FALSE)</f>
        <v>.</v>
      </c>
      <c r="P118" s="54" t="str">
        <f>VLOOKUP($B118,'Table 3 feeder'!$C$3:$DI$133,14+$W$17+$W$16,FALSE)</f>
        <v>.</v>
      </c>
      <c r="Q118" s="70" t="str">
        <f>VLOOKUP($B118,'Table 3 feeder'!$C$3:$DI$133,15+$W$17+$W$16,FALSE)</f>
        <v>.</v>
      </c>
      <c r="R118" s="25"/>
    </row>
    <row r="119" spans="1:18" s="4" customFormat="1" x14ac:dyDescent="0.25">
      <c r="A119" s="85" t="s">
        <v>229</v>
      </c>
      <c r="B119" s="86">
        <v>10007843</v>
      </c>
      <c r="C119" s="86" t="s">
        <v>424</v>
      </c>
      <c r="D119" s="76" t="s">
        <v>230</v>
      </c>
      <c r="E119" s="102"/>
      <c r="F119" s="98">
        <f>VLOOKUP($B119,'Table 3 feeder'!$C$3:$DI$133,4+$W$17+$W$16,FALSE)</f>
        <v>15</v>
      </c>
      <c r="G119" s="75" t="str">
        <f>VLOOKUP($B119,'Table 3 feeder'!$C$3:$DI$133,5+$W$17+$W$16,FALSE)</f>
        <v>x</v>
      </c>
      <c r="H119" s="53" t="str">
        <f>VLOOKUP($B119,'Table 3 feeder'!$C$3:$DI$133,6+$W$17+$W$16,FALSE)</f>
        <v>x</v>
      </c>
      <c r="I119" s="75" t="str">
        <f>VLOOKUP($B119,'Table 3 feeder'!$C$3:$DI$133,7+$W$17+$W$16,FALSE)</f>
        <v>x</v>
      </c>
      <c r="J119" s="75" t="str">
        <f>VLOOKUP($B119,'Table 3 feeder'!$C$3:$DI$133,8+$W$17+$W$16,FALSE)</f>
        <v>x</v>
      </c>
      <c r="K119" s="75" t="str">
        <f>VLOOKUP($B119,'Table 3 feeder'!$C$3:$DI$133,9+$W$17+$W$16,FALSE)</f>
        <v>x</v>
      </c>
      <c r="L119" s="75" t="str">
        <f>VLOOKUP($B119,'Table 3 feeder'!$C$3:$DI$133,10+$W$17+$W$16,FALSE)</f>
        <v>x</v>
      </c>
      <c r="M119" s="75" t="str">
        <f>VLOOKUP($B119,'Table 3 feeder'!$C$3:$DI$133,11+$W$17+$W$16,FALSE)</f>
        <v>x</v>
      </c>
      <c r="N119" s="82" t="str">
        <f>VLOOKUP($B119,'Table 3 feeder'!$C$3:$DI$133,12+$W$17+$W$16,FALSE)</f>
        <v>x</v>
      </c>
      <c r="O119" s="54" t="str">
        <f>VLOOKUP($B119,'Table 3 feeder'!$C$3:$DI$133,13+$W$17+$W$16,FALSE)</f>
        <v>x</v>
      </c>
      <c r="P119" s="54" t="str">
        <f>VLOOKUP($B119,'Table 3 feeder'!$C$3:$DI$133,14+$W$17+$W$16,FALSE)</f>
        <v>x</v>
      </c>
      <c r="Q119" s="70" t="str">
        <f>VLOOKUP($B119,'Table 3 feeder'!$C$3:$DI$133,15+$W$17+$W$16,FALSE)</f>
        <v>x</v>
      </c>
      <c r="R119" s="25"/>
    </row>
    <row r="120" spans="1:18" s="4" customFormat="1" x14ac:dyDescent="0.25">
      <c r="A120" s="85" t="s">
        <v>231</v>
      </c>
      <c r="B120" s="86">
        <v>10007156</v>
      </c>
      <c r="C120" s="86" t="s">
        <v>426</v>
      </c>
      <c r="D120" s="76" t="s">
        <v>232</v>
      </c>
      <c r="E120" s="102"/>
      <c r="F120" s="98">
        <f>VLOOKUP($B120,'Table 3 feeder'!$C$3:$DI$133,4+$W$17+$W$16,FALSE)</f>
        <v>5</v>
      </c>
      <c r="G120" s="75" t="str">
        <f>VLOOKUP($B120,'Table 3 feeder'!$C$3:$DI$133,5+$W$17+$W$16,FALSE)</f>
        <v>x</v>
      </c>
      <c r="H120" s="53" t="str">
        <f>VLOOKUP($B120,'Table 3 feeder'!$C$3:$DI$133,6+$W$17+$W$16,FALSE)</f>
        <v>x</v>
      </c>
      <c r="I120" s="75" t="str">
        <f>VLOOKUP($B120,'Table 3 feeder'!$C$3:$DI$133,7+$W$17+$W$16,FALSE)</f>
        <v>x</v>
      </c>
      <c r="J120" s="75" t="str">
        <f>VLOOKUP($B120,'Table 3 feeder'!$C$3:$DI$133,8+$W$17+$W$16,FALSE)</f>
        <v>x</v>
      </c>
      <c r="K120" s="75" t="str">
        <f>VLOOKUP($B120,'Table 3 feeder'!$C$3:$DI$133,9+$W$17+$W$16,FALSE)</f>
        <v>x</v>
      </c>
      <c r="L120" s="75" t="str">
        <f>VLOOKUP($B120,'Table 3 feeder'!$C$3:$DI$133,10+$W$17+$W$16,FALSE)</f>
        <v>x</v>
      </c>
      <c r="M120" s="75" t="str">
        <f>VLOOKUP($B120,'Table 3 feeder'!$C$3:$DI$133,11+$W$17+$W$16,FALSE)</f>
        <v>x</v>
      </c>
      <c r="N120" s="82" t="str">
        <f>VLOOKUP($B120,'Table 3 feeder'!$C$3:$DI$133,12+$W$17+$W$16,FALSE)</f>
        <v>x</v>
      </c>
      <c r="O120" s="54" t="str">
        <f>VLOOKUP($B120,'Table 3 feeder'!$C$3:$DI$133,13+$W$17+$W$16,FALSE)</f>
        <v>x</v>
      </c>
      <c r="P120" s="54" t="str">
        <f>VLOOKUP($B120,'Table 3 feeder'!$C$3:$DI$133,14+$W$17+$W$16,FALSE)</f>
        <v>x</v>
      </c>
      <c r="Q120" s="70" t="str">
        <f>VLOOKUP($B120,'Table 3 feeder'!$C$3:$DI$133,15+$W$17+$W$16,FALSE)</f>
        <v>x</v>
      </c>
      <c r="R120" s="25"/>
    </row>
    <row r="121" spans="1:18" s="4" customFormat="1" x14ac:dyDescent="0.25">
      <c r="A121" s="85" t="s">
        <v>233</v>
      </c>
      <c r="B121" s="86">
        <v>10007780</v>
      </c>
      <c r="C121" s="86" t="s">
        <v>424</v>
      </c>
      <c r="D121" s="76" t="s">
        <v>234</v>
      </c>
      <c r="E121" s="102" t="s">
        <v>449</v>
      </c>
      <c r="F121" s="98">
        <f>VLOOKUP($B121,'Table 3 feeder'!$C$3:$DI$133,4+$W$17+$W$16,FALSE)</f>
        <v>30</v>
      </c>
      <c r="G121" s="75">
        <f>VLOOKUP($B121,'Table 3 feeder'!$C$3:$DI$133,5+$W$17+$W$16,FALSE)</f>
        <v>0</v>
      </c>
      <c r="H121" s="53">
        <f>VLOOKUP($B121,'Table 3 feeder'!$C$3:$DI$133,6+$W$17+$W$16,FALSE)</f>
        <v>30</v>
      </c>
      <c r="I121" s="75">
        <f>VLOOKUP($B121,'Table 3 feeder'!$C$3:$DI$133,7+$W$17+$W$16,FALSE)</f>
        <v>14.1</v>
      </c>
      <c r="J121" s="75">
        <f>VLOOKUP($B121,'Table 3 feeder'!$C$3:$DI$133,8+$W$17+$W$16,FALSE)</f>
        <v>26.6</v>
      </c>
      <c r="K121" s="75" t="str">
        <f>VLOOKUP($B121,'Table 3 feeder'!$C$3:$DI$133,9+$W$17+$W$16,FALSE)</f>
        <v>x</v>
      </c>
      <c r="L121" s="75" t="str">
        <f>VLOOKUP($B121,'Table 3 feeder'!$C$3:$DI$133,10+$W$17+$W$16,FALSE)</f>
        <v>x</v>
      </c>
      <c r="M121" s="75">
        <f>VLOOKUP($B121,'Table 3 feeder'!$C$3:$DI$133,11+$W$17+$W$16,FALSE)</f>
        <v>59.4</v>
      </c>
      <c r="N121" s="82" t="str">
        <f>VLOOKUP($B121,'Table 3 feeder'!$C$3:$DI$133,12+$W$17+$W$16,FALSE)</f>
        <v>x</v>
      </c>
      <c r="O121" s="54" t="str">
        <f>VLOOKUP($B121,'Table 3 feeder'!$C$3:$DI$133,13+$W$17+$W$16,FALSE)</f>
        <v>x</v>
      </c>
      <c r="P121" s="54" t="str">
        <f>VLOOKUP($B121,'Table 3 feeder'!$C$3:$DI$133,14+$W$17+$W$16,FALSE)</f>
        <v>x</v>
      </c>
      <c r="Q121" s="70" t="str">
        <f>VLOOKUP($B121,'Table 3 feeder'!$C$3:$DI$133,15+$W$17+$W$16,FALSE)</f>
        <v>x</v>
      </c>
      <c r="R121" s="25"/>
    </row>
    <row r="122" spans="1:18" s="4" customFormat="1" x14ac:dyDescent="0.25">
      <c r="A122" s="85" t="s">
        <v>235</v>
      </c>
      <c r="B122" s="86">
        <v>10005790</v>
      </c>
      <c r="C122" s="86" t="s">
        <v>427</v>
      </c>
      <c r="D122" s="76" t="s">
        <v>236</v>
      </c>
      <c r="E122" s="102"/>
      <c r="F122" s="98">
        <f>VLOOKUP($B122,'Table 3 feeder'!$C$3:$DI$133,4+$W$17+$W$16,FALSE)</f>
        <v>210</v>
      </c>
      <c r="G122" s="75">
        <f>VLOOKUP($B122,'Table 3 feeder'!$C$3:$DI$133,5+$W$17+$W$16,FALSE)</f>
        <v>1.9</v>
      </c>
      <c r="H122" s="53">
        <f>VLOOKUP($B122,'Table 3 feeder'!$C$3:$DI$133,6+$W$17+$W$16,FALSE)</f>
        <v>205</v>
      </c>
      <c r="I122" s="75">
        <f>VLOOKUP($B122,'Table 3 feeder'!$C$3:$DI$133,7+$W$17+$W$16,FALSE)</f>
        <v>3.5</v>
      </c>
      <c r="J122" s="75">
        <f>VLOOKUP($B122,'Table 3 feeder'!$C$3:$DI$133,8+$W$17+$W$16,FALSE)</f>
        <v>15.9</v>
      </c>
      <c r="K122" s="75">
        <f>VLOOKUP($B122,'Table 3 feeder'!$C$3:$DI$133,9+$W$17+$W$16,FALSE)</f>
        <v>47</v>
      </c>
      <c r="L122" s="75">
        <f>VLOOKUP($B122,'Table 3 feeder'!$C$3:$DI$133,10+$W$17+$W$16,FALSE)</f>
        <v>70.2</v>
      </c>
      <c r="M122" s="75">
        <f>VLOOKUP($B122,'Table 3 feeder'!$C$3:$DI$133,11+$W$17+$W$16,FALSE)</f>
        <v>80.599999999999994</v>
      </c>
      <c r="N122" s="82">
        <f>VLOOKUP($B122,'Table 3 feeder'!$C$3:$DI$133,12+$W$17+$W$16,FALSE)</f>
        <v>85</v>
      </c>
      <c r="O122" s="54">
        <f>VLOOKUP($B122,'Table 3 feeder'!$C$3:$DI$133,13+$W$17+$W$16,FALSE)</f>
        <v>10500</v>
      </c>
      <c r="P122" s="54">
        <f>VLOOKUP($B122,'Table 3 feeder'!$C$3:$DI$133,14+$W$17+$W$16,FALSE)</f>
        <v>14000</v>
      </c>
      <c r="Q122" s="70">
        <f>VLOOKUP($B122,'Table 3 feeder'!$C$3:$DI$133,15+$W$17+$W$16,FALSE)</f>
        <v>18500</v>
      </c>
      <c r="R122" s="25"/>
    </row>
    <row r="123" spans="1:18" s="4" customFormat="1" x14ac:dyDescent="0.25">
      <c r="A123" s="85" t="s">
        <v>237</v>
      </c>
      <c r="B123" s="86">
        <v>10007157</v>
      </c>
      <c r="C123" s="86" t="s">
        <v>427</v>
      </c>
      <c r="D123" s="76" t="s">
        <v>238</v>
      </c>
      <c r="E123" s="102" t="s">
        <v>449</v>
      </c>
      <c r="F123" s="98">
        <f>VLOOKUP($B123,'Table 3 feeder'!$C$3:$DI$133,4+$W$17+$W$16,FALSE)</f>
        <v>255</v>
      </c>
      <c r="G123" s="75">
        <f>VLOOKUP($B123,'Table 3 feeder'!$C$3:$DI$133,5+$W$17+$W$16,FALSE)</f>
        <v>0.4</v>
      </c>
      <c r="H123" s="53">
        <f>VLOOKUP($B123,'Table 3 feeder'!$C$3:$DI$133,6+$W$17+$W$16,FALSE)</f>
        <v>255</v>
      </c>
      <c r="I123" s="75">
        <f>VLOOKUP($B123,'Table 3 feeder'!$C$3:$DI$133,7+$W$17+$W$16,FALSE)</f>
        <v>9.1</v>
      </c>
      <c r="J123" s="75">
        <f>VLOOKUP($B123,'Table 3 feeder'!$C$3:$DI$133,8+$W$17+$W$16,FALSE)</f>
        <v>11.3</v>
      </c>
      <c r="K123" s="75">
        <f>VLOOKUP($B123,'Table 3 feeder'!$C$3:$DI$133,9+$W$17+$W$16,FALSE)</f>
        <v>50.6</v>
      </c>
      <c r="L123" s="75">
        <f>VLOOKUP($B123,'Table 3 feeder'!$C$3:$DI$133,10+$W$17+$W$16,FALSE)</f>
        <v>70.400000000000006</v>
      </c>
      <c r="M123" s="75">
        <f>VLOOKUP($B123,'Table 3 feeder'!$C$3:$DI$133,11+$W$17+$W$16,FALSE)</f>
        <v>79.599999999999994</v>
      </c>
      <c r="N123" s="82">
        <f>VLOOKUP($B123,'Table 3 feeder'!$C$3:$DI$133,12+$W$17+$W$16,FALSE)</f>
        <v>125</v>
      </c>
      <c r="O123" s="54">
        <f>VLOOKUP($B123,'Table 3 feeder'!$C$3:$DI$133,13+$W$17+$W$16,FALSE)</f>
        <v>11000</v>
      </c>
      <c r="P123" s="54">
        <f>VLOOKUP($B123,'Table 3 feeder'!$C$3:$DI$133,14+$W$17+$W$16,FALSE)</f>
        <v>15000</v>
      </c>
      <c r="Q123" s="70">
        <f>VLOOKUP($B123,'Table 3 feeder'!$C$3:$DI$133,15+$W$17+$W$16,FALSE)</f>
        <v>19500</v>
      </c>
      <c r="R123" s="25"/>
    </row>
    <row r="124" spans="1:18" s="4" customFormat="1" x14ac:dyDescent="0.25">
      <c r="A124" s="85" t="s">
        <v>239</v>
      </c>
      <c r="B124" s="86">
        <v>10006022</v>
      </c>
      <c r="C124" s="86" t="s">
        <v>428</v>
      </c>
      <c r="D124" s="76" t="s">
        <v>240</v>
      </c>
      <c r="E124" s="102"/>
      <c r="F124" s="98">
        <f>VLOOKUP($B124,'Table 3 feeder'!$C$3:$DI$133,4+$W$17+$W$16,FALSE)</f>
        <v>55</v>
      </c>
      <c r="G124" s="75">
        <f>VLOOKUP($B124,'Table 3 feeder'!$C$3:$DI$133,5+$W$17+$W$16,FALSE)</f>
        <v>0</v>
      </c>
      <c r="H124" s="53">
        <f>VLOOKUP($B124,'Table 3 feeder'!$C$3:$DI$133,6+$W$17+$W$16,FALSE)</f>
        <v>55</v>
      </c>
      <c r="I124" s="75">
        <f>VLOOKUP($B124,'Table 3 feeder'!$C$3:$DI$133,7+$W$17+$W$16,FALSE)</f>
        <v>7.9</v>
      </c>
      <c r="J124" s="75">
        <f>VLOOKUP($B124,'Table 3 feeder'!$C$3:$DI$133,8+$W$17+$W$16,FALSE)</f>
        <v>7.9</v>
      </c>
      <c r="K124" s="75">
        <f>VLOOKUP($B124,'Table 3 feeder'!$C$3:$DI$133,9+$W$17+$W$16,FALSE)</f>
        <v>54.9</v>
      </c>
      <c r="L124" s="75">
        <f>VLOOKUP($B124,'Table 3 feeder'!$C$3:$DI$133,10+$W$17+$W$16,FALSE)</f>
        <v>78</v>
      </c>
      <c r="M124" s="75">
        <f>VLOOKUP($B124,'Table 3 feeder'!$C$3:$DI$133,11+$W$17+$W$16,FALSE)</f>
        <v>84.2</v>
      </c>
      <c r="N124" s="82">
        <f>VLOOKUP($B124,'Table 3 feeder'!$C$3:$DI$133,12+$W$17+$W$16,FALSE)</f>
        <v>30</v>
      </c>
      <c r="O124" s="54">
        <f>VLOOKUP($B124,'Table 3 feeder'!$C$3:$DI$133,13+$W$17+$W$16,FALSE)</f>
        <v>12000</v>
      </c>
      <c r="P124" s="54">
        <f>VLOOKUP($B124,'Table 3 feeder'!$C$3:$DI$133,14+$W$17+$W$16,FALSE)</f>
        <v>15500</v>
      </c>
      <c r="Q124" s="70">
        <f>VLOOKUP($B124,'Table 3 feeder'!$C$3:$DI$133,15+$W$17+$W$16,FALSE)</f>
        <v>17000</v>
      </c>
      <c r="R124" s="25"/>
    </row>
    <row r="125" spans="1:18" s="4" customFormat="1" x14ac:dyDescent="0.25">
      <c r="A125" s="85" t="s">
        <v>241</v>
      </c>
      <c r="B125" s="86">
        <v>10007158</v>
      </c>
      <c r="C125" s="86" t="s">
        <v>428</v>
      </c>
      <c r="D125" s="76" t="s">
        <v>242</v>
      </c>
      <c r="E125" s="102" t="s">
        <v>449</v>
      </c>
      <c r="F125" s="98">
        <f>VLOOKUP($B125,'Table 3 feeder'!$C$3:$DI$133,4+$W$17+$W$16,FALSE)</f>
        <v>115</v>
      </c>
      <c r="G125" s="75">
        <f>VLOOKUP($B125,'Table 3 feeder'!$C$3:$DI$133,5+$W$17+$W$16,FALSE)</f>
        <v>0.9</v>
      </c>
      <c r="H125" s="53">
        <f>VLOOKUP($B125,'Table 3 feeder'!$C$3:$DI$133,6+$W$17+$W$16,FALSE)</f>
        <v>110</v>
      </c>
      <c r="I125" s="75">
        <f>VLOOKUP($B125,'Table 3 feeder'!$C$3:$DI$133,7+$W$17+$W$16,FALSE)</f>
        <v>12.5</v>
      </c>
      <c r="J125" s="75">
        <f>VLOOKUP($B125,'Table 3 feeder'!$C$3:$DI$133,8+$W$17+$W$16,FALSE)</f>
        <v>14.3</v>
      </c>
      <c r="K125" s="75">
        <f>VLOOKUP($B125,'Table 3 feeder'!$C$3:$DI$133,9+$W$17+$W$16,FALSE)</f>
        <v>48.2</v>
      </c>
      <c r="L125" s="75">
        <f>VLOOKUP($B125,'Table 3 feeder'!$C$3:$DI$133,10+$W$17+$W$16,FALSE)</f>
        <v>58.9</v>
      </c>
      <c r="M125" s="75">
        <f>VLOOKUP($B125,'Table 3 feeder'!$C$3:$DI$133,11+$W$17+$W$16,FALSE)</f>
        <v>73.2</v>
      </c>
      <c r="N125" s="82">
        <f>VLOOKUP($B125,'Table 3 feeder'!$C$3:$DI$133,12+$W$17+$W$16,FALSE)</f>
        <v>55</v>
      </c>
      <c r="O125" s="54">
        <f>VLOOKUP($B125,'Table 3 feeder'!$C$3:$DI$133,13+$W$17+$W$16,FALSE)</f>
        <v>8500</v>
      </c>
      <c r="P125" s="54">
        <f>VLOOKUP($B125,'Table 3 feeder'!$C$3:$DI$133,14+$W$17+$W$16,FALSE)</f>
        <v>15500</v>
      </c>
      <c r="Q125" s="70">
        <f>VLOOKUP($B125,'Table 3 feeder'!$C$3:$DI$133,15+$W$17+$W$16,FALSE)</f>
        <v>19500</v>
      </c>
      <c r="R125" s="25"/>
    </row>
    <row r="126" spans="1:18" s="4" customFormat="1" x14ac:dyDescent="0.25">
      <c r="A126" s="85" t="s">
        <v>243</v>
      </c>
      <c r="B126" s="86">
        <v>10006299</v>
      </c>
      <c r="C126" s="86" t="s">
        <v>422</v>
      </c>
      <c r="D126" s="76" t="s">
        <v>244</v>
      </c>
      <c r="E126" s="102"/>
      <c r="F126" s="98">
        <f>VLOOKUP($B126,'Table 3 feeder'!$C$3:$DI$133,4+$W$17+$W$16,FALSE)</f>
        <v>165</v>
      </c>
      <c r="G126" s="75">
        <f>VLOOKUP($B126,'Table 3 feeder'!$C$3:$DI$133,5+$W$17+$W$16,FALSE)</f>
        <v>1.8</v>
      </c>
      <c r="H126" s="53">
        <f>VLOOKUP($B126,'Table 3 feeder'!$C$3:$DI$133,6+$W$17+$W$16,FALSE)</f>
        <v>160</v>
      </c>
      <c r="I126" s="75">
        <f>VLOOKUP($B126,'Table 3 feeder'!$C$3:$DI$133,7+$W$17+$W$16,FALSE)</f>
        <v>3.4</v>
      </c>
      <c r="J126" s="75">
        <f>VLOOKUP($B126,'Table 3 feeder'!$C$3:$DI$133,8+$W$17+$W$16,FALSE)</f>
        <v>9.6</v>
      </c>
      <c r="K126" s="75">
        <f>VLOOKUP($B126,'Table 3 feeder'!$C$3:$DI$133,9+$W$17+$W$16,FALSE)</f>
        <v>46.4</v>
      </c>
      <c r="L126" s="75">
        <f>VLOOKUP($B126,'Table 3 feeder'!$C$3:$DI$133,10+$W$17+$W$16,FALSE)</f>
        <v>74.3</v>
      </c>
      <c r="M126" s="75">
        <f>VLOOKUP($B126,'Table 3 feeder'!$C$3:$DI$133,11+$W$17+$W$16,FALSE)</f>
        <v>87</v>
      </c>
      <c r="N126" s="82">
        <f>VLOOKUP($B126,'Table 3 feeder'!$C$3:$DI$133,12+$W$17+$W$16,FALSE)</f>
        <v>70</v>
      </c>
      <c r="O126" s="54">
        <f>VLOOKUP($B126,'Table 3 feeder'!$C$3:$DI$133,13+$W$17+$W$16,FALSE)</f>
        <v>10000</v>
      </c>
      <c r="P126" s="54">
        <f>VLOOKUP($B126,'Table 3 feeder'!$C$3:$DI$133,14+$W$17+$W$16,FALSE)</f>
        <v>14000</v>
      </c>
      <c r="Q126" s="70">
        <f>VLOOKUP($B126,'Table 3 feeder'!$C$3:$DI$133,15+$W$17+$W$16,FALSE)</f>
        <v>16500</v>
      </c>
      <c r="R126" s="25"/>
    </row>
    <row r="127" spans="1:18" s="4" customFormat="1" x14ac:dyDescent="0.25">
      <c r="A127" s="85" t="s">
        <v>245</v>
      </c>
      <c r="B127" s="76">
        <v>10037449</v>
      </c>
      <c r="C127" s="86" t="s">
        <v>423</v>
      </c>
      <c r="D127" s="76" t="s">
        <v>246</v>
      </c>
      <c r="E127" s="102"/>
      <c r="F127" s="98" t="str">
        <f>VLOOKUP($B127,'Table 3 feeder'!$C$3:$DI$133,4+$W$17+$W$16,FALSE)</f>
        <v>.</v>
      </c>
      <c r="G127" s="75" t="str">
        <f>VLOOKUP($B127,'Table 3 feeder'!$C$3:$DI$133,5+$W$17+$W$16,FALSE)</f>
        <v>.</v>
      </c>
      <c r="H127" s="53" t="str">
        <f>VLOOKUP($B127,'Table 3 feeder'!$C$3:$DI$133,6+$W$17+$W$16,FALSE)</f>
        <v>.</v>
      </c>
      <c r="I127" s="75" t="str">
        <f>VLOOKUP($B127,'Table 3 feeder'!$C$3:$DI$133,7+$W$17+$W$16,FALSE)</f>
        <v>.</v>
      </c>
      <c r="J127" s="75" t="str">
        <f>VLOOKUP($B127,'Table 3 feeder'!$C$3:$DI$133,8+$W$17+$W$16,FALSE)</f>
        <v>.</v>
      </c>
      <c r="K127" s="75" t="str">
        <f>VLOOKUP($B127,'Table 3 feeder'!$C$3:$DI$133,9+$W$17+$W$16,FALSE)</f>
        <v>.</v>
      </c>
      <c r="L127" s="75" t="str">
        <f>VLOOKUP($B127,'Table 3 feeder'!$C$3:$DI$133,10+$W$17+$W$16,FALSE)</f>
        <v>.</v>
      </c>
      <c r="M127" s="75" t="str">
        <f>VLOOKUP($B127,'Table 3 feeder'!$C$3:$DI$133,11+$W$17+$W$16,FALSE)</f>
        <v>.</v>
      </c>
      <c r="N127" s="82" t="str">
        <f>VLOOKUP($B127,'Table 3 feeder'!$C$3:$DI$133,12+$W$17+$W$16,FALSE)</f>
        <v>.</v>
      </c>
      <c r="O127" s="54" t="str">
        <f>VLOOKUP($B127,'Table 3 feeder'!$C$3:$DI$133,13+$W$17+$W$16,FALSE)</f>
        <v>.</v>
      </c>
      <c r="P127" s="54" t="str">
        <f>VLOOKUP($B127,'Table 3 feeder'!$C$3:$DI$133,14+$W$17+$W$16,FALSE)</f>
        <v>.</v>
      </c>
      <c r="Q127" s="70" t="str">
        <f>VLOOKUP($B127,'Table 3 feeder'!$C$3:$DI$133,15+$W$17+$W$16,FALSE)</f>
        <v>.</v>
      </c>
      <c r="R127" s="25"/>
    </row>
    <row r="128" spans="1:18" s="4" customFormat="1" x14ac:dyDescent="0.25">
      <c r="A128" s="85" t="s">
        <v>247</v>
      </c>
      <c r="B128" s="86">
        <v>10014001</v>
      </c>
      <c r="C128" s="86" t="s">
        <v>421</v>
      </c>
      <c r="D128" s="76" t="s">
        <v>248</v>
      </c>
      <c r="E128" s="102" t="s">
        <v>18</v>
      </c>
      <c r="F128" s="98" t="str">
        <f>VLOOKUP($B128,'Table 3 feeder'!$C$3:$DI$133,4+$W$17+$W$16,FALSE)</f>
        <v>.</v>
      </c>
      <c r="G128" s="75" t="str">
        <f>VLOOKUP($B128,'Table 3 feeder'!$C$3:$DI$133,5+$W$17+$W$16,FALSE)</f>
        <v>.</v>
      </c>
      <c r="H128" s="53" t="str">
        <f>VLOOKUP($B128,'Table 3 feeder'!$C$3:$DI$133,6+$W$17+$W$16,FALSE)</f>
        <v>.</v>
      </c>
      <c r="I128" s="75" t="str">
        <f>VLOOKUP($B128,'Table 3 feeder'!$C$3:$DI$133,7+$W$17+$W$16,FALSE)</f>
        <v>.</v>
      </c>
      <c r="J128" s="75" t="str">
        <f>VLOOKUP($B128,'Table 3 feeder'!$C$3:$DI$133,8+$W$17+$W$16,FALSE)</f>
        <v>.</v>
      </c>
      <c r="K128" s="75" t="str">
        <f>VLOOKUP($B128,'Table 3 feeder'!$C$3:$DI$133,9+$W$17+$W$16,FALSE)</f>
        <v>.</v>
      </c>
      <c r="L128" s="75" t="str">
        <f>VLOOKUP($B128,'Table 3 feeder'!$C$3:$DI$133,10+$W$17+$W$16,FALSE)</f>
        <v>.</v>
      </c>
      <c r="M128" s="75" t="str">
        <f>VLOOKUP($B128,'Table 3 feeder'!$C$3:$DI$133,11+$W$17+$W$16,FALSE)</f>
        <v>.</v>
      </c>
      <c r="N128" s="82" t="str">
        <f>VLOOKUP($B128,'Table 3 feeder'!$C$3:$DI$133,12+$W$17+$W$16,FALSE)</f>
        <v>.</v>
      </c>
      <c r="O128" s="54" t="str">
        <f>VLOOKUP($B128,'Table 3 feeder'!$C$3:$DI$133,13+$W$17+$W$16,FALSE)</f>
        <v>.</v>
      </c>
      <c r="P128" s="54" t="str">
        <f>VLOOKUP($B128,'Table 3 feeder'!$C$3:$DI$133,14+$W$17+$W$16,FALSE)</f>
        <v>.</v>
      </c>
      <c r="Q128" s="70" t="str">
        <f>VLOOKUP($B128,'Table 3 feeder'!$C$3:$DI$133,15+$W$17+$W$16,FALSE)</f>
        <v>.</v>
      </c>
      <c r="R128" s="25"/>
    </row>
    <row r="129" spans="1:18" s="4" customFormat="1" x14ac:dyDescent="0.25">
      <c r="A129" s="85" t="s">
        <v>249</v>
      </c>
      <c r="B129" s="86">
        <v>10007159</v>
      </c>
      <c r="C129" s="86" t="s">
        <v>429</v>
      </c>
      <c r="D129" s="76" t="s">
        <v>250</v>
      </c>
      <c r="E129" s="102"/>
      <c r="F129" s="98">
        <f>VLOOKUP($B129,'Table 3 feeder'!$C$3:$DI$133,4+$W$17+$W$16,FALSE)</f>
        <v>75</v>
      </c>
      <c r="G129" s="75">
        <f>VLOOKUP($B129,'Table 3 feeder'!$C$3:$DI$133,5+$W$17+$W$16,FALSE)</f>
        <v>3.6</v>
      </c>
      <c r="H129" s="53">
        <f>VLOOKUP($B129,'Table 3 feeder'!$C$3:$DI$133,6+$W$17+$W$16,FALSE)</f>
        <v>70</v>
      </c>
      <c r="I129" s="75" t="str">
        <f>VLOOKUP($B129,'Table 3 feeder'!$C$3:$DI$133,7+$W$17+$W$16,FALSE)</f>
        <v>x</v>
      </c>
      <c r="J129" s="75" t="str">
        <f>VLOOKUP($B129,'Table 3 feeder'!$C$3:$DI$133,8+$W$17+$W$16,FALSE)</f>
        <v>x</v>
      </c>
      <c r="K129" s="75">
        <f>VLOOKUP($B129,'Table 3 feeder'!$C$3:$DI$133,9+$W$17+$W$16,FALSE)</f>
        <v>49.3</v>
      </c>
      <c r="L129" s="75">
        <f>VLOOKUP($B129,'Table 3 feeder'!$C$3:$DI$133,10+$W$17+$W$16,FALSE)</f>
        <v>78.900000000000006</v>
      </c>
      <c r="M129" s="75">
        <f>VLOOKUP($B129,'Table 3 feeder'!$C$3:$DI$133,11+$W$17+$W$16,FALSE)</f>
        <v>95.8</v>
      </c>
      <c r="N129" s="82">
        <f>VLOOKUP($B129,'Table 3 feeder'!$C$3:$DI$133,12+$W$17+$W$16,FALSE)</f>
        <v>35</v>
      </c>
      <c r="O129" s="54">
        <f>VLOOKUP($B129,'Table 3 feeder'!$C$3:$DI$133,13+$W$17+$W$16,FALSE)</f>
        <v>11500</v>
      </c>
      <c r="P129" s="54">
        <f>VLOOKUP($B129,'Table 3 feeder'!$C$3:$DI$133,14+$W$17+$W$16,FALSE)</f>
        <v>14000</v>
      </c>
      <c r="Q129" s="70">
        <f>VLOOKUP($B129,'Table 3 feeder'!$C$3:$DI$133,15+$W$17+$W$16,FALSE)</f>
        <v>16000</v>
      </c>
      <c r="R129" s="25"/>
    </row>
    <row r="130" spans="1:18" s="4" customFormat="1" x14ac:dyDescent="0.25">
      <c r="A130" s="85" t="s">
        <v>251</v>
      </c>
      <c r="B130" s="86">
        <v>10007160</v>
      </c>
      <c r="C130" s="86" t="s">
        <v>428</v>
      </c>
      <c r="D130" s="76" t="s">
        <v>252</v>
      </c>
      <c r="E130" s="102" t="s">
        <v>449</v>
      </c>
      <c r="F130" s="98">
        <f>VLOOKUP($B130,'Table 3 feeder'!$C$3:$DI$133,4+$W$17+$W$16,FALSE)</f>
        <v>80</v>
      </c>
      <c r="G130" s="75">
        <f>VLOOKUP($B130,'Table 3 feeder'!$C$3:$DI$133,5+$W$17+$W$16,FALSE)</f>
        <v>1.2</v>
      </c>
      <c r="H130" s="53">
        <f>VLOOKUP($B130,'Table 3 feeder'!$C$3:$DI$133,6+$W$17+$W$16,FALSE)</f>
        <v>80</v>
      </c>
      <c r="I130" s="75">
        <f>VLOOKUP($B130,'Table 3 feeder'!$C$3:$DI$133,7+$W$17+$W$16,FALSE)</f>
        <v>12</v>
      </c>
      <c r="J130" s="75">
        <f>VLOOKUP($B130,'Table 3 feeder'!$C$3:$DI$133,8+$W$17+$W$16,FALSE)</f>
        <v>13.4</v>
      </c>
      <c r="K130" s="75">
        <f>VLOOKUP($B130,'Table 3 feeder'!$C$3:$DI$133,9+$W$17+$W$16,FALSE)</f>
        <v>58.8</v>
      </c>
      <c r="L130" s="75">
        <f>VLOOKUP($B130,'Table 3 feeder'!$C$3:$DI$133,10+$W$17+$W$16,FALSE)</f>
        <v>66.400000000000006</v>
      </c>
      <c r="M130" s="75">
        <f>VLOOKUP($B130,'Table 3 feeder'!$C$3:$DI$133,11+$W$17+$W$16,FALSE)</f>
        <v>74.599999999999994</v>
      </c>
      <c r="N130" s="82">
        <f>VLOOKUP($B130,'Table 3 feeder'!$C$3:$DI$133,12+$W$17+$W$16,FALSE)</f>
        <v>45</v>
      </c>
      <c r="O130" s="54">
        <f>VLOOKUP($B130,'Table 3 feeder'!$C$3:$DI$133,13+$W$17+$W$16,FALSE)</f>
        <v>10500</v>
      </c>
      <c r="P130" s="54">
        <f>VLOOKUP($B130,'Table 3 feeder'!$C$3:$DI$133,14+$W$17+$W$16,FALSE)</f>
        <v>13500</v>
      </c>
      <c r="Q130" s="70">
        <f>VLOOKUP($B130,'Table 3 feeder'!$C$3:$DI$133,15+$W$17+$W$16,FALSE)</f>
        <v>18000</v>
      </c>
      <c r="R130" s="25"/>
    </row>
    <row r="131" spans="1:18" s="4" customFormat="1" x14ac:dyDescent="0.25">
      <c r="A131" s="85" t="s">
        <v>253</v>
      </c>
      <c r="B131" s="86">
        <v>10007806</v>
      </c>
      <c r="C131" s="86" t="s">
        <v>428</v>
      </c>
      <c r="D131" s="76" t="s">
        <v>254</v>
      </c>
      <c r="E131" s="102" t="s">
        <v>449</v>
      </c>
      <c r="F131" s="98">
        <f>VLOOKUP($B131,'Table 3 feeder'!$C$3:$DI$133,4+$W$17+$W$16,FALSE)</f>
        <v>105</v>
      </c>
      <c r="G131" s="75">
        <f>VLOOKUP($B131,'Table 3 feeder'!$C$3:$DI$133,5+$W$17+$W$16,FALSE)</f>
        <v>1.9</v>
      </c>
      <c r="H131" s="53">
        <f>VLOOKUP($B131,'Table 3 feeder'!$C$3:$DI$133,6+$W$17+$W$16,FALSE)</f>
        <v>100</v>
      </c>
      <c r="I131" s="75">
        <f>VLOOKUP($B131,'Table 3 feeder'!$C$3:$DI$133,7+$W$17+$W$16,FALSE)</f>
        <v>4.5999999999999996</v>
      </c>
      <c r="J131" s="75">
        <f>VLOOKUP($B131,'Table 3 feeder'!$C$3:$DI$133,8+$W$17+$W$16,FALSE)</f>
        <v>11.8</v>
      </c>
      <c r="K131" s="75">
        <f>VLOOKUP($B131,'Table 3 feeder'!$C$3:$DI$133,9+$W$17+$W$16,FALSE)</f>
        <v>59.3</v>
      </c>
      <c r="L131" s="75">
        <f>VLOOKUP($B131,'Table 3 feeder'!$C$3:$DI$133,10+$W$17+$W$16,FALSE)</f>
        <v>70.5</v>
      </c>
      <c r="M131" s="75">
        <f>VLOOKUP($B131,'Table 3 feeder'!$C$3:$DI$133,11+$W$17+$W$16,FALSE)</f>
        <v>83.6</v>
      </c>
      <c r="N131" s="82">
        <f>VLOOKUP($B131,'Table 3 feeder'!$C$3:$DI$133,12+$W$17+$W$16,FALSE)</f>
        <v>50</v>
      </c>
      <c r="O131" s="54">
        <f>VLOOKUP($B131,'Table 3 feeder'!$C$3:$DI$133,13+$W$17+$W$16,FALSE)</f>
        <v>10500</v>
      </c>
      <c r="P131" s="54">
        <f>VLOOKUP($B131,'Table 3 feeder'!$C$3:$DI$133,14+$W$17+$W$16,FALSE)</f>
        <v>17500</v>
      </c>
      <c r="Q131" s="70">
        <f>VLOOKUP($B131,'Table 3 feeder'!$C$3:$DI$133,15+$W$17+$W$16,FALSE)</f>
        <v>20500</v>
      </c>
      <c r="R131" s="25"/>
    </row>
    <row r="132" spans="1:18" s="4" customFormat="1" x14ac:dyDescent="0.25">
      <c r="A132" s="85" t="s">
        <v>255</v>
      </c>
      <c r="B132" s="86">
        <v>10007161</v>
      </c>
      <c r="C132" s="86" t="s">
        <v>429</v>
      </c>
      <c r="D132" s="76" t="s">
        <v>256</v>
      </c>
      <c r="E132" s="102"/>
      <c r="F132" s="98">
        <f>VLOOKUP($B132,'Table 3 feeder'!$C$3:$DI$133,4+$W$17+$W$16,FALSE)</f>
        <v>80</v>
      </c>
      <c r="G132" s="75">
        <f>VLOOKUP($B132,'Table 3 feeder'!$C$3:$DI$133,5+$W$17+$W$16,FALSE)</f>
        <v>3.8</v>
      </c>
      <c r="H132" s="53">
        <f>VLOOKUP($B132,'Table 3 feeder'!$C$3:$DI$133,6+$W$17+$W$16,FALSE)</f>
        <v>75</v>
      </c>
      <c r="I132" s="75">
        <f>VLOOKUP($B132,'Table 3 feeder'!$C$3:$DI$133,7+$W$17+$W$16,FALSE)</f>
        <v>4</v>
      </c>
      <c r="J132" s="75">
        <f>VLOOKUP($B132,'Table 3 feeder'!$C$3:$DI$133,8+$W$17+$W$16,FALSE)</f>
        <v>10.7</v>
      </c>
      <c r="K132" s="75">
        <f>VLOOKUP($B132,'Table 3 feeder'!$C$3:$DI$133,9+$W$17+$W$16,FALSE)</f>
        <v>50.2</v>
      </c>
      <c r="L132" s="75">
        <f>VLOOKUP($B132,'Table 3 feeder'!$C$3:$DI$133,10+$W$17+$W$16,FALSE)</f>
        <v>71.099999999999994</v>
      </c>
      <c r="M132" s="75">
        <f>VLOOKUP($B132,'Table 3 feeder'!$C$3:$DI$133,11+$W$17+$W$16,FALSE)</f>
        <v>85.3</v>
      </c>
      <c r="N132" s="82">
        <f>VLOOKUP($B132,'Table 3 feeder'!$C$3:$DI$133,12+$W$17+$W$16,FALSE)</f>
        <v>35</v>
      </c>
      <c r="O132" s="54">
        <f>VLOOKUP($B132,'Table 3 feeder'!$C$3:$DI$133,13+$W$17+$W$16,FALSE)</f>
        <v>10500</v>
      </c>
      <c r="P132" s="54">
        <f>VLOOKUP($B132,'Table 3 feeder'!$C$3:$DI$133,14+$W$17+$W$16,FALSE)</f>
        <v>14000</v>
      </c>
      <c r="Q132" s="70">
        <f>VLOOKUP($B132,'Table 3 feeder'!$C$3:$DI$133,15+$W$17+$W$16,FALSE)</f>
        <v>19000</v>
      </c>
      <c r="R132" s="25"/>
    </row>
    <row r="133" spans="1:18" s="4" customFormat="1" x14ac:dyDescent="0.25">
      <c r="A133" s="85" t="s">
        <v>257</v>
      </c>
      <c r="B133" s="86">
        <v>10008017</v>
      </c>
      <c r="C133" s="86" t="s">
        <v>424</v>
      </c>
      <c r="D133" s="76" t="s">
        <v>258</v>
      </c>
      <c r="E133" s="102"/>
      <c r="F133" s="98" t="str">
        <f>VLOOKUP($B133,'Table 3 feeder'!$C$3:$DI$133,4+$W$17+$W$16,FALSE)</f>
        <v>.</v>
      </c>
      <c r="G133" s="75" t="str">
        <f>VLOOKUP($B133,'Table 3 feeder'!$C$3:$DI$133,5+$W$17+$W$16,FALSE)</f>
        <v>.</v>
      </c>
      <c r="H133" s="53" t="str">
        <f>VLOOKUP($B133,'Table 3 feeder'!$C$3:$DI$133,6+$W$17+$W$16,FALSE)</f>
        <v>.</v>
      </c>
      <c r="I133" s="75" t="str">
        <f>VLOOKUP($B133,'Table 3 feeder'!$C$3:$DI$133,7+$W$17+$W$16,FALSE)</f>
        <v>.</v>
      </c>
      <c r="J133" s="75" t="str">
        <f>VLOOKUP($B133,'Table 3 feeder'!$C$3:$DI$133,8+$W$17+$W$16,FALSE)</f>
        <v>.</v>
      </c>
      <c r="K133" s="75" t="str">
        <f>VLOOKUP($B133,'Table 3 feeder'!$C$3:$DI$133,9+$W$17+$W$16,FALSE)</f>
        <v>.</v>
      </c>
      <c r="L133" s="75" t="str">
        <f>VLOOKUP($B133,'Table 3 feeder'!$C$3:$DI$133,10+$W$17+$W$16,FALSE)</f>
        <v>.</v>
      </c>
      <c r="M133" s="75" t="str">
        <f>VLOOKUP($B133,'Table 3 feeder'!$C$3:$DI$133,11+$W$17+$W$16,FALSE)</f>
        <v>.</v>
      </c>
      <c r="N133" s="82" t="str">
        <f>VLOOKUP($B133,'Table 3 feeder'!$C$3:$DI$133,12+$W$17+$W$16,FALSE)</f>
        <v>.</v>
      </c>
      <c r="O133" s="54" t="str">
        <f>VLOOKUP($B133,'Table 3 feeder'!$C$3:$DI$133,13+$W$17+$W$16,FALSE)</f>
        <v>.</v>
      </c>
      <c r="P133" s="54" t="str">
        <f>VLOOKUP($B133,'Table 3 feeder'!$C$3:$DI$133,14+$W$17+$W$16,FALSE)</f>
        <v>.</v>
      </c>
      <c r="Q133" s="70" t="str">
        <f>VLOOKUP($B133,'Table 3 feeder'!$C$3:$DI$133,15+$W$17+$W$16,FALSE)</f>
        <v>.</v>
      </c>
      <c r="R133" s="25"/>
    </row>
    <row r="134" spans="1:18" s="4" customFormat="1" x14ac:dyDescent="0.25">
      <c r="A134" s="85" t="s">
        <v>259</v>
      </c>
      <c r="B134" s="86">
        <v>10007784</v>
      </c>
      <c r="C134" s="86" t="s">
        <v>424</v>
      </c>
      <c r="D134" s="76" t="s">
        <v>434</v>
      </c>
      <c r="E134" s="102" t="s">
        <v>449</v>
      </c>
      <c r="F134" s="98">
        <f>VLOOKUP($B134,'Table 3 feeder'!$C$3:$DI$133,4+$W$17+$W$16,FALSE)</f>
        <v>95</v>
      </c>
      <c r="G134" s="75">
        <f>VLOOKUP($B134,'Table 3 feeder'!$C$3:$DI$133,5+$W$17+$W$16,FALSE)</f>
        <v>1</v>
      </c>
      <c r="H134" s="53">
        <f>VLOOKUP($B134,'Table 3 feeder'!$C$3:$DI$133,6+$W$17+$W$16,FALSE)</f>
        <v>95</v>
      </c>
      <c r="I134" s="75">
        <f>VLOOKUP($B134,'Table 3 feeder'!$C$3:$DI$133,7+$W$17+$W$16,FALSE)</f>
        <v>15.6</v>
      </c>
      <c r="J134" s="75">
        <f>VLOOKUP($B134,'Table 3 feeder'!$C$3:$DI$133,8+$W$17+$W$16,FALSE)</f>
        <v>18.8</v>
      </c>
      <c r="K134" s="75">
        <f>VLOOKUP($B134,'Table 3 feeder'!$C$3:$DI$133,9+$W$17+$W$16,FALSE)</f>
        <v>44.8</v>
      </c>
      <c r="L134" s="75">
        <f>VLOOKUP($B134,'Table 3 feeder'!$C$3:$DI$133,10+$W$17+$W$16,FALSE)</f>
        <v>52.1</v>
      </c>
      <c r="M134" s="75">
        <f>VLOOKUP($B134,'Table 3 feeder'!$C$3:$DI$133,11+$W$17+$W$16,FALSE)</f>
        <v>65.599999999999994</v>
      </c>
      <c r="N134" s="82">
        <f>VLOOKUP($B134,'Table 3 feeder'!$C$3:$DI$133,12+$W$17+$W$16,FALSE)</f>
        <v>40</v>
      </c>
      <c r="O134" s="54">
        <f>VLOOKUP($B134,'Table 3 feeder'!$C$3:$DI$133,13+$W$17+$W$16,FALSE)</f>
        <v>13500</v>
      </c>
      <c r="P134" s="54">
        <f>VLOOKUP($B134,'Table 3 feeder'!$C$3:$DI$133,14+$W$17+$W$16,FALSE)</f>
        <v>18500</v>
      </c>
      <c r="Q134" s="70">
        <f>VLOOKUP($B134,'Table 3 feeder'!$C$3:$DI$133,15+$W$17+$W$16,FALSE)</f>
        <v>26500</v>
      </c>
      <c r="R134" s="25"/>
    </row>
    <row r="135" spans="1:18" s="4" customFormat="1" x14ac:dyDescent="0.25">
      <c r="A135" s="85" t="s">
        <v>261</v>
      </c>
      <c r="B135" s="86">
        <v>10007163</v>
      </c>
      <c r="C135" s="86" t="s">
        <v>422</v>
      </c>
      <c r="D135" s="76" t="s">
        <v>262</v>
      </c>
      <c r="E135" s="102" t="s">
        <v>449</v>
      </c>
      <c r="F135" s="98">
        <f>VLOOKUP($B135,'Table 3 feeder'!$C$3:$DI$133,4+$W$17+$W$16,FALSE)</f>
        <v>110</v>
      </c>
      <c r="G135" s="75">
        <f>VLOOKUP($B135,'Table 3 feeder'!$C$3:$DI$133,5+$W$17+$W$16,FALSE)</f>
        <v>0</v>
      </c>
      <c r="H135" s="53">
        <f>VLOOKUP($B135,'Table 3 feeder'!$C$3:$DI$133,6+$W$17+$W$16,FALSE)</f>
        <v>110</v>
      </c>
      <c r="I135" s="75">
        <f>VLOOKUP($B135,'Table 3 feeder'!$C$3:$DI$133,7+$W$17+$W$16,FALSE)</f>
        <v>9.9</v>
      </c>
      <c r="J135" s="75">
        <f>VLOOKUP($B135,'Table 3 feeder'!$C$3:$DI$133,8+$W$17+$W$16,FALSE)</f>
        <v>23</v>
      </c>
      <c r="K135" s="75">
        <f>VLOOKUP($B135,'Table 3 feeder'!$C$3:$DI$133,9+$W$17+$W$16,FALSE)</f>
        <v>49.1</v>
      </c>
      <c r="L135" s="75">
        <f>VLOOKUP($B135,'Table 3 feeder'!$C$3:$DI$133,10+$W$17+$W$16,FALSE)</f>
        <v>62.2</v>
      </c>
      <c r="M135" s="75">
        <f>VLOOKUP($B135,'Table 3 feeder'!$C$3:$DI$133,11+$W$17+$W$16,FALSE)</f>
        <v>67.099999999999994</v>
      </c>
      <c r="N135" s="82">
        <f>VLOOKUP($B135,'Table 3 feeder'!$C$3:$DI$133,12+$W$17+$W$16,FALSE)</f>
        <v>50</v>
      </c>
      <c r="O135" s="54">
        <f>VLOOKUP($B135,'Table 3 feeder'!$C$3:$DI$133,13+$W$17+$W$16,FALSE)</f>
        <v>10000</v>
      </c>
      <c r="P135" s="54">
        <f>VLOOKUP($B135,'Table 3 feeder'!$C$3:$DI$133,14+$W$17+$W$16,FALSE)</f>
        <v>16000</v>
      </c>
      <c r="Q135" s="70">
        <f>VLOOKUP($B135,'Table 3 feeder'!$C$3:$DI$133,15+$W$17+$W$16,FALSE)</f>
        <v>24500</v>
      </c>
      <c r="R135" s="25"/>
    </row>
    <row r="136" spans="1:18" s="4" customFormat="1" x14ac:dyDescent="0.25">
      <c r="A136" s="85" t="s">
        <v>263</v>
      </c>
      <c r="B136" s="86">
        <v>10007164</v>
      </c>
      <c r="C136" s="86" t="s">
        <v>423</v>
      </c>
      <c r="D136" s="76" t="s">
        <v>264</v>
      </c>
      <c r="E136" s="102"/>
      <c r="F136" s="98">
        <f>VLOOKUP($B136,'Table 3 feeder'!$C$3:$DI$133,4+$W$17+$W$16,FALSE)</f>
        <v>225</v>
      </c>
      <c r="G136" s="75">
        <f>VLOOKUP($B136,'Table 3 feeder'!$C$3:$DI$133,5+$W$17+$W$16,FALSE)</f>
        <v>2</v>
      </c>
      <c r="H136" s="53">
        <f>VLOOKUP($B136,'Table 3 feeder'!$C$3:$DI$133,6+$W$17+$W$16,FALSE)</f>
        <v>220</v>
      </c>
      <c r="I136" s="75">
        <f>VLOOKUP($B136,'Table 3 feeder'!$C$3:$DI$133,7+$W$17+$W$16,FALSE)</f>
        <v>8.4</v>
      </c>
      <c r="J136" s="75">
        <f>VLOOKUP($B136,'Table 3 feeder'!$C$3:$DI$133,8+$W$17+$W$16,FALSE)</f>
        <v>13.1</v>
      </c>
      <c r="K136" s="75">
        <f>VLOOKUP($B136,'Table 3 feeder'!$C$3:$DI$133,9+$W$17+$W$16,FALSE)</f>
        <v>39.799999999999997</v>
      </c>
      <c r="L136" s="75">
        <f>VLOOKUP($B136,'Table 3 feeder'!$C$3:$DI$133,10+$W$17+$W$16,FALSE)</f>
        <v>66.599999999999994</v>
      </c>
      <c r="M136" s="75">
        <f>VLOOKUP($B136,'Table 3 feeder'!$C$3:$DI$133,11+$W$17+$W$16,FALSE)</f>
        <v>78.599999999999994</v>
      </c>
      <c r="N136" s="82">
        <f>VLOOKUP($B136,'Table 3 feeder'!$C$3:$DI$133,12+$W$17+$W$16,FALSE)</f>
        <v>85</v>
      </c>
      <c r="O136" s="54">
        <f>VLOOKUP($B136,'Table 3 feeder'!$C$3:$DI$133,13+$W$17+$W$16,FALSE)</f>
        <v>10500</v>
      </c>
      <c r="P136" s="54">
        <f>VLOOKUP($B136,'Table 3 feeder'!$C$3:$DI$133,14+$W$17+$W$16,FALSE)</f>
        <v>15500</v>
      </c>
      <c r="Q136" s="70">
        <f>VLOOKUP($B136,'Table 3 feeder'!$C$3:$DI$133,15+$W$17+$W$16,FALSE)</f>
        <v>19500</v>
      </c>
      <c r="R136" s="25"/>
    </row>
    <row r="137" spans="1:18" s="4" customFormat="1" x14ac:dyDescent="0.25">
      <c r="A137" s="85" t="s">
        <v>265</v>
      </c>
      <c r="B137" s="86">
        <v>10006566</v>
      </c>
      <c r="C137" s="86" t="s">
        <v>424</v>
      </c>
      <c r="D137" s="76" t="s">
        <v>266</v>
      </c>
      <c r="E137" s="102"/>
      <c r="F137" s="98">
        <f>VLOOKUP($B137,'Table 3 feeder'!$C$3:$DI$133,4+$W$17+$W$16,FALSE)</f>
        <v>50</v>
      </c>
      <c r="G137" s="75">
        <f>VLOOKUP($B137,'Table 3 feeder'!$C$3:$DI$133,5+$W$17+$W$16,FALSE)</f>
        <v>10.4</v>
      </c>
      <c r="H137" s="53">
        <f>VLOOKUP($B137,'Table 3 feeder'!$C$3:$DI$133,6+$W$17+$W$16,FALSE)</f>
        <v>45</v>
      </c>
      <c r="I137" s="75">
        <f>VLOOKUP($B137,'Table 3 feeder'!$C$3:$DI$133,7+$W$17+$W$16,FALSE)</f>
        <v>7</v>
      </c>
      <c r="J137" s="75">
        <f>VLOOKUP($B137,'Table 3 feeder'!$C$3:$DI$133,8+$W$17+$W$16,FALSE)</f>
        <v>14</v>
      </c>
      <c r="K137" s="75">
        <f>VLOOKUP($B137,'Table 3 feeder'!$C$3:$DI$133,9+$W$17+$W$16,FALSE)</f>
        <v>41.9</v>
      </c>
      <c r="L137" s="75">
        <f>VLOOKUP($B137,'Table 3 feeder'!$C$3:$DI$133,10+$W$17+$W$16,FALSE)</f>
        <v>53.5</v>
      </c>
      <c r="M137" s="75">
        <f>VLOOKUP($B137,'Table 3 feeder'!$C$3:$DI$133,11+$W$17+$W$16,FALSE)</f>
        <v>79.099999999999994</v>
      </c>
      <c r="N137" s="82" t="str">
        <f>VLOOKUP($B137,'Table 3 feeder'!$C$3:$DI$133,12+$W$17+$W$16,FALSE)</f>
        <v>x</v>
      </c>
      <c r="O137" s="54" t="str">
        <f>VLOOKUP($B137,'Table 3 feeder'!$C$3:$DI$133,13+$W$17+$W$16,FALSE)</f>
        <v>x</v>
      </c>
      <c r="P137" s="54" t="str">
        <f>VLOOKUP($B137,'Table 3 feeder'!$C$3:$DI$133,14+$W$17+$W$16,FALSE)</f>
        <v>x</v>
      </c>
      <c r="Q137" s="70" t="str">
        <f>VLOOKUP($B137,'Table 3 feeder'!$C$3:$DI$133,15+$W$17+$W$16,FALSE)</f>
        <v>x</v>
      </c>
      <c r="R137" s="25"/>
    </row>
    <row r="138" spans="1:18" s="4" customFormat="1" x14ac:dyDescent="0.25">
      <c r="A138" s="85" t="s">
        <v>267</v>
      </c>
      <c r="B138" s="86">
        <v>10007165</v>
      </c>
      <c r="C138" s="86" t="s">
        <v>424</v>
      </c>
      <c r="D138" s="76" t="s">
        <v>268</v>
      </c>
      <c r="E138" s="102"/>
      <c r="F138" s="98">
        <f>VLOOKUP($B138,'Table 3 feeder'!$C$3:$DI$133,4+$W$17+$W$16,FALSE)</f>
        <v>240</v>
      </c>
      <c r="G138" s="75">
        <f>VLOOKUP($B138,'Table 3 feeder'!$C$3:$DI$133,5+$W$17+$W$16,FALSE)</f>
        <v>3.5</v>
      </c>
      <c r="H138" s="53">
        <f>VLOOKUP($B138,'Table 3 feeder'!$C$3:$DI$133,6+$W$17+$W$16,FALSE)</f>
        <v>235</v>
      </c>
      <c r="I138" s="75">
        <f>VLOOKUP($B138,'Table 3 feeder'!$C$3:$DI$133,7+$W$17+$W$16,FALSE)</f>
        <v>16.899999999999999</v>
      </c>
      <c r="J138" s="75">
        <f>VLOOKUP($B138,'Table 3 feeder'!$C$3:$DI$133,8+$W$17+$W$16,FALSE)</f>
        <v>19.3</v>
      </c>
      <c r="K138" s="75">
        <f>VLOOKUP($B138,'Table 3 feeder'!$C$3:$DI$133,9+$W$17+$W$16,FALSE)</f>
        <v>43.5</v>
      </c>
      <c r="L138" s="75">
        <f>VLOOKUP($B138,'Table 3 feeder'!$C$3:$DI$133,10+$W$17+$W$16,FALSE)</f>
        <v>54.2</v>
      </c>
      <c r="M138" s="75">
        <f>VLOOKUP($B138,'Table 3 feeder'!$C$3:$DI$133,11+$W$17+$W$16,FALSE)</f>
        <v>63.8</v>
      </c>
      <c r="N138" s="82">
        <f>VLOOKUP($B138,'Table 3 feeder'!$C$3:$DI$133,12+$W$17+$W$16,FALSE)</f>
        <v>90</v>
      </c>
      <c r="O138" s="54">
        <f>VLOOKUP($B138,'Table 3 feeder'!$C$3:$DI$133,13+$W$17+$W$16,FALSE)</f>
        <v>7500</v>
      </c>
      <c r="P138" s="54">
        <f>VLOOKUP($B138,'Table 3 feeder'!$C$3:$DI$133,14+$W$17+$W$16,FALSE)</f>
        <v>13500</v>
      </c>
      <c r="Q138" s="70">
        <f>VLOOKUP($B138,'Table 3 feeder'!$C$3:$DI$133,15+$W$17+$W$16,FALSE)</f>
        <v>19500</v>
      </c>
      <c r="R138" s="25"/>
    </row>
    <row r="139" spans="1:18" s="4" customFormat="1" x14ac:dyDescent="0.25">
      <c r="A139" s="85" t="s">
        <v>269</v>
      </c>
      <c r="B139" s="86">
        <v>10003614</v>
      </c>
      <c r="C139" s="86" t="s">
        <v>428</v>
      </c>
      <c r="D139" s="76" t="s">
        <v>270</v>
      </c>
      <c r="E139" s="102"/>
      <c r="F139" s="98" t="str">
        <f>VLOOKUP($B139,'Table 3 feeder'!$C$3:$DI$133,4+$W$17+$W$16,FALSE)</f>
        <v>.</v>
      </c>
      <c r="G139" s="75" t="str">
        <f>VLOOKUP($B139,'Table 3 feeder'!$C$3:$DI$133,5+$W$17+$W$16,FALSE)</f>
        <v>.</v>
      </c>
      <c r="H139" s="53" t="str">
        <f>VLOOKUP($B139,'Table 3 feeder'!$C$3:$DI$133,6+$W$17+$W$16,FALSE)</f>
        <v>.</v>
      </c>
      <c r="I139" s="75" t="str">
        <f>VLOOKUP($B139,'Table 3 feeder'!$C$3:$DI$133,7+$W$17+$W$16,FALSE)</f>
        <v>.</v>
      </c>
      <c r="J139" s="75" t="str">
        <f>VLOOKUP($B139,'Table 3 feeder'!$C$3:$DI$133,8+$W$17+$W$16,FALSE)</f>
        <v>.</v>
      </c>
      <c r="K139" s="75" t="str">
        <f>VLOOKUP($B139,'Table 3 feeder'!$C$3:$DI$133,9+$W$17+$W$16,FALSE)</f>
        <v>.</v>
      </c>
      <c r="L139" s="75" t="str">
        <f>VLOOKUP($B139,'Table 3 feeder'!$C$3:$DI$133,10+$W$17+$W$16,FALSE)</f>
        <v>.</v>
      </c>
      <c r="M139" s="75" t="str">
        <f>VLOOKUP($B139,'Table 3 feeder'!$C$3:$DI$133,11+$W$17+$W$16,FALSE)</f>
        <v>.</v>
      </c>
      <c r="N139" s="82" t="str">
        <f>VLOOKUP($B139,'Table 3 feeder'!$C$3:$DI$133,12+$W$17+$W$16,FALSE)</f>
        <v>.</v>
      </c>
      <c r="O139" s="54" t="str">
        <f>VLOOKUP($B139,'Table 3 feeder'!$C$3:$DI$133,13+$W$17+$W$16,FALSE)</f>
        <v>.</v>
      </c>
      <c r="P139" s="54" t="str">
        <f>VLOOKUP($B139,'Table 3 feeder'!$C$3:$DI$133,14+$W$17+$W$16,FALSE)</f>
        <v>.</v>
      </c>
      <c r="Q139" s="70" t="str">
        <f>VLOOKUP($B139,'Table 3 feeder'!$C$3:$DI$133,15+$W$17+$W$16,FALSE)</f>
        <v>.</v>
      </c>
      <c r="R139" s="25"/>
    </row>
    <row r="140" spans="1:18" s="4" customFormat="1" x14ac:dyDescent="0.25">
      <c r="A140" s="85" t="s">
        <v>271</v>
      </c>
      <c r="B140" s="86">
        <v>10007166</v>
      </c>
      <c r="C140" s="86" t="s">
        <v>422</v>
      </c>
      <c r="D140" s="76" t="s">
        <v>272</v>
      </c>
      <c r="E140" s="102"/>
      <c r="F140" s="98">
        <f>VLOOKUP($B140,'Table 3 feeder'!$C$3:$DI$133,4+$W$17+$W$16,FALSE)</f>
        <v>270</v>
      </c>
      <c r="G140" s="75">
        <f>VLOOKUP($B140,'Table 3 feeder'!$C$3:$DI$133,5+$W$17+$W$16,FALSE)</f>
        <v>3</v>
      </c>
      <c r="H140" s="53">
        <f>VLOOKUP($B140,'Table 3 feeder'!$C$3:$DI$133,6+$W$17+$W$16,FALSE)</f>
        <v>260</v>
      </c>
      <c r="I140" s="75">
        <f>VLOOKUP($B140,'Table 3 feeder'!$C$3:$DI$133,7+$W$17+$W$16,FALSE)</f>
        <v>6.9</v>
      </c>
      <c r="J140" s="75">
        <f>VLOOKUP($B140,'Table 3 feeder'!$C$3:$DI$133,8+$W$17+$W$16,FALSE)</f>
        <v>15.4</v>
      </c>
      <c r="K140" s="75">
        <f>VLOOKUP($B140,'Table 3 feeder'!$C$3:$DI$133,9+$W$17+$W$16,FALSE)</f>
        <v>48.6</v>
      </c>
      <c r="L140" s="75">
        <f>VLOOKUP($B140,'Table 3 feeder'!$C$3:$DI$133,10+$W$17+$W$16,FALSE)</f>
        <v>65.099999999999994</v>
      </c>
      <c r="M140" s="75">
        <f>VLOOKUP($B140,'Table 3 feeder'!$C$3:$DI$133,11+$W$17+$W$16,FALSE)</f>
        <v>77.7</v>
      </c>
      <c r="N140" s="82">
        <f>VLOOKUP($B140,'Table 3 feeder'!$C$3:$DI$133,12+$W$17+$W$16,FALSE)</f>
        <v>120</v>
      </c>
      <c r="O140" s="54">
        <f>VLOOKUP($B140,'Table 3 feeder'!$C$3:$DI$133,13+$W$17+$W$16,FALSE)</f>
        <v>8500</v>
      </c>
      <c r="P140" s="54">
        <f>VLOOKUP($B140,'Table 3 feeder'!$C$3:$DI$133,14+$W$17+$W$16,FALSE)</f>
        <v>13000</v>
      </c>
      <c r="Q140" s="70">
        <f>VLOOKUP($B140,'Table 3 feeder'!$C$3:$DI$133,15+$W$17+$W$16,FALSE)</f>
        <v>15500</v>
      </c>
      <c r="R140" s="25"/>
    </row>
    <row r="141" spans="1:18" s="4" customFormat="1" x14ac:dyDescent="0.25">
      <c r="A141" s="85" t="s">
        <v>273</v>
      </c>
      <c r="B141" s="86">
        <v>10007139</v>
      </c>
      <c r="C141" s="86" t="s">
        <v>422</v>
      </c>
      <c r="D141" s="76" t="s">
        <v>274</v>
      </c>
      <c r="E141" s="102"/>
      <c r="F141" s="98" t="str">
        <f>VLOOKUP($B141,'Table 3 feeder'!$C$3:$DI$133,4+$W$17+$W$16,FALSE)</f>
        <v>.</v>
      </c>
      <c r="G141" s="75" t="str">
        <f>VLOOKUP($B141,'Table 3 feeder'!$C$3:$DI$133,5+$W$17+$W$16,FALSE)</f>
        <v>.</v>
      </c>
      <c r="H141" s="53" t="str">
        <f>VLOOKUP($B141,'Table 3 feeder'!$C$3:$DI$133,6+$W$17+$W$16,FALSE)</f>
        <v>.</v>
      </c>
      <c r="I141" s="75" t="str">
        <f>VLOOKUP($B141,'Table 3 feeder'!$C$3:$DI$133,7+$W$17+$W$16,FALSE)</f>
        <v>.</v>
      </c>
      <c r="J141" s="75" t="str">
        <f>VLOOKUP($B141,'Table 3 feeder'!$C$3:$DI$133,8+$W$17+$W$16,FALSE)</f>
        <v>.</v>
      </c>
      <c r="K141" s="75" t="str">
        <f>VLOOKUP($B141,'Table 3 feeder'!$C$3:$DI$133,9+$W$17+$W$16,FALSE)</f>
        <v>.</v>
      </c>
      <c r="L141" s="75" t="str">
        <f>VLOOKUP($B141,'Table 3 feeder'!$C$3:$DI$133,10+$W$17+$W$16,FALSE)</f>
        <v>.</v>
      </c>
      <c r="M141" s="75" t="str">
        <f>VLOOKUP($B141,'Table 3 feeder'!$C$3:$DI$133,11+$W$17+$W$16,FALSE)</f>
        <v>.</v>
      </c>
      <c r="N141" s="82" t="str">
        <f>VLOOKUP($B141,'Table 3 feeder'!$C$3:$DI$133,12+$W$17+$W$16,FALSE)</f>
        <v>.</v>
      </c>
      <c r="O141" s="54" t="str">
        <f>VLOOKUP($B141,'Table 3 feeder'!$C$3:$DI$133,13+$W$17+$W$16,FALSE)</f>
        <v>.</v>
      </c>
      <c r="P141" s="54" t="str">
        <f>VLOOKUP($B141,'Table 3 feeder'!$C$3:$DI$133,14+$W$17+$W$16,FALSE)</f>
        <v>.</v>
      </c>
      <c r="Q141" s="70" t="str">
        <f>VLOOKUP($B141,'Table 3 feeder'!$C$3:$DI$133,15+$W$17+$W$16,FALSE)</f>
        <v>.</v>
      </c>
      <c r="R141" s="25"/>
    </row>
    <row r="142" spans="1:18" s="4" customFormat="1" x14ac:dyDescent="0.25">
      <c r="A142" s="85" t="s">
        <v>275</v>
      </c>
      <c r="B142" s="86">
        <v>10007657</v>
      </c>
      <c r="C142" s="86" t="s">
        <v>421</v>
      </c>
      <c r="D142" s="76" t="s">
        <v>276</v>
      </c>
      <c r="E142" s="102"/>
      <c r="F142" s="98" t="str">
        <f>VLOOKUP($B142,'Table 3 feeder'!$C$3:$DI$133,4+$W$17+$W$16,FALSE)</f>
        <v>.</v>
      </c>
      <c r="G142" s="75" t="str">
        <f>VLOOKUP($B142,'Table 3 feeder'!$C$3:$DI$133,5+$W$17+$W$16,FALSE)</f>
        <v>.</v>
      </c>
      <c r="H142" s="53" t="str">
        <f>VLOOKUP($B142,'Table 3 feeder'!$C$3:$DI$133,6+$W$17+$W$16,FALSE)</f>
        <v>.</v>
      </c>
      <c r="I142" s="75" t="str">
        <f>VLOOKUP($B142,'Table 3 feeder'!$C$3:$DI$133,7+$W$17+$W$16,FALSE)</f>
        <v>.</v>
      </c>
      <c r="J142" s="75" t="str">
        <f>VLOOKUP($B142,'Table 3 feeder'!$C$3:$DI$133,8+$W$17+$W$16,FALSE)</f>
        <v>.</v>
      </c>
      <c r="K142" s="75" t="str">
        <f>VLOOKUP($B142,'Table 3 feeder'!$C$3:$DI$133,9+$W$17+$W$16,FALSE)</f>
        <v>.</v>
      </c>
      <c r="L142" s="75" t="str">
        <f>VLOOKUP($B142,'Table 3 feeder'!$C$3:$DI$133,10+$W$17+$W$16,FALSE)</f>
        <v>.</v>
      </c>
      <c r="M142" s="75" t="str">
        <f>VLOOKUP($B142,'Table 3 feeder'!$C$3:$DI$133,11+$W$17+$W$16,FALSE)</f>
        <v>.</v>
      </c>
      <c r="N142" s="82" t="str">
        <f>VLOOKUP($B142,'Table 3 feeder'!$C$3:$DI$133,12+$W$17+$W$16,FALSE)</f>
        <v>.</v>
      </c>
      <c r="O142" s="54" t="str">
        <f>VLOOKUP($B142,'Table 3 feeder'!$C$3:$DI$133,13+$W$17+$W$16,FALSE)</f>
        <v>.</v>
      </c>
      <c r="P142" s="54" t="str">
        <f>VLOOKUP($B142,'Table 3 feeder'!$C$3:$DI$133,14+$W$17+$W$16,FALSE)</f>
        <v>.</v>
      </c>
      <c r="Q142" s="70" t="str">
        <f>VLOOKUP($B142,'Table 3 feeder'!$C$3:$DI$133,15+$W$17+$W$16,FALSE)</f>
        <v>.</v>
      </c>
      <c r="R142" s="25"/>
    </row>
    <row r="143" spans="1:18" s="4" customFormat="1" x14ac:dyDescent="0.25">
      <c r="A143" s="85" t="s">
        <v>277</v>
      </c>
      <c r="B143" s="86">
        <v>10007713</v>
      </c>
      <c r="C143" s="86" t="s">
        <v>427</v>
      </c>
      <c r="D143" s="76" t="s">
        <v>278</v>
      </c>
      <c r="E143" s="102"/>
      <c r="F143" s="98" t="str">
        <f>VLOOKUP($B143,'Table 3 feeder'!$C$3:$DI$133,4+$W$17+$W$16,FALSE)</f>
        <v>.</v>
      </c>
      <c r="G143" s="75" t="str">
        <f>VLOOKUP($B143,'Table 3 feeder'!$C$3:$DI$133,5+$W$17+$W$16,FALSE)</f>
        <v>.</v>
      </c>
      <c r="H143" s="53" t="str">
        <f>VLOOKUP($B143,'Table 3 feeder'!$C$3:$DI$133,6+$W$17+$W$16,FALSE)</f>
        <v>.</v>
      </c>
      <c r="I143" s="75" t="str">
        <f>VLOOKUP($B143,'Table 3 feeder'!$C$3:$DI$133,7+$W$17+$W$16,FALSE)</f>
        <v>.</v>
      </c>
      <c r="J143" s="75" t="str">
        <f>VLOOKUP($B143,'Table 3 feeder'!$C$3:$DI$133,8+$W$17+$W$16,FALSE)</f>
        <v>.</v>
      </c>
      <c r="K143" s="75" t="str">
        <f>VLOOKUP($B143,'Table 3 feeder'!$C$3:$DI$133,9+$W$17+$W$16,FALSE)</f>
        <v>.</v>
      </c>
      <c r="L143" s="75" t="str">
        <f>VLOOKUP($B143,'Table 3 feeder'!$C$3:$DI$133,10+$W$17+$W$16,FALSE)</f>
        <v>.</v>
      </c>
      <c r="M143" s="75" t="str">
        <f>VLOOKUP($B143,'Table 3 feeder'!$C$3:$DI$133,11+$W$17+$W$16,FALSE)</f>
        <v>.</v>
      </c>
      <c r="N143" s="82" t="str">
        <f>VLOOKUP($B143,'Table 3 feeder'!$C$3:$DI$133,12+$W$17+$W$16,FALSE)</f>
        <v>.</v>
      </c>
      <c r="O143" s="54" t="str">
        <f>VLOOKUP($B143,'Table 3 feeder'!$C$3:$DI$133,13+$W$17+$W$16,FALSE)</f>
        <v>.</v>
      </c>
      <c r="P143" s="54" t="str">
        <f>VLOOKUP($B143,'Table 3 feeder'!$C$3:$DI$133,14+$W$17+$W$16,FALSE)</f>
        <v>.</v>
      </c>
      <c r="Q143" s="70" t="str">
        <f>VLOOKUP($B143,'Table 3 feeder'!$C$3:$DI$133,15+$W$17+$W$16,FALSE)</f>
        <v>.</v>
      </c>
      <c r="R143" s="25"/>
    </row>
    <row r="144" spans="1:18" s="4" customFormat="1" x14ac:dyDescent="0.25">
      <c r="A144" s="103" t="s">
        <v>279</v>
      </c>
      <c r="B144" s="104">
        <v>10007167</v>
      </c>
      <c r="C144" s="104" t="s">
        <v>427</v>
      </c>
      <c r="D144" s="105" t="s">
        <v>280</v>
      </c>
      <c r="E144" s="106"/>
      <c r="F144" s="98" t="str">
        <f>VLOOKUP($B144,'Table 3 feeder'!$C$3:$DI$133,4+$W$17+$W$16,FALSE)</f>
        <v>.</v>
      </c>
      <c r="G144" s="75" t="str">
        <f>VLOOKUP($B144,'Table 3 feeder'!$C$3:$DI$133,5+$W$17+$W$16,FALSE)</f>
        <v>.</v>
      </c>
      <c r="H144" s="53" t="str">
        <f>VLOOKUP($B144,'Table 3 feeder'!$C$3:$DI$133,6+$W$17+$W$16,FALSE)</f>
        <v>.</v>
      </c>
      <c r="I144" s="75" t="str">
        <f>VLOOKUP($B144,'Table 3 feeder'!$C$3:$DI$133,7+$W$17+$W$16,FALSE)</f>
        <v>.</v>
      </c>
      <c r="J144" s="75" t="str">
        <f>VLOOKUP($B144,'Table 3 feeder'!$C$3:$DI$133,8+$W$17+$W$16,FALSE)</f>
        <v>.</v>
      </c>
      <c r="K144" s="75" t="str">
        <f>VLOOKUP($B144,'Table 3 feeder'!$C$3:$DI$133,9+$W$17+$W$16,FALSE)</f>
        <v>.</v>
      </c>
      <c r="L144" s="75" t="str">
        <f>VLOOKUP($B144,'Table 3 feeder'!$C$3:$DI$133,10+$W$17+$W$16,FALSE)</f>
        <v>.</v>
      </c>
      <c r="M144" s="75" t="str">
        <f>VLOOKUP($B144,'Table 3 feeder'!$C$3:$DI$133,11+$W$17+$W$16,FALSE)</f>
        <v>.</v>
      </c>
      <c r="N144" s="82" t="str">
        <f>VLOOKUP($B144,'Table 3 feeder'!$C$3:$DI$133,12+$W$17+$W$16,FALSE)</f>
        <v>.</v>
      </c>
      <c r="O144" s="54" t="str">
        <f>VLOOKUP($B144,'Table 3 feeder'!$C$3:$DI$133,13+$W$17+$W$16,FALSE)</f>
        <v>.</v>
      </c>
      <c r="P144" s="54" t="str">
        <f>VLOOKUP($B144,'Table 3 feeder'!$C$3:$DI$133,14+$W$17+$W$16,FALSE)</f>
        <v>.</v>
      </c>
      <c r="Q144" s="70" t="str">
        <f>VLOOKUP($B144,'Table 3 feeder'!$C$3:$DI$133,15+$W$17+$W$16,FALSE)</f>
        <v>.</v>
      </c>
      <c r="R144" s="25"/>
    </row>
    <row r="145" spans="1:19" s="4" customFormat="1" ht="14.25" hidden="1" x14ac:dyDescent="0.2">
      <c r="A145" s="12"/>
      <c r="B145" s="12"/>
      <c r="C145" s="12"/>
      <c r="D145" s="12"/>
      <c r="E145" s="12"/>
      <c r="F145" s="12"/>
      <c r="G145" s="31"/>
      <c r="H145" s="30"/>
      <c r="I145" s="88"/>
      <c r="J145" s="88"/>
      <c r="K145" s="88"/>
      <c r="L145" s="88"/>
      <c r="M145" s="89"/>
      <c r="N145" s="30"/>
      <c r="O145" s="31"/>
      <c r="P145" s="31"/>
      <c r="R145" s="25"/>
    </row>
    <row r="146" spans="1:19" s="4" customFormat="1" x14ac:dyDescent="0.25">
      <c r="A146" s="26"/>
      <c r="B146" s="26"/>
      <c r="C146" s="26"/>
      <c r="D146" s="26"/>
      <c r="E146" s="26"/>
      <c r="F146" s="26"/>
      <c r="G146" s="27"/>
      <c r="H146" s="28"/>
      <c r="I146" s="27"/>
      <c r="J146" s="27"/>
      <c r="K146" s="28"/>
      <c r="L146" s="28"/>
      <c r="M146" s="28"/>
      <c r="N146" s="28"/>
      <c r="O146" s="27"/>
      <c r="P146" s="27"/>
      <c r="Q146" s="90" t="s">
        <v>444</v>
      </c>
      <c r="R146" s="25"/>
    </row>
    <row r="147" spans="1:19" s="4" customFormat="1" x14ac:dyDescent="0.25">
      <c r="A147" s="2" t="s">
        <v>291</v>
      </c>
      <c r="B147" s="2"/>
      <c r="C147" s="2"/>
      <c r="D147" s="2"/>
      <c r="E147" s="2"/>
      <c r="F147" s="2"/>
      <c r="G147" s="31"/>
      <c r="H147" s="30"/>
      <c r="I147" s="30"/>
      <c r="J147" s="31"/>
      <c r="K147" s="31"/>
      <c r="L147" s="30"/>
      <c r="M147" s="30"/>
      <c r="N147" s="30"/>
      <c r="O147" s="30"/>
      <c r="P147" s="32"/>
      <c r="Q147" s="29"/>
      <c r="R147" s="25"/>
    </row>
    <row r="148" spans="1:19" s="4" customFormat="1" x14ac:dyDescent="0.25">
      <c r="A148" s="2" t="s">
        <v>292</v>
      </c>
      <c r="B148" s="2"/>
      <c r="C148" s="2"/>
      <c r="D148" s="2"/>
      <c r="E148" s="2"/>
      <c r="F148" s="2"/>
      <c r="G148" s="31"/>
      <c r="H148" s="30"/>
      <c r="I148" s="30"/>
      <c r="J148" s="31"/>
      <c r="K148" s="31"/>
      <c r="L148" s="30"/>
      <c r="M148" s="30"/>
      <c r="N148" s="30"/>
      <c r="O148" s="30"/>
      <c r="P148" s="56"/>
      <c r="Q148" s="56"/>
      <c r="R148" s="25"/>
    </row>
    <row r="149" spans="1:19" s="4" customFormat="1" x14ac:dyDescent="0.25">
      <c r="A149" s="2"/>
      <c r="B149" s="2"/>
      <c r="C149" s="2"/>
      <c r="D149" s="2"/>
      <c r="E149" s="2"/>
      <c r="F149" s="2"/>
      <c r="G149" s="31"/>
      <c r="H149" s="30"/>
      <c r="I149" s="30"/>
      <c r="J149" s="31"/>
      <c r="K149" s="31"/>
      <c r="L149" s="30"/>
      <c r="M149" s="30"/>
      <c r="N149" s="30"/>
      <c r="O149" s="30"/>
      <c r="P149" s="32"/>
      <c r="Q149" s="32"/>
      <c r="R149" s="25"/>
    </row>
    <row r="150" spans="1:19" s="4" customFormat="1" ht="14.25" customHeight="1" x14ac:dyDescent="0.25">
      <c r="A150" s="108" t="s">
        <v>435</v>
      </c>
      <c r="B150" s="108"/>
      <c r="C150" s="108"/>
      <c r="D150" s="108"/>
      <c r="E150" s="108"/>
      <c r="F150" s="108"/>
      <c r="G150" s="108"/>
      <c r="H150" s="108"/>
      <c r="I150" s="108"/>
      <c r="J150" s="108"/>
      <c r="K150" s="108"/>
      <c r="L150" s="108"/>
      <c r="M150" s="108"/>
      <c r="N150" s="30"/>
      <c r="O150" s="30"/>
      <c r="P150" s="32"/>
      <c r="Q150" s="32"/>
      <c r="R150" s="25"/>
    </row>
    <row r="151" spans="1:19" s="4" customFormat="1" ht="22.5" customHeight="1" x14ac:dyDescent="0.25">
      <c r="A151" s="108" t="s">
        <v>436</v>
      </c>
      <c r="B151" s="108"/>
      <c r="C151" s="108"/>
      <c r="D151" s="108"/>
      <c r="E151" s="108"/>
      <c r="F151" s="108"/>
      <c r="G151" s="108"/>
      <c r="H151" s="108"/>
      <c r="I151" s="108"/>
      <c r="J151" s="108"/>
      <c r="K151" s="108"/>
      <c r="L151" s="108"/>
      <c r="M151" s="108"/>
      <c r="N151" s="30"/>
      <c r="O151" s="30"/>
      <c r="P151" s="32"/>
      <c r="Q151" s="32"/>
      <c r="R151" s="25"/>
      <c r="S151" s="4" t="s">
        <v>18</v>
      </c>
    </row>
    <row r="152" spans="1:19" s="4" customFormat="1" ht="14.25" customHeight="1" x14ac:dyDescent="0.25">
      <c r="A152" s="47" t="s">
        <v>290</v>
      </c>
      <c r="B152" s="72"/>
      <c r="C152" s="72"/>
      <c r="D152" s="72"/>
      <c r="E152" s="79"/>
      <c r="F152" s="72"/>
      <c r="G152" s="72"/>
      <c r="H152" s="72"/>
      <c r="I152" s="72"/>
      <c r="J152" s="72"/>
      <c r="K152" s="72"/>
      <c r="L152" s="72"/>
      <c r="M152" s="72"/>
      <c r="N152" s="30"/>
      <c r="O152" s="30"/>
      <c r="P152" s="32"/>
      <c r="Q152" s="32"/>
      <c r="R152" s="25"/>
    </row>
    <row r="153" spans="1:19" s="4" customFormat="1" ht="56.25" customHeight="1" x14ac:dyDescent="0.25">
      <c r="A153" s="112" t="s">
        <v>450</v>
      </c>
      <c r="B153" s="112"/>
      <c r="C153" s="112"/>
      <c r="D153" s="112"/>
      <c r="E153" s="112"/>
      <c r="F153" s="112"/>
      <c r="G153" s="112"/>
      <c r="H153" s="112"/>
      <c r="I153" s="112"/>
      <c r="J153" s="112"/>
      <c r="K153" s="112"/>
      <c r="L153" s="112"/>
      <c r="M153" s="112"/>
      <c r="N153" s="30"/>
      <c r="O153" s="32"/>
      <c r="R153" s="25"/>
    </row>
    <row r="154" spans="1:19" s="4" customFormat="1" x14ac:dyDescent="0.25">
      <c r="A154" s="73" t="s">
        <v>437</v>
      </c>
      <c r="B154" s="72"/>
      <c r="C154" s="72"/>
      <c r="D154" s="72"/>
      <c r="E154" s="79"/>
      <c r="F154" s="72"/>
      <c r="G154" s="72"/>
      <c r="H154" s="72"/>
      <c r="I154" s="72"/>
      <c r="J154" s="72"/>
      <c r="K154" s="72"/>
      <c r="L154" s="72"/>
      <c r="M154" s="72"/>
      <c r="N154" s="30"/>
      <c r="O154" s="72"/>
      <c r="R154" s="25"/>
    </row>
    <row r="155" spans="1:19" s="4" customFormat="1" ht="26.25" customHeight="1" x14ac:dyDescent="0.25">
      <c r="A155" s="108" t="s">
        <v>438</v>
      </c>
      <c r="B155" s="108"/>
      <c r="C155" s="108"/>
      <c r="D155" s="108"/>
      <c r="E155" s="108"/>
      <c r="F155" s="108"/>
      <c r="G155" s="108"/>
      <c r="H155" s="108"/>
      <c r="I155" s="108"/>
      <c r="J155" s="108"/>
      <c r="K155" s="108"/>
      <c r="L155" s="108"/>
      <c r="M155" s="108"/>
      <c r="N155" s="108"/>
      <c r="O155" s="32"/>
      <c r="P155" s="32"/>
      <c r="Q155" s="32"/>
      <c r="R155" s="25"/>
    </row>
    <row r="156" spans="1:19" s="4" customFormat="1" ht="14.25" customHeight="1" x14ac:dyDescent="0.25">
      <c r="A156" s="108" t="s">
        <v>439</v>
      </c>
      <c r="B156" s="108"/>
      <c r="C156" s="108"/>
      <c r="D156" s="108"/>
      <c r="E156" s="108"/>
      <c r="F156" s="108"/>
      <c r="G156" s="108"/>
      <c r="H156" s="108"/>
      <c r="I156" s="108"/>
      <c r="J156" s="108"/>
      <c r="K156" s="108"/>
      <c r="L156" s="108"/>
      <c r="M156" s="108"/>
      <c r="N156" s="108"/>
      <c r="O156" s="32"/>
      <c r="P156" s="32"/>
      <c r="Q156" s="32"/>
      <c r="R156" s="25"/>
    </row>
    <row r="157" spans="1:19" s="4" customFormat="1" x14ac:dyDescent="0.25">
      <c r="A157" s="84" t="s">
        <v>454</v>
      </c>
      <c r="B157" s="84"/>
      <c r="C157" s="84"/>
      <c r="D157" s="83"/>
      <c r="E157" s="83"/>
      <c r="F157" s="83"/>
      <c r="G157" s="83"/>
      <c r="H157" s="83"/>
      <c r="I157" s="83"/>
      <c r="J157" s="83"/>
      <c r="K157" s="83"/>
      <c r="L157" s="83"/>
      <c r="M157" s="83"/>
      <c r="N157" s="83"/>
      <c r="O157" s="32"/>
      <c r="P157" s="32"/>
      <c r="Q157" s="32"/>
      <c r="R157" s="25"/>
    </row>
    <row r="158" spans="1:19" s="4" customFormat="1" ht="14.25" customHeight="1" x14ac:dyDescent="0.25">
      <c r="A158" s="108" t="s">
        <v>453</v>
      </c>
      <c r="B158" s="108"/>
      <c r="C158" s="108"/>
      <c r="D158" s="108"/>
      <c r="E158" s="108"/>
      <c r="F158" s="108"/>
      <c r="G158" s="108"/>
      <c r="H158" s="108"/>
      <c r="I158" s="108"/>
      <c r="J158" s="108"/>
      <c r="K158" s="108"/>
      <c r="L158" s="108"/>
      <c r="M158" s="108"/>
      <c r="N158" s="108"/>
      <c r="O158" s="32"/>
      <c r="P158" s="32"/>
      <c r="Q158" s="32"/>
      <c r="R158" s="25"/>
    </row>
    <row r="159" spans="1:19" s="4" customFormat="1" x14ac:dyDescent="0.25">
      <c r="A159" s="108" t="s">
        <v>440</v>
      </c>
      <c r="B159" s="108"/>
      <c r="C159" s="108"/>
      <c r="D159" s="108"/>
      <c r="E159" s="108"/>
      <c r="F159" s="108"/>
      <c r="G159" s="108"/>
      <c r="H159" s="108"/>
      <c r="I159" s="108"/>
      <c r="J159" s="108"/>
      <c r="K159" s="108"/>
      <c r="L159" s="108"/>
      <c r="M159" s="108"/>
      <c r="N159" s="108"/>
      <c r="O159" s="73"/>
      <c r="R159" s="25"/>
    </row>
    <row r="160" spans="1:19" s="4" customFormat="1" ht="36" customHeight="1" x14ac:dyDescent="0.25">
      <c r="A160" s="108" t="s">
        <v>445</v>
      </c>
      <c r="B160" s="108"/>
      <c r="C160" s="108"/>
      <c r="D160" s="108"/>
      <c r="E160" s="108"/>
      <c r="F160" s="108"/>
      <c r="G160" s="108"/>
      <c r="H160" s="108"/>
      <c r="I160" s="108"/>
      <c r="J160" s="108"/>
      <c r="K160" s="108"/>
      <c r="L160" s="108"/>
      <c r="M160" s="32"/>
      <c r="N160" s="32"/>
      <c r="O160" s="61"/>
      <c r="P160" s="31"/>
      <c r="Q160" s="31"/>
      <c r="R160" s="25"/>
    </row>
    <row r="161" spans="1:18" s="4" customFormat="1" x14ac:dyDescent="0.25">
      <c r="A161" s="108" t="s">
        <v>441</v>
      </c>
      <c r="B161" s="108"/>
      <c r="C161" s="108"/>
      <c r="D161" s="108"/>
      <c r="E161" s="108"/>
      <c r="F161" s="108"/>
      <c r="G161" s="108"/>
      <c r="H161" s="108"/>
      <c r="I161" s="108"/>
      <c r="J161" s="108"/>
      <c r="K161" s="108"/>
      <c r="L161" s="108"/>
      <c r="M161" s="32"/>
      <c r="N161" s="32"/>
      <c r="P161" s="31"/>
      <c r="Q161" s="31"/>
      <c r="R161" s="25"/>
    </row>
    <row r="162" spans="1:18" s="4" customFormat="1" x14ac:dyDescent="0.25">
      <c r="A162" s="73" t="s">
        <v>442</v>
      </c>
      <c r="B162" s="73"/>
      <c r="C162" s="73"/>
      <c r="D162" s="73"/>
      <c r="E162" s="80"/>
      <c r="F162" s="73"/>
      <c r="G162" s="73"/>
      <c r="H162" s="73"/>
      <c r="I162" s="61"/>
      <c r="J162" s="61"/>
      <c r="K162" s="62"/>
      <c r="L162" s="62"/>
      <c r="M162" s="62"/>
      <c r="N162" s="62"/>
      <c r="O162" s="31"/>
      <c r="P162" s="31"/>
      <c r="Q162" s="31"/>
      <c r="R162" s="25"/>
    </row>
    <row r="163" spans="1:18" s="4" customFormat="1" x14ac:dyDescent="0.25">
      <c r="A163" s="109" t="s">
        <v>443</v>
      </c>
      <c r="B163" s="109"/>
      <c r="C163" s="109"/>
      <c r="D163" s="109"/>
      <c r="E163" s="109"/>
      <c r="F163" s="109"/>
      <c r="G163" s="109"/>
      <c r="H163" s="109"/>
      <c r="O163" s="31"/>
      <c r="P163" s="31"/>
      <c r="Q163" s="31"/>
      <c r="R163" s="25"/>
    </row>
    <row r="164" spans="1:18" s="4" customFormat="1" x14ac:dyDescent="0.25">
      <c r="I164" s="25"/>
      <c r="J164" s="25"/>
      <c r="K164" s="33"/>
      <c r="L164" s="33"/>
      <c r="M164" s="33"/>
      <c r="N164" s="33"/>
      <c r="O164" s="25"/>
      <c r="P164" s="25"/>
      <c r="Q164" s="25"/>
      <c r="R164" s="25"/>
    </row>
    <row r="165" spans="1:18" s="4" customFormat="1" x14ac:dyDescent="0.25">
      <c r="A165" s="3"/>
      <c r="B165" s="3"/>
      <c r="C165" s="3"/>
      <c r="D165" s="3"/>
      <c r="E165" s="3"/>
      <c r="F165" s="3"/>
      <c r="G165" s="25"/>
      <c r="H165" s="33"/>
      <c r="I165" s="25"/>
      <c r="J165" s="25"/>
      <c r="K165" s="33"/>
      <c r="L165" s="33"/>
      <c r="M165" s="33"/>
      <c r="N165" s="33"/>
      <c r="O165" s="25"/>
      <c r="P165" s="25"/>
      <c r="Q165" s="25"/>
      <c r="R165" s="25"/>
    </row>
    <row r="166" spans="1:18" s="4" customFormat="1" x14ac:dyDescent="0.25">
      <c r="A166" s="3"/>
      <c r="B166" s="3"/>
      <c r="C166" s="3"/>
      <c r="D166" s="3"/>
      <c r="E166" s="3"/>
      <c r="F166" s="3"/>
      <c r="G166" s="25"/>
      <c r="H166" s="33"/>
      <c r="I166" s="25"/>
      <c r="J166" s="25"/>
      <c r="K166" s="33"/>
      <c r="L166" s="33"/>
      <c r="M166" s="33"/>
      <c r="N166" s="33"/>
      <c r="O166" s="25"/>
      <c r="P166" s="25"/>
      <c r="Q166" s="25"/>
      <c r="R166" s="25"/>
    </row>
    <row r="167" spans="1:18" s="4" customFormat="1" x14ac:dyDescent="0.25">
      <c r="A167" s="3"/>
      <c r="B167" s="3"/>
      <c r="C167" s="3"/>
      <c r="D167" s="3"/>
      <c r="E167" s="3"/>
      <c r="F167" s="3"/>
      <c r="G167" s="25"/>
      <c r="H167" s="33"/>
      <c r="I167" s="25"/>
      <c r="J167" s="25"/>
      <c r="K167" s="33"/>
      <c r="L167" s="33"/>
      <c r="M167" s="33"/>
      <c r="N167" s="33"/>
      <c r="O167" s="25"/>
      <c r="P167" s="25"/>
      <c r="Q167" s="25"/>
      <c r="R167" s="25"/>
    </row>
    <row r="168" spans="1:18" s="4" customFormat="1" x14ac:dyDescent="0.25">
      <c r="A168" s="3"/>
      <c r="B168" s="3"/>
      <c r="C168" s="3"/>
      <c r="D168" s="3"/>
      <c r="E168" s="3"/>
      <c r="F168" s="3"/>
      <c r="G168" s="25"/>
      <c r="H168" s="33"/>
      <c r="I168" s="25"/>
      <c r="J168" s="25"/>
      <c r="K168" s="33"/>
      <c r="L168" s="33"/>
      <c r="M168" s="33"/>
      <c r="N168" s="33"/>
      <c r="O168" s="25"/>
      <c r="P168" s="25"/>
      <c r="Q168" s="25"/>
      <c r="R168" s="25"/>
    </row>
    <row r="169" spans="1:18" s="4" customFormat="1" x14ac:dyDescent="0.25">
      <c r="A169" s="3"/>
      <c r="B169" s="3"/>
      <c r="C169" s="3"/>
      <c r="D169" s="3"/>
      <c r="E169" s="3"/>
      <c r="F169" s="3"/>
      <c r="G169" s="25"/>
      <c r="H169" s="33"/>
      <c r="I169" s="25"/>
      <c r="J169" s="25"/>
      <c r="K169" s="33"/>
      <c r="L169" s="33"/>
      <c r="M169" s="33"/>
      <c r="N169" s="33"/>
      <c r="O169" s="25"/>
      <c r="P169" s="25"/>
      <c r="Q169" s="25"/>
      <c r="R169" s="25"/>
    </row>
    <row r="170" spans="1:18" s="4" customFormat="1" x14ac:dyDescent="0.25">
      <c r="A170" s="3"/>
      <c r="B170" s="3"/>
      <c r="C170" s="3"/>
      <c r="D170" s="3"/>
      <c r="E170" s="3"/>
      <c r="F170" s="3"/>
      <c r="G170" s="25"/>
      <c r="H170" s="33"/>
      <c r="I170" s="25"/>
      <c r="J170" s="25"/>
      <c r="K170" s="33"/>
      <c r="L170" s="33"/>
      <c r="M170" s="33"/>
      <c r="N170" s="33"/>
      <c r="O170" s="25"/>
      <c r="P170" s="25"/>
      <c r="Q170" s="25"/>
      <c r="R170" s="25"/>
    </row>
    <row r="171" spans="1:18" s="4" customFormat="1" x14ac:dyDescent="0.25">
      <c r="A171" s="3"/>
      <c r="B171" s="3"/>
      <c r="C171" s="3"/>
      <c r="D171" s="3"/>
      <c r="E171" s="3"/>
      <c r="F171" s="3"/>
      <c r="G171" s="25"/>
      <c r="H171" s="33"/>
      <c r="I171" s="25"/>
      <c r="J171" s="25"/>
      <c r="K171" s="33"/>
      <c r="L171" s="33"/>
      <c r="M171" s="33"/>
      <c r="N171" s="33"/>
      <c r="O171" s="25"/>
      <c r="P171" s="25"/>
      <c r="Q171" s="25"/>
      <c r="R171" s="25"/>
    </row>
    <row r="172" spans="1:18" s="4" customFormat="1" x14ac:dyDescent="0.25">
      <c r="A172" s="3"/>
      <c r="B172" s="3"/>
      <c r="C172" s="3"/>
      <c r="D172" s="3"/>
      <c r="E172" s="3"/>
      <c r="F172" s="3"/>
      <c r="G172" s="25"/>
      <c r="H172" s="33"/>
      <c r="I172" s="25"/>
      <c r="J172" s="25"/>
      <c r="K172" s="33"/>
      <c r="L172" s="33"/>
      <c r="M172" s="33"/>
      <c r="N172" s="33"/>
      <c r="O172" s="25"/>
      <c r="P172" s="25"/>
      <c r="Q172" s="25"/>
      <c r="R172" s="25"/>
    </row>
    <row r="173" spans="1:18" s="4" customFormat="1" x14ac:dyDescent="0.25">
      <c r="A173" s="3"/>
      <c r="B173" s="3"/>
      <c r="C173" s="3"/>
      <c r="D173" s="3"/>
      <c r="E173" s="3"/>
      <c r="F173" s="3"/>
      <c r="G173" s="25"/>
      <c r="H173" s="33"/>
      <c r="I173" s="25"/>
      <c r="J173" s="25"/>
      <c r="K173" s="33"/>
      <c r="L173" s="33"/>
      <c r="M173" s="33"/>
      <c r="N173" s="33"/>
      <c r="O173" s="25"/>
      <c r="P173" s="25"/>
      <c r="Q173" s="25"/>
      <c r="R173" s="25"/>
    </row>
    <row r="174" spans="1:18" s="4" customFormat="1" x14ac:dyDescent="0.25">
      <c r="A174" s="3"/>
      <c r="B174" s="3"/>
      <c r="C174" s="3"/>
      <c r="D174" s="3"/>
      <c r="E174" s="3"/>
      <c r="F174" s="3"/>
      <c r="G174" s="25"/>
      <c r="H174" s="33"/>
      <c r="I174" s="25"/>
      <c r="J174" s="25"/>
      <c r="K174" s="33"/>
      <c r="L174" s="33"/>
      <c r="M174" s="33"/>
      <c r="N174" s="33"/>
      <c r="O174" s="25"/>
      <c r="P174" s="25"/>
      <c r="Q174" s="25"/>
      <c r="R174" s="25"/>
    </row>
    <row r="175" spans="1:18" s="4" customFormat="1" x14ac:dyDescent="0.25">
      <c r="A175" s="3"/>
      <c r="B175" s="3"/>
      <c r="C175" s="3"/>
      <c r="D175" s="3"/>
      <c r="E175" s="3"/>
      <c r="F175" s="3"/>
      <c r="G175" s="25"/>
      <c r="H175" s="33"/>
      <c r="I175" s="25"/>
      <c r="J175" s="25"/>
      <c r="K175" s="33"/>
      <c r="L175" s="33"/>
      <c r="M175" s="33"/>
      <c r="N175" s="33"/>
      <c r="O175" s="25"/>
      <c r="P175" s="25"/>
      <c r="Q175" s="25"/>
      <c r="R175" s="25"/>
    </row>
    <row r="176" spans="1:18" s="4" customFormat="1" x14ac:dyDescent="0.25">
      <c r="A176" s="3"/>
      <c r="B176" s="3"/>
      <c r="C176" s="3"/>
      <c r="D176" s="3"/>
      <c r="E176" s="3"/>
      <c r="F176" s="3"/>
      <c r="G176" s="25"/>
      <c r="H176" s="33"/>
      <c r="I176" s="25"/>
      <c r="J176" s="25"/>
      <c r="K176" s="33"/>
      <c r="L176" s="33"/>
      <c r="M176" s="33"/>
      <c r="N176" s="33"/>
      <c r="O176" s="25"/>
      <c r="P176" s="25"/>
      <c r="Q176" s="25"/>
      <c r="R176" s="25"/>
    </row>
    <row r="177" spans="1:18" s="4" customFormat="1" x14ac:dyDescent="0.25">
      <c r="A177" s="3"/>
      <c r="B177" s="3"/>
      <c r="C177" s="3"/>
      <c r="D177" s="3"/>
      <c r="E177" s="3"/>
      <c r="F177" s="3"/>
      <c r="G177" s="25"/>
      <c r="H177" s="33"/>
      <c r="I177" s="25"/>
      <c r="J177" s="25"/>
      <c r="K177" s="33"/>
      <c r="L177" s="33"/>
      <c r="M177" s="33"/>
      <c r="N177" s="33"/>
      <c r="O177" s="25"/>
      <c r="P177" s="25"/>
      <c r="Q177" s="25"/>
      <c r="R177" s="25"/>
    </row>
    <row r="178" spans="1:18" s="4" customFormat="1" x14ac:dyDescent="0.25">
      <c r="A178" s="3"/>
      <c r="B178" s="3"/>
      <c r="C178" s="3"/>
      <c r="D178" s="3"/>
      <c r="E178" s="3"/>
      <c r="F178" s="3"/>
      <c r="G178" s="25"/>
      <c r="H178" s="33"/>
      <c r="I178" s="25"/>
      <c r="J178" s="25"/>
      <c r="K178" s="33"/>
      <c r="L178" s="33"/>
      <c r="M178" s="33"/>
      <c r="N178" s="33"/>
      <c r="O178" s="25"/>
      <c r="P178" s="25"/>
      <c r="Q178" s="25"/>
      <c r="R178" s="25"/>
    </row>
    <row r="179" spans="1:18" s="4" customFormat="1" x14ac:dyDescent="0.25">
      <c r="A179" s="3"/>
      <c r="B179" s="3"/>
      <c r="C179" s="3"/>
      <c r="D179" s="3"/>
      <c r="E179" s="3"/>
      <c r="F179" s="3"/>
      <c r="G179" s="25"/>
      <c r="H179" s="33"/>
      <c r="I179" s="25"/>
      <c r="J179" s="25"/>
      <c r="K179" s="33"/>
      <c r="L179" s="33"/>
      <c r="M179" s="33"/>
      <c r="N179" s="33"/>
      <c r="O179" s="25"/>
      <c r="P179" s="25"/>
      <c r="Q179" s="25"/>
      <c r="R179" s="25"/>
    </row>
    <row r="180" spans="1:18" s="4" customFormat="1" x14ac:dyDescent="0.25">
      <c r="A180" s="3"/>
      <c r="B180" s="3"/>
      <c r="C180" s="3"/>
      <c r="D180" s="3"/>
      <c r="E180" s="3"/>
      <c r="F180" s="3"/>
      <c r="G180" s="25"/>
      <c r="H180" s="33"/>
      <c r="I180" s="25"/>
      <c r="J180" s="25"/>
      <c r="K180" s="33"/>
      <c r="L180" s="33"/>
      <c r="M180" s="33"/>
      <c r="N180" s="33"/>
      <c r="O180" s="25"/>
      <c r="P180" s="25"/>
      <c r="Q180" s="25"/>
      <c r="R180" s="25"/>
    </row>
    <row r="181" spans="1:18" s="4" customFormat="1" x14ac:dyDescent="0.25">
      <c r="A181" s="3"/>
      <c r="B181" s="3"/>
      <c r="C181" s="3"/>
      <c r="D181" s="3"/>
      <c r="E181" s="3"/>
      <c r="F181" s="3"/>
      <c r="G181" s="25"/>
      <c r="H181" s="33"/>
      <c r="I181" s="25"/>
      <c r="J181" s="25"/>
      <c r="K181" s="33"/>
      <c r="L181" s="33"/>
      <c r="M181" s="33"/>
      <c r="N181" s="33"/>
      <c r="O181" s="25"/>
      <c r="P181" s="25"/>
      <c r="Q181" s="25"/>
      <c r="R181" s="25"/>
    </row>
    <row r="182" spans="1:18" s="4" customFormat="1" x14ac:dyDescent="0.25">
      <c r="A182" s="3"/>
      <c r="B182" s="3"/>
      <c r="C182" s="3"/>
      <c r="D182" s="3"/>
      <c r="E182" s="3"/>
      <c r="F182" s="3"/>
      <c r="G182" s="25"/>
      <c r="H182" s="33"/>
      <c r="I182" s="25"/>
      <c r="J182" s="25"/>
      <c r="K182" s="33"/>
      <c r="L182" s="33"/>
      <c r="M182" s="33"/>
      <c r="N182" s="33"/>
      <c r="O182" s="25"/>
      <c r="P182" s="25"/>
      <c r="Q182" s="25"/>
      <c r="R182" s="25"/>
    </row>
    <row r="183" spans="1:18" s="4" customFormat="1" x14ac:dyDescent="0.25">
      <c r="A183" s="3"/>
      <c r="B183" s="3"/>
      <c r="C183" s="3"/>
      <c r="D183" s="3"/>
      <c r="E183" s="3"/>
      <c r="F183" s="3"/>
      <c r="G183" s="25"/>
      <c r="H183" s="33"/>
      <c r="I183" s="25"/>
      <c r="J183" s="25"/>
      <c r="K183" s="33"/>
      <c r="L183" s="33"/>
      <c r="M183" s="33"/>
      <c r="N183" s="33"/>
      <c r="O183" s="25"/>
      <c r="P183" s="25"/>
      <c r="Q183" s="25"/>
      <c r="R183" s="25"/>
    </row>
    <row r="184" spans="1:18" s="4" customFormat="1" x14ac:dyDescent="0.25">
      <c r="A184" s="3"/>
      <c r="B184" s="3"/>
      <c r="C184" s="3"/>
      <c r="D184" s="3"/>
      <c r="E184" s="3"/>
      <c r="F184" s="3"/>
      <c r="G184" s="25"/>
      <c r="H184" s="33"/>
      <c r="I184" s="25"/>
      <c r="J184" s="25"/>
      <c r="K184" s="33"/>
      <c r="L184" s="33"/>
      <c r="M184" s="33"/>
      <c r="N184" s="33"/>
      <c r="O184" s="25"/>
      <c r="P184" s="25"/>
      <c r="Q184" s="25"/>
      <c r="R184" s="25"/>
    </row>
    <row r="185" spans="1:18" s="4" customFormat="1" x14ac:dyDescent="0.25">
      <c r="A185" s="3"/>
      <c r="B185" s="3"/>
      <c r="C185" s="3"/>
      <c r="D185" s="3"/>
      <c r="E185" s="3"/>
      <c r="F185" s="3"/>
      <c r="G185" s="25"/>
      <c r="H185" s="33"/>
      <c r="I185" s="25"/>
      <c r="J185" s="25"/>
      <c r="K185" s="33"/>
      <c r="L185" s="33"/>
      <c r="M185" s="33"/>
      <c r="N185" s="33"/>
      <c r="O185" s="25"/>
      <c r="P185" s="25"/>
      <c r="Q185" s="25"/>
      <c r="R185" s="25"/>
    </row>
    <row r="186" spans="1:18" s="4" customFormat="1" x14ac:dyDescent="0.25">
      <c r="A186" s="3"/>
      <c r="B186" s="3"/>
      <c r="C186" s="3"/>
      <c r="D186" s="3"/>
      <c r="E186" s="3"/>
      <c r="F186" s="3"/>
      <c r="G186" s="25"/>
      <c r="H186" s="33"/>
      <c r="I186" s="25"/>
      <c r="J186" s="25"/>
      <c r="K186" s="33"/>
      <c r="L186" s="33"/>
      <c r="M186" s="33"/>
      <c r="N186" s="33"/>
      <c r="O186" s="25"/>
      <c r="P186" s="25"/>
      <c r="Q186" s="25"/>
      <c r="R186" s="25"/>
    </row>
    <row r="187" spans="1:18" s="4" customFormat="1" x14ac:dyDescent="0.25">
      <c r="A187" s="3"/>
      <c r="B187" s="3"/>
      <c r="C187" s="3"/>
      <c r="D187" s="3"/>
      <c r="E187" s="3"/>
      <c r="F187" s="3"/>
      <c r="G187" s="25"/>
      <c r="H187" s="33"/>
      <c r="I187" s="25"/>
      <c r="J187" s="25"/>
      <c r="K187" s="33"/>
      <c r="L187" s="33"/>
      <c r="M187" s="33"/>
      <c r="N187" s="33"/>
      <c r="O187" s="25"/>
      <c r="P187" s="25"/>
      <c r="Q187" s="25"/>
      <c r="R187" s="25"/>
    </row>
    <row r="188" spans="1:18" s="4" customFormat="1" x14ac:dyDescent="0.25">
      <c r="A188" s="3"/>
      <c r="B188" s="3"/>
      <c r="C188" s="3"/>
      <c r="D188" s="3"/>
      <c r="E188" s="3"/>
      <c r="F188" s="3"/>
      <c r="G188" s="25"/>
      <c r="H188" s="33"/>
      <c r="I188" s="25"/>
      <c r="J188" s="25"/>
      <c r="K188" s="33"/>
      <c r="L188" s="33"/>
      <c r="M188" s="33"/>
      <c r="N188" s="33"/>
      <c r="O188" s="25"/>
      <c r="P188" s="25"/>
      <c r="Q188" s="25"/>
      <c r="R188" s="25"/>
    </row>
    <row r="189" spans="1:18" s="4" customFormat="1" x14ac:dyDescent="0.25">
      <c r="A189" s="3"/>
      <c r="B189" s="3"/>
      <c r="C189" s="3"/>
      <c r="D189" s="3"/>
      <c r="E189" s="3"/>
      <c r="F189" s="3"/>
      <c r="G189" s="25"/>
      <c r="H189" s="33"/>
      <c r="I189" s="25"/>
      <c r="J189" s="25"/>
      <c r="K189" s="33"/>
      <c r="L189" s="33"/>
      <c r="M189" s="33"/>
      <c r="N189" s="33"/>
      <c r="O189" s="25"/>
      <c r="P189" s="25"/>
      <c r="Q189" s="25"/>
      <c r="R189" s="25"/>
    </row>
    <row r="190" spans="1:18" s="4" customFormat="1" x14ac:dyDescent="0.25">
      <c r="A190" s="3"/>
      <c r="B190" s="3"/>
      <c r="C190" s="3"/>
      <c r="D190" s="3"/>
      <c r="E190" s="3"/>
      <c r="F190" s="3"/>
      <c r="G190" s="25"/>
      <c r="H190" s="33"/>
      <c r="I190" s="25"/>
      <c r="J190" s="25"/>
      <c r="K190" s="33"/>
      <c r="L190" s="33"/>
      <c r="M190" s="33"/>
      <c r="N190" s="33"/>
      <c r="O190" s="25"/>
      <c r="P190" s="25"/>
      <c r="Q190" s="25"/>
      <c r="R190" s="25"/>
    </row>
    <row r="191" spans="1:18" s="4" customFormat="1" x14ac:dyDescent="0.25">
      <c r="A191" s="3"/>
      <c r="B191" s="3"/>
      <c r="C191" s="3"/>
      <c r="D191" s="3"/>
      <c r="E191" s="3"/>
      <c r="F191" s="3"/>
      <c r="G191" s="25"/>
      <c r="H191" s="33"/>
      <c r="I191" s="25"/>
      <c r="J191" s="25"/>
      <c r="K191" s="33"/>
      <c r="L191" s="33"/>
      <c r="M191" s="33"/>
      <c r="N191" s="33"/>
      <c r="O191" s="25"/>
      <c r="P191" s="25"/>
      <c r="Q191" s="25"/>
      <c r="R191" s="25"/>
    </row>
    <row r="192" spans="1:18" s="4" customFormat="1" x14ac:dyDescent="0.25">
      <c r="A192" s="3"/>
      <c r="B192" s="3"/>
      <c r="C192" s="3"/>
      <c r="D192" s="3"/>
      <c r="E192" s="3"/>
      <c r="F192" s="3"/>
      <c r="G192" s="25"/>
      <c r="H192" s="33"/>
      <c r="I192" s="25"/>
      <c r="J192" s="25"/>
      <c r="K192" s="33"/>
      <c r="L192" s="33"/>
      <c r="M192" s="33"/>
      <c r="N192" s="33"/>
      <c r="O192" s="25"/>
      <c r="P192" s="25"/>
      <c r="Q192" s="25"/>
      <c r="R192" s="25"/>
    </row>
    <row r="193" spans="1:18" s="4" customFormat="1" x14ac:dyDescent="0.25">
      <c r="A193" s="3"/>
      <c r="B193" s="3"/>
      <c r="C193" s="3"/>
      <c r="D193" s="3"/>
      <c r="E193" s="3"/>
      <c r="F193" s="3"/>
      <c r="G193" s="25"/>
      <c r="H193" s="33"/>
      <c r="I193" s="25"/>
      <c r="J193" s="25"/>
      <c r="K193" s="33"/>
      <c r="L193" s="33"/>
      <c r="M193" s="33"/>
      <c r="N193" s="33"/>
      <c r="O193" s="25"/>
      <c r="P193" s="25"/>
      <c r="Q193" s="25"/>
      <c r="R193" s="25"/>
    </row>
    <row r="194" spans="1:18" s="4" customFormat="1" x14ac:dyDescent="0.25">
      <c r="A194" s="3"/>
      <c r="B194" s="3"/>
      <c r="C194" s="3"/>
      <c r="D194" s="3"/>
      <c r="E194" s="3"/>
      <c r="F194" s="3"/>
      <c r="G194" s="25"/>
      <c r="H194" s="33"/>
      <c r="I194" s="25"/>
      <c r="J194" s="25"/>
      <c r="K194" s="33"/>
      <c r="L194" s="33"/>
      <c r="M194" s="33"/>
      <c r="N194" s="33"/>
      <c r="O194" s="25"/>
      <c r="P194" s="25"/>
      <c r="Q194" s="25"/>
      <c r="R194" s="25"/>
    </row>
    <row r="195" spans="1:18" s="4" customFormat="1" x14ac:dyDescent="0.25">
      <c r="A195" s="3"/>
      <c r="B195" s="3"/>
      <c r="C195" s="3"/>
      <c r="D195" s="3"/>
      <c r="E195" s="3"/>
      <c r="F195" s="3"/>
      <c r="G195" s="25"/>
      <c r="H195" s="33"/>
      <c r="I195" s="25"/>
      <c r="J195" s="25"/>
      <c r="K195" s="33"/>
      <c r="L195" s="33"/>
      <c r="M195" s="33"/>
      <c r="N195" s="33"/>
      <c r="O195" s="25"/>
      <c r="P195" s="25"/>
      <c r="Q195" s="25"/>
      <c r="R195" s="25"/>
    </row>
    <row r="196" spans="1:18" s="4" customFormat="1" x14ac:dyDescent="0.25">
      <c r="A196" s="3"/>
      <c r="B196" s="3"/>
      <c r="C196" s="3"/>
      <c r="D196" s="3"/>
      <c r="E196" s="3"/>
      <c r="F196" s="3"/>
      <c r="G196" s="25"/>
      <c r="H196" s="33"/>
      <c r="I196" s="25"/>
      <c r="J196" s="25"/>
      <c r="K196" s="33"/>
      <c r="L196" s="33"/>
      <c r="M196" s="33"/>
      <c r="N196" s="33"/>
      <c r="O196" s="25"/>
      <c r="P196" s="25"/>
      <c r="Q196" s="25"/>
      <c r="R196" s="25"/>
    </row>
    <row r="197" spans="1:18" s="4" customFormat="1" x14ac:dyDescent="0.25">
      <c r="A197" s="3"/>
      <c r="B197" s="3"/>
      <c r="C197" s="3"/>
      <c r="D197" s="3"/>
      <c r="E197" s="3"/>
      <c r="F197" s="3"/>
      <c r="G197" s="25"/>
      <c r="H197" s="33"/>
      <c r="I197" s="25"/>
      <c r="J197" s="25"/>
      <c r="K197" s="33"/>
      <c r="L197" s="33"/>
      <c r="M197" s="33"/>
      <c r="N197" s="33"/>
      <c r="O197" s="25"/>
      <c r="P197" s="25"/>
      <c r="Q197" s="25"/>
      <c r="R197" s="25"/>
    </row>
    <row r="198" spans="1:18" s="4" customFormat="1" x14ac:dyDescent="0.25">
      <c r="A198" s="3"/>
      <c r="B198" s="3"/>
      <c r="C198" s="3"/>
      <c r="D198" s="3"/>
      <c r="E198" s="3"/>
      <c r="F198" s="3"/>
      <c r="G198" s="25"/>
      <c r="H198" s="33"/>
      <c r="I198" s="25"/>
      <c r="J198" s="25"/>
      <c r="K198" s="33"/>
      <c r="L198" s="33"/>
      <c r="M198" s="33"/>
      <c r="N198" s="33"/>
      <c r="O198" s="25"/>
      <c r="P198" s="25"/>
      <c r="Q198" s="25"/>
      <c r="R198" s="25"/>
    </row>
    <row r="199" spans="1:18" s="4" customFormat="1" x14ac:dyDescent="0.25">
      <c r="A199" s="3"/>
      <c r="B199" s="3"/>
      <c r="C199" s="3"/>
      <c r="D199" s="3"/>
      <c r="E199" s="3"/>
      <c r="F199" s="3"/>
      <c r="G199" s="25"/>
      <c r="H199" s="33"/>
      <c r="I199" s="25"/>
      <c r="J199" s="25"/>
      <c r="K199" s="33"/>
      <c r="L199" s="33"/>
      <c r="M199" s="33"/>
      <c r="N199" s="33"/>
      <c r="O199" s="25"/>
      <c r="P199" s="25"/>
      <c r="Q199" s="25"/>
      <c r="R199" s="25"/>
    </row>
    <row r="200" spans="1:18" s="4" customFormat="1" x14ac:dyDescent="0.25">
      <c r="A200" s="3"/>
      <c r="B200" s="3"/>
      <c r="C200" s="3"/>
      <c r="D200" s="3"/>
      <c r="E200" s="3"/>
      <c r="F200" s="3"/>
      <c r="G200" s="25"/>
      <c r="H200" s="33"/>
      <c r="I200" s="25"/>
      <c r="J200" s="25"/>
      <c r="K200" s="33"/>
      <c r="L200" s="33"/>
      <c r="M200" s="33"/>
      <c r="N200" s="33"/>
      <c r="O200" s="25"/>
      <c r="P200" s="25"/>
      <c r="Q200" s="25"/>
      <c r="R200" s="25"/>
    </row>
    <row r="201" spans="1:18" s="4" customFormat="1" x14ac:dyDescent="0.25">
      <c r="A201" s="3"/>
      <c r="B201" s="3"/>
      <c r="C201" s="3"/>
      <c r="D201" s="3"/>
      <c r="E201" s="3"/>
      <c r="F201" s="3"/>
      <c r="G201" s="25"/>
      <c r="H201" s="33"/>
      <c r="I201" s="25"/>
      <c r="J201" s="25"/>
      <c r="K201" s="33"/>
      <c r="L201" s="33"/>
      <c r="M201" s="33"/>
      <c r="N201" s="33"/>
      <c r="O201" s="25"/>
      <c r="P201" s="25"/>
      <c r="Q201" s="25"/>
      <c r="R201" s="25"/>
    </row>
    <row r="202" spans="1:18" s="4" customFormat="1" x14ac:dyDescent="0.25">
      <c r="A202" s="3"/>
      <c r="B202" s="3"/>
      <c r="C202" s="3"/>
      <c r="D202" s="3"/>
      <c r="E202" s="3"/>
      <c r="F202" s="3"/>
      <c r="G202" s="25"/>
      <c r="H202" s="33"/>
      <c r="I202" s="25"/>
      <c r="J202" s="25"/>
      <c r="K202" s="33"/>
      <c r="L202" s="33"/>
      <c r="M202" s="33"/>
      <c r="N202" s="33"/>
      <c r="O202" s="25"/>
      <c r="P202" s="25"/>
      <c r="Q202" s="25"/>
      <c r="R202" s="25"/>
    </row>
    <row r="203" spans="1:18" s="4" customFormat="1" x14ac:dyDescent="0.25">
      <c r="A203" s="3"/>
      <c r="B203" s="3"/>
      <c r="C203" s="3"/>
      <c r="D203" s="3"/>
      <c r="E203" s="3"/>
      <c r="F203" s="3"/>
      <c r="G203" s="25"/>
      <c r="H203" s="33"/>
      <c r="I203" s="25"/>
      <c r="J203" s="25"/>
      <c r="K203" s="33"/>
      <c r="L203" s="33"/>
      <c r="M203" s="33"/>
      <c r="N203" s="33"/>
      <c r="O203" s="25"/>
      <c r="P203" s="25"/>
      <c r="Q203" s="25"/>
      <c r="R203" s="25"/>
    </row>
    <row r="204" spans="1:18" s="4" customFormat="1" x14ac:dyDescent="0.25">
      <c r="A204" s="3"/>
      <c r="B204" s="3"/>
      <c r="C204" s="3"/>
      <c r="D204" s="3"/>
      <c r="E204" s="3"/>
      <c r="F204" s="3"/>
      <c r="G204" s="25"/>
      <c r="H204" s="33"/>
      <c r="I204" s="25"/>
      <c r="J204" s="25"/>
      <c r="K204" s="33"/>
      <c r="L204" s="33"/>
      <c r="M204" s="33"/>
      <c r="N204" s="33"/>
      <c r="O204" s="25"/>
      <c r="P204" s="25"/>
      <c r="Q204" s="25"/>
      <c r="R204" s="25"/>
    </row>
    <row r="205" spans="1:18" s="4" customFormat="1" x14ac:dyDescent="0.25">
      <c r="A205" s="3"/>
      <c r="B205" s="3"/>
      <c r="C205" s="3"/>
      <c r="D205" s="3"/>
      <c r="E205" s="3"/>
      <c r="F205" s="3"/>
      <c r="G205" s="25"/>
      <c r="H205" s="33"/>
      <c r="I205" s="25"/>
      <c r="J205" s="25"/>
      <c r="K205" s="33"/>
      <c r="L205" s="33"/>
      <c r="M205" s="33"/>
      <c r="N205" s="33"/>
      <c r="O205" s="25"/>
      <c r="P205" s="25"/>
      <c r="Q205" s="25"/>
      <c r="R205" s="25"/>
    </row>
    <row r="206" spans="1:18" s="4" customFormat="1" x14ac:dyDescent="0.25">
      <c r="A206" s="3"/>
      <c r="B206" s="3"/>
      <c r="C206" s="3"/>
      <c r="D206" s="3"/>
      <c r="E206" s="3"/>
      <c r="F206" s="3"/>
      <c r="G206" s="25"/>
      <c r="H206" s="33"/>
      <c r="I206" s="25"/>
      <c r="J206" s="25"/>
      <c r="K206" s="33"/>
      <c r="L206" s="33"/>
      <c r="M206" s="33"/>
      <c r="N206" s="33"/>
      <c r="O206" s="25"/>
      <c r="P206" s="25"/>
      <c r="Q206" s="25"/>
      <c r="R206" s="25"/>
    </row>
    <row r="207" spans="1:18" s="4" customFormat="1" x14ac:dyDescent="0.25">
      <c r="A207" s="3"/>
      <c r="B207" s="3"/>
      <c r="C207" s="3"/>
      <c r="D207" s="3"/>
      <c r="E207" s="3"/>
      <c r="F207" s="3"/>
      <c r="G207" s="25"/>
      <c r="H207" s="33"/>
      <c r="I207" s="25"/>
      <c r="J207" s="25"/>
      <c r="K207" s="33"/>
      <c r="L207" s="33"/>
      <c r="M207" s="33"/>
      <c r="N207" s="33"/>
      <c r="O207" s="25"/>
      <c r="P207" s="25"/>
      <c r="Q207" s="25"/>
      <c r="R207" s="25"/>
    </row>
    <row r="208" spans="1:18" s="4" customFormat="1" x14ac:dyDescent="0.25">
      <c r="A208" s="3"/>
      <c r="B208" s="3"/>
      <c r="C208" s="3"/>
      <c r="D208" s="3"/>
      <c r="E208" s="3"/>
      <c r="F208" s="3"/>
      <c r="G208" s="25"/>
      <c r="H208" s="33"/>
      <c r="I208" s="25"/>
      <c r="J208" s="25"/>
      <c r="K208" s="33"/>
      <c r="L208" s="33"/>
      <c r="M208" s="33"/>
      <c r="N208" s="33"/>
      <c r="O208" s="25"/>
      <c r="P208" s="25"/>
      <c r="Q208" s="25"/>
      <c r="R208" s="25"/>
    </row>
    <row r="209" spans="1:18" s="4" customFormat="1" x14ac:dyDescent="0.25">
      <c r="A209" s="3"/>
      <c r="B209" s="3"/>
      <c r="C209" s="3"/>
      <c r="D209" s="3"/>
      <c r="E209" s="3"/>
      <c r="F209" s="3"/>
      <c r="G209" s="25"/>
      <c r="H209" s="33"/>
      <c r="I209" s="25"/>
      <c r="J209" s="25"/>
      <c r="K209" s="33"/>
      <c r="L209" s="33"/>
      <c r="M209" s="33"/>
      <c r="N209" s="33"/>
      <c r="O209" s="25"/>
      <c r="P209" s="25"/>
      <c r="Q209" s="25"/>
      <c r="R209" s="25"/>
    </row>
    <row r="210" spans="1:18" s="4" customFormat="1" x14ac:dyDescent="0.25">
      <c r="A210" s="3"/>
      <c r="B210" s="3"/>
      <c r="C210" s="3"/>
      <c r="D210" s="3"/>
      <c r="E210" s="3"/>
      <c r="F210" s="3"/>
      <c r="G210" s="25"/>
      <c r="H210" s="33"/>
      <c r="I210" s="25"/>
      <c r="J210" s="25"/>
      <c r="K210" s="33"/>
      <c r="L210" s="33"/>
      <c r="M210" s="33"/>
      <c r="N210" s="33"/>
      <c r="O210" s="25"/>
      <c r="P210" s="25"/>
      <c r="Q210" s="25"/>
      <c r="R210" s="25"/>
    </row>
    <row r="211" spans="1:18" s="4" customFormat="1" x14ac:dyDescent="0.25">
      <c r="A211" s="3"/>
      <c r="B211" s="3"/>
      <c r="C211" s="3"/>
      <c r="D211" s="3"/>
      <c r="E211" s="3"/>
      <c r="F211" s="3"/>
      <c r="G211" s="25"/>
      <c r="H211" s="33"/>
      <c r="I211" s="25"/>
      <c r="J211" s="25"/>
      <c r="K211" s="33"/>
      <c r="L211" s="33"/>
      <c r="M211" s="33"/>
      <c r="N211" s="33"/>
      <c r="O211" s="25"/>
      <c r="P211" s="25"/>
      <c r="Q211" s="25"/>
      <c r="R211" s="25"/>
    </row>
    <row r="212" spans="1:18" s="4" customFormat="1" x14ac:dyDescent="0.25">
      <c r="A212" s="3"/>
      <c r="B212" s="3"/>
      <c r="C212" s="3"/>
      <c r="D212" s="3"/>
      <c r="E212" s="3"/>
      <c r="F212" s="3"/>
      <c r="G212" s="25"/>
      <c r="H212" s="33"/>
      <c r="I212" s="25"/>
      <c r="J212" s="25"/>
      <c r="K212" s="33"/>
      <c r="L212" s="33"/>
      <c r="M212" s="33"/>
      <c r="N212" s="33"/>
      <c r="O212" s="25"/>
      <c r="P212" s="25"/>
      <c r="Q212" s="25"/>
      <c r="R212" s="25"/>
    </row>
    <row r="213" spans="1:18" s="4" customFormat="1" x14ac:dyDescent="0.25">
      <c r="A213" s="3"/>
      <c r="B213" s="3"/>
      <c r="C213" s="3"/>
      <c r="D213" s="3"/>
      <c r="E213" s="3"/>
      <c r="F213" s="3"/>
      <c r="G213" s="25"/>
      <c r="H213" s="33"/>
      <c r="I213" s="25"/>
      <c r="J213" s="25"/>
      <c r="K213" s="33"/>
      <c r="L213" s="33"/>
      <c r="M213" s="33"/>
      <c r="N213" s="33"/>
      <c r="O213" s="25"/>
      <c r="P213" s="25"/>
      <c r="Q213" s="25"/>
      <c r="R213" s="25"/>
    </row>
    <row r="214" spans="1:18" s="4" customFormat="1" x14ac:dyDescent="0.25">
      <c r="A214" s="3"/>
      <c r="B214" s="3"/>
      <c r="C214" s="3"/>
      <c r="D214" s="3"/>
      <c r="E214" s="3"/>
      <c r="F214" s="3"/>
      <c r="G214" s="25"/>
      <c r="H214" s="33"/>
      <c r="I214" s="25"/>
      <c r="J214" s="25"/>
      <c r="K214" s="33"/>
      <c r="L214" s="33"/>
      <c r="M214" s="33"/>
      <c r="N214" s="33"/>
      <c r="O214" s="25"/>
      <c r="P214" s="25"/>
      <c r="Q214" s="25"/>
      <c r="R214" s="25"/>
    </row>
    <row r="215" spans="1:18" s="4" customFormat="1" x14ac:dyDescent="0.25">
      <c r="A215" s="3"/>
      <c r="B215" s="3"/>
      <c r="C215" s="3"/>
      <c r="D215" s="3"/>
      <c r="E215" s="3"/>
      <c r="F215" s="3"/>
      <c r="G215" s="25"/>
      <c r="H215" s="33"/>
      <c r="I215" s="25"/>
      <c r="J215" s="25"/>
      <c r="K215" s="33"/>
      <c r="L215" s="33"/>
      <c r="M215" s="33"/>
      <c r="N215" s="33"/>
      <c r="O215" s="25"/>
      <c r="P215" s="25"/>
      <c r="Q215" s="25"/>
      <c r="R215" s="25"/>
    </row>
    <row r="216" spans="1:18" s="4" customFormat="1" x14ac:dyDescent="0.25">
      <c r="A216" s="3"/>
      <c r="B216" s="3"/>
      <c r="C216" s="3"/>
      <c r="D216" s="3"/>
      <c r="E216" s="3"/>
      <c r="F216" s="3"/>
      <c r="G216" s="25"/>
      <c r="H216" s="33"/>
      <c r="I216" s="25"/>
      <c r="J216" s="25"/>
      <c r="K216" s="33"/>
      <c r="L216" s="33"/>
      <c r="M216" s="33"/>
      <c r="N216" s="33"/>
      <c r="O216" s="25"/>
      <c r="P216" s="25"/>
      <c r="Q216" s="25"/>
      <c r="R216" s="25"/>
    </row>
    <row r="217" spans="1:18" s="4" customFormat="1" x14ac:dyDescent="0.25">
      <c r="A217" s="3"/>
      <c r="B217" s="3"/>
      <c r="C217" s="3"/>
      <c r="D217" s="3"/>
      <c r="E217" s="3"/>
      <c r="F217" s="3"/>
      <c r="G217" s="25"/>
      <c r="H217" s="33"/>
      <c r="I217" s="25"/>
      <c r="J217" s="25"/>
      <c r="K217" s="33"/>
      <c r="L217" s="33"/>
      <c r="M217" s="33"/>
      <c r="N217" s="33"/>
      <c r="O217" s="25"/>
      <c r="P217" s="25"/>
      <c r="Q217" s="25"/>
      <c r="R217" s="25"/>
    </row>
    <row r="218" spans="1:18" s="4" customFormat="1" x14ac:dyDescent="0.25">
      <c r="A218" s="3"/>
      <c r="B218" s="3"/>
      <c r="C218" s="3"/>
      <c r="D218" s="3"/>
      <c r="E218" s="3"/>
      <c r="F218" s="3"/>
      <c r="G218" s="25"/>
      <c r="H218" s="33"/>
      <c r="I218" s="25"/>
      <c r="J218" s="25"/>
      <c r="K218" s="33"/>
      <c r="L218" s="33"/>
      <c r="M218" s="33"/>
      <c r="N218" s="33"/>
      <c r="O218" s="25"/>
      <c r="P218" s="25"/>
      <c r="Q218" s="25"/>
      <c r="R218" s="25"/>
    </row>
    <row r="219" spans="1:18" s="4" customFormat="1" x14ac:dyDescent="0.25">
      <c r="A219" s="3"/>
      <c r="B219" s="3"/>
      <c r="C219" s="3"/>
      <c r="D219" s="3"/>
      <c r="E219" s="3"/>
      <c r="F219" s="3"/>
      <c r="G219" s="25"/>
      <c r="H219" s="33"/>
      <c r="I219" s="25"/>
      <c r="J219" s="25"/>
      <c r="K219" s="33"/>
      <c r="L219" s="33"/>
      <c r="M219" s="33"/>
      <c r="N219" s="33"/>
      <c r="O219" s="25"/>
      <c r="P219" s="25"/>
      <c r="Q219" s="25"/>
      <c r="R219" s="25"/>
    </row>
    <row r="220" spans="1:18" s="4" customFormat="1" x14ac:dyDescent="0.25">
      <c r="A220" s="3"/>
      <c r="B220" s="3"/>
      <c r="C220" s="3"/>
      <c r="D220" s="3"/>
      <c r="E220" s="3"/>
      <c r="F220" s="3"/>
      <c r="G220" s="25"/>
      <c r="H220" s="33"/>
      <c r="I220" s="25"/>
      <c r="J220" s="25"/>
      <c r="K220" s="33"/>
      <c r="L220" s="33"/>
      <c r="M220" s="33"/>
      <c r="N220" s="33"/>
      <c r="O220" s="25"/>
      <c r="P220" s="25"/>
      <c r="Q220" s="25"/>
      <c r="R220" s="25"/>
    </row>
    <row r="221" spans="1:18" s="4" customFormat="1" x14ac:dyDescent="0.25">
      <c r="A221" s="3"/>
      <c r="B221" s="3"/>
      <c r="C221" s="3"/>
      <c r="D221" s="3"/>
      <c r="E221" s="3"/>
      <c r="F221" s="3"/>
      <c r="G221" s="25"/>
      <c r="H221" s="33"/>
      <c r="I221" s="25"/>
      <c r="J221" s="25"/>
      <c r="K221" s="33"/>
      <c r="L221" s="33"/>
      <c r="M221" s="33"/>
      <c r="N221" s="33"/>
      <c r="O221" s="25"/>
      <c r="P221" s="25"/>
      <c r="Q221" s="25"/>
      <c r="R221" s="25"/>
    </row>
    <row r="222" spans="1:18" s="4" customFormat="1" x14ac:dyDescent="0.25">
      <c r="A222" s="3"/>
      <c r="B222" s="3"/>
      <c r="C222" s="3"/>
      <c r="D222" s="3"/>
      <c r="E222" s="3"/>
      <c r="F222" s="3"/>
      <c r="G222" s="25"/>
      <c r="H222" s="33"/>
      <c r="I222" s="25"/>
      <c r="J222" s="25"/>
      <c r="K222" s="33"/>
      <c r="L222" s="33"/>
      <c r="M222" s="33"/>
      <c r="N222" s="33"/>
      <c r="O222" s="25"/>
      <c r="P222" s="25"/>
      <c r="Q222" s="25"/>
      <c r="R222" s="25"/>
    </row>
    <row r="223" spans="1:18" s="4" customFormat="1" x14ac:dyDescent="0.25">
      <c r="A223" s="3"/>
      <c r="B223" s="3"/>
      <c r="C223" s="3"/>
      <c r="D223" s="3"/>
      <c r="E223" s="3"/>
      <c r="F223" s="3"/>
      <c r="G223" s="25"/>
      <c r="H223" s="33"/>
      <c r="I223" s="25"/>
      <c r="J223" s="25"/>
      <c r="K223" s="33"/>
      <c r="L223" s="33"/>
      <c r="M223" s="33"/>
      <c r="N223" s="33"/>
      <c r="O223" s="25"/>
      <c r="P223" s="25"/>
      <c r="Q223" s="25"/>
      <c r="R223" s="25"/>
    </row>
    <row r="224" spans="1:18" s="4" customFormat="1" x14ac:dyDescent="0.25">
      <c r="A224" s="3"/>
      <c r="B224" s="3"/>
      <c r="C224" s="3"/>
      <c r="D224" s="3"/>
      <c r="E224" s="3"/>
      <c r="F224" s="3"/>
      <c r="G224" s="25"/>
      <c r="H224" s="33"/>
      <c r="I224" s="25"/>
      <c r="J224" s="25"/>
      <c r="K224" s="33"/>
      <c r="L224" s="33"/>
      <c r="M224" s="33"/>
      <c r="N224" s="33"/>
      <c r="O224" s="25"/>
      <c r="P224" s="25"/>
      <c r="Q224" s="25"/>
      <c r="R224" s="25"/>
    </row>
    <row r="225" spans="1:18" s="4" customFormat="1" x14ac:dyDescent="0.25">
      <c r="A225" s="3"/>
      <c r="B225" s="3"/>
      <c r="C225" s="3"/>
      <c r="D225" s="3"/>
      <c r="E225" s="3"/>
      <c r="F225" s="3"/>
      <c r="G225" s="25"/>
      <c r="H225" s="33"/>
      <c r="I225" s="25"/>
      <c r="J225" s="25"/>
      <c r="K225" s="33"/>
      <c r="L225" s="33"/>
      <c r="M225" s="33"/>
      <c r="N225" s="33"/>
      <c r="O225" s="25"/>
      <c r="P225" s="25"/>
      <c r="Q225" s="25"/>
      <c r="R225" s="25"/>
    </row>
    <row r="226" spans="1:18" s="4" customFormat="1" x14ac:dyDescent="0.25">
      <c r="A226" s="3"/>
      <c r="B226" s="3"/>
      <c r="C226" s="3"/>
      <c r="D226" s="3"/>
      <c r="E226" s="3"/>
      <c r="F226" s="3"/>
      <c r="G226" s="25"/>
      <c r="H226" s="33"/>
      <c r="I226" s="25"/>
      <c r="J226" s="25"/>
      <c r="K226" s="33"/>
      <c r="L226" s="33"/>
      <c r="M226" s="33"/>
      <c r="N226" s="33"/>
      <c r="O226" s="25"/>
      <c r="P226" s="25"/>
      <c r="Q226" s="25"/>
      <c r="R226" s="25"/>
    </row>
    <row r="227" spans="1:18" s="4" customFormat="1" x14ac:dyDescent="0.25">
      <c r="A227" s="3"/>
      <c r="B227" s="3"/>
      <c r="C227" s="3"/>
      <c r="D227" s="3"/>
      <c r="E227" s="3"/>
      <c r="F227" s="3"/>
      <c r="G227" s="25"/>
      <c r="H227" s="33"/>
      <c r="I227" s="25"/>
      <c r="J227" s="25"/>
      <c r="K227" s="33"/>
      <c r="L227" s="33"/>
      <c r="M227" s="33"/>
      <c r="N227" s="33"/>
      <c r="O227" s="25"/>
      <c r="P227" s="25"/>
      <c r="Q227" s="25"/>
      <c r="R227" s="25"/>
    </row>
    <row r="228" spans="1:18" s="4" customFormat="1" x14ac:dyDescent="0.25">
      <c r="A228" s="3"/>
      <c r="B228" s="3"/>
      <c r="C228" s="3"/>
      <c r="D228" s="3"/>
      <c r="E228" s="3"/>
      <c r="F228" s="3"/>
      <c r="G228" s="25"/>
      <c r="H228" s="33"/>
      <c r="I228" s="25"/>
      <c r="J228" s="25"/>
      <c r="K228" s="33"/>
      <c r="L228" s="33"/>
      <c r="M228" s="33"/>
      <c r="N228" s="33"/>
      <c r="O228" s="25"/>
      <c r="P228" s="25"/>
      <c r="Q228" s="25"/>
      <c r="R228" s="25"/>
    </row>
    <row r="229" spans="1:18" s="4" customFormat="1" x14ac:dyDescent="0.25">
      <c r="A229" s="3"/>
      <c r="B229" s="3"/>
      <c r="C229" s="3"/>
      <c r="D229" s="3"/>
      <c r="E229" s="3"/>
      <c r="F229" s="3"/>
      <c r="G229" s="25"/>
      <c r="H229" s="33"/>
      <c r="I229" s="25"/>
      <c r="J229" s="25"/>
      <c r="K229" s="33"/>
      <c r="L229" s="33"/>
      <c r="M229" s="33"/>
      <c r="N229" s="33"/>
      <c r="O229" s="25"/>
      <c r="P229" s="25"/>
      <c r="Q229" s="25"/>
      <c r="R229" s="25"/>
    </row>
    <row r="230" spans="1:18" s="4" customFormat="1" x14ac:dyDescent="0.25">
      <c r="A230" s="3"/>
      <c r="B230" s="3"/>
      <c r="C230" s="3"/>
      <c r="D230" s="3"/>
      <c r="E230" s="3"/>
      <c r="F230" s="3"/>
      <c r="G230" s="25"/>
      <c r="H230" s="33"/>
      <c r="I230" s="25"/>
      <c r="J230" s="25"/>
      <c r="K230" s="33"/>
      <c r="L230" s="33"/>
      <c r="M230" s="33"/>
      <c r="N230" s="33"/>
      <c r="O230" s="25"/>
      <c r="P230" s="25"/>
      <c r="Q230" s="25"/>
      <c r="R230" s="25"/>
    </row>
    <row r="231" spans="1:18" s="4" customFormat="1" x14ac:dyDescent="0.25">
      <c r="A231" s="3"/>
      <c r="B231" s="3"/>
      <c r="C231" s="3"/>
      <c r="D231" s="3"/>
      <c r="E231" s="3"/>
      <c r="F231" s="3"/>
      <c r="G231" s="25"/>
      <c r="H231" s="33"/>
      <c r="I231" s="25"/>
      <c r="J231" s="25"/>
      <c r="K231" s="33"/>
      <c r="L231" s="33"/>
      <c r="M231" s="33"/>
      <c r="N231" s="33"/>
      <c r="O231" s="25"/>
      <c r="P231" s="25"/>
      <c r="Q231" s="25"/>
      <c r="R231" s="25"/>
    </row>
    <row r="232" spans="1:18" s="4" customFormat="1" x14ac:dyDescent="0.25">
      <c r="A232" s="3"/>
      <c r="B232" s="3"/>
      <c r="C232" s="3"/>
      <c r="D232" s="3"/>
      <c r="E232" s="3"/>
      <c r="F232" s="3"/>
      <c r="G232" s="25"/>
      <c r="H232" s="33"/>
      <c r="I232" s="25"/>
      <c r="J232" s="25"/>
      <c r="K232" s="33"/>
      <c r="L232" s="33"/>
      <c r="M232" s="33"/>
      <c r="N232" s="33"/>
      <c r="O232" s="25"/>
      <c r="P232" s="25"/>
      <c r="Q232" s="25"/>
      <c r="R232" s="25"/>
    </row>
    <row r="233" spans="1:18" s="4" customFormat="1" x14ac:dyDescent="0.25">
      <c r="A233" s="3"/>
      <c r="B233" s="3"/>
      <c r="C233" s="3"/>
      <c r="D233" s="3"/>
      <c r="E233" s="3"/>
      <c r="F233" s="3"/>
      <c r="G233" s="25"/>
      <c r="H233" s="33"/>
      <c r="I233" s="25"/>
      <c r="J233" s="25"/>
      <c r="K233" s="33"/>
      <c r="L233" s="33"/>
      <c r="M233" s="33"/>
      <c r="N233" s="33"/>
      <c r="O233" s="25"/>
      <c r="P233" s="25"/>
      <c r="Q233" s="25"/>
      <c r="R233" s="25"/>
    </row>
    <row r="234" spans="1:18" s="4" customFormat="1" x14ac:dyDescent="0.25">
      <c r="A234" s="3"/>
      <c r="B234" s="3"/>
      <c r="C234" s="3"/>
      <c r="D234" s="3"/>
      <c r="E234" s="3"/>
      <c r="F234" s="3"/>
      <c r="G234" s="25"/>
      <c r="H234" s="33"/>
      <c r="I234" s="25"/>
      <c r="J234" s="25"/>
      <c r="K234" s="33"/>
      <c r="L234" s="33"/>
      <c r="M234" s="33"/>
      <c r="N234" s="33"/>
      <c r="O234" s="25"/>
      <c r="P234" s="25"/>
      <c r="Q234" s="25"/>
      <c r="R234" s="25"/>
    </row>
    <row r="235" spans="1:18" s="4" customFormat="1" x14ac:dyDescent="0.25">
      <c r="A235" s="3"/>
      <c r="B235" s="3"/>
      <c r="C235" s="3"/>
      <c r="D235" s="3"/>
      <c r="E235" s="3"/>
      <c r="F235" s="3"/>
      <c r="G235" s="25"/>
      <c r="H235" s="33"/>
      <c r="I235" s="25"/>
      <c r="J235" s="25"/>
      <c r="K235" s="33"/>
      <c r="L235" s="33"/>
      <c r="M235" s="33"/>
      <c r="N235" s="33"/>
      <c r="O235" s="25"/>
      <c r="P235" s="25"/>
      <c r="Q235" s="25"/>
      <c r="R235" s="25"/>
    </row>
    <row r="236" spans="1:18" s="4" customFormat="1" x14ac:dyDescent="0.25">
      <c r="A236" s="3"/>
      <c r="B236" s="3"/>
      <c r="C236" s="3"/>
      <c r="D236" s="3"/>
      <c r="E236" s="3"/>
      <c r="F236" s="3"/>
      <c r="G236" s="25"/>
      <c r="H236" s="33"/>
      <c r="I236" s="25"/>
      <c r="J236" s="25"/>
      <c r="K236" s="33"/>
      <c r="L236" s="33"/>
      <c r="M236" s="33"/>
      <c r="N236" s="33"/>
      <c r="O236" s="25"/>
      <c r="P236" s="25"/>
      <c r="Q236" s="25"/>
      <c r="R236" s="25"/>
    </row>
    <row r="237" spans="1:18" s="4" customFormat="1" x14ac:dyDescent="0.25">
      <c r="A237" s="3"/>
      <c r="B237" s="3"/>
      <c r="C237" s="3"/>
      <c r="D237" s="3"/>
      <c r="E237" s="3"/>
      <c r="F237" s="3"/>
      <c r="G237" s="25"/>
      <c r="H237" s="33"/>
      <c r="I237" s="25"/>
      <c r="J237" s="25"/>
      <c r="K237" s="33"/>
      <c r="L237" s="33"/>
      <c r="M237" s="33"/>
      <c r="N237" s="33"/>
      <c r="O237" s="25"/>
      <c r="P237" s="25"/>
      <c r="Q237" s="25"/>
      <c r="R237" s="25"/>
    </row>
    <row r="238" spans="1:18" s="4" customFormat="1" x14ac:dyDescent="0.25">
      <c r="A238" s="3"/>
      <c r="B238" s="3"/>
      <c r="C238" s="3"/>
      <c r="D238" s="3"/>
      <c r="E238" s="3"/>
      <c r="F238" s="3"/>
      <c r="G238" s="25"/>
      <c r="H238" s="33"/>
      <c r="I238" s="25"/>
      <c r="J238" s="25"/>
      <c r="K238" s="33"/>
      <c r="L238" s="33"/>
      <c r="M238" s="33"/>
      <c r="N238" s="33"/>
      <c r="O238" s="25"/>
      <c r="P238" s="25"/>
      <c r="Q238" s="25"/>
      <c r="R238" s="25"/>
    </row>
    <row r="239" spans="1:18" s="4" customFormat="1" x14ac:dyDescent="0.25">
      <c r="A239" s="3"/>
      <c r="B239" s="3"/>
      <c r="C239" s="3"/>
      <c r="D239" s="3"/>
      <c r="E239" s="3"/>
      <c r="F239" s="3"/>
      <c r="G239" s="25"/>
      <c r="H239" s="33"/>
      <c r="I239" s="25"/>
      <c r="J239" s="25"/>
      <c r="K239" s="33"/>
      <c r="L239" s="33"/>
      <c r="M239" s="33"/>
      <c r="N239" s="33"/>
      <c r="O239" s="25"/>
      <c r="P239" s="25"/>
      <c r="Q239" s="25"/>
      <c r="R239" s="25"/>
    </row>
    <row r="240" spans="1:18" s="4" customFormat="1" x14ac:dyDescent="0.25">
      <c r="A240" s="3"/>
      <c r="B240" s="3"/>
      <c r="C240" s="3"/>
      <c r="D240" s="3"/>
      <c r="E240" s="3"/>
      <c r="F240" s="3"/>
      <c r="G240" s="25"/>
      <c r="H240" s="33"/>
      <c r="I240" s="25"/>
      <c r="J240" s="25"/>
      <c r="K240" s="33"/>
      <c r="L240" s="33"/>
      <c r="M240" s="33"/>
      <c r="N240" s="33"/>
      <c r="O240" s="25"/>
      <c r="P240" s="25"/>
      <c r="Q240" s="25"/>
      <c r="R240" s="25"/>
    </row>
    <row r="241" spans="1:18" s="4" customFormat="1" x14ac:dyDescent="0.25">
      <c r="A241" s="3"/>
      <c r="B241" s="3"/>
      <c r="C241" s="3"/>
      <c r="D241" s="3"/>
      <c r="E241" s="3"/>
      <c r="F241" s="3"/>
      <c r="G241" s="25"/>
      <c r="H241" s="33"/>
      <c r="I241" s="25"/>
      <c r="J241" s="25"/>
      <c r="K241" s="33"/>
      <c r="L241" s="33"/>
      <c r="M241" s="33"/>
      <c r="N241" s="33"/>
      <c r="O241" s="25"/>
      <c r="P241" s="25"/>
      <c r="Q241" s="25"/>
      <c r="R241" s="25"/>
    </row>
    <row r="242" spans="1:18" s="4" customFormat="1" x14ac:dyDescent="0.25">
      <c r="A242" s="3"/>
      <c r="B242" s="3"/>
      <c r="C242" s="3"/>
      <c r="D242" s="3"/>
      <c r="E242" s="3"/>
      <c r="F242" s="3"/>
      <c r="G242" s="25"/>
      <c r="H242" s="33"/>
      <c r="I242" s="25"/>
      <c r="J242" s="25"/>
      <c r="K242" s="33"/>
      <c r="L242" s="33"/>
      <c r="M242" s="33"/>
      <c r="N242" s="33"/>
      <c r="O242" s="25"/>
      <c r="P242" s="25"/>
      <c r="Q242" s="25"/>
      <c r="R242" s="25"/>
    </row>
    <row r="243" spans="1:18" s="4" customFormat="1" x14ac:dyDescent="0.25">
      <c r="A243" s="3"/>
      <c r="B243" s="3"/>
      <c r="C243" s="3"/>
      <c r="D243" s="3"/>
      <c r="E243" s="3"/>
      <c r="F243" s="3"/>
      <c r="G243" s="25"/>
      <c r="H243" s="33"/>
      <c r="I243" s="25"/>
      <c r="J243" s="25"/>
      <c r="K243" s="33"/>
      <c r="L243" s="33"/>
      <c r="M243" s="33"/>
      <c r="N243" s="33"/>
      <c r="O243" s="25"/>
      <c r="P243" s="25"/>
      <c r="Q243" s="25"/>
      <c r="R243" s="25"/>
    </row>
    <row r="244" spans="1:18" s="4" customFormat="1" x14ac:dyDescent="0.25">
      <c r="A244" s="3"/>
      <c r="B244" s="3"/>
      <c r="C244" s="3"/>
      <c r="D244" s="3"/>
      <c r="E244" s="3"/>
      <c r="F244" s="3"/>
      <c r="G244" s="25"/>
      <c r="H244" s="33"/>
      <c r="I244" s="25"/>
      <c r="J244" s="25"/>
      <c r="K244" s="33"/>
      <c r="L244" s="33"/>
      <c r="M244" s="33"/>
      <c r="N244" s="33"/>
      <c r="O244" s="25"/>
      <c r="P244" s="25"/>
      <c r="Q244" s="25"/>
      <c r="R244" s="25"/>
    </row>
    <row r="245" spans="1:18" s="4" customFormat="1" x14ac:dyDescent="0.25">
      <c r="A245" s="3"/>
      <c r="B245" s="3"/>
      <c r="C245" s="3"/>
      <c r="D245" s="3"/>
      <c r="E245" s="3"/>
      <c r="F245" s="3"/>
      <c r="G245" s="25"/>
      <c r="H245" s="33"/>
      <c r="I245" s="25"/>
      <c r="J245" s="25"/>
      <c r="K245" s="33"/>
      <c r="L245" s="33"/>
      <c r="M245" s="33"/>
      <c r="N245" s="33"/>
      <c r="O245" s="25"/>
      <c r="P245" s="25"/>
      <c r="Q245" s="25"/>
      <c r="R245" s="25"/>
    </row>
    <row r="246" spans="1:18" s="4" customFormat="1" x14ac:dyDescent="0.25">
      <c r="A246" s="3"/>
      <c r="B246" s="3"/>
      <c r="C246" s="3"/>
      <c r="D246" s="3"/>
      <c r="E246" s="3"/>
      <c r="F246" s="3"/>
      <c r="G246" s="25"/>
      <c r="H246" s="33"/>
      <c r="I246" s="25"/>
      <c r="J246" s="25"/>
      <c r="K246" s="33"/>
      <c r="L246" s="33"/>
      <c r="M246" s="33"/>
      <c r="N246" s="33"/>
      <c r="O246" s="25"/>
      <c r="P246" s="25"/>
      <c r="Q246" s="25"/>
      <c r="R246" s="25"/>
    </row>
    <row r="247" spans="1:18" s="4" customFormat="1" x14ac:dyDescent="0.25">
      <c r="A247" s="3"/>
      <c r="B247" s="3"/>
      <c r="C247" s="3"/>
      <c r="D247" s="3"/>
      <c r="E247" s="3"/>
      <c r="F247" s="3"/>
      <c r="G247" s="25"/>
      <c r="H247" s="33"/>
      <c r="I247" s="25"/>
      <c r="J247" s="25"/>
      <c r="K247" s="33"/>
      <c r="L247" s="33"/>
      <c r="M247" s="33"/>
      <c r="N247" s="33"/>
      <c r="O247" s="25"/>
      <c r="P247" s="25"/>
      <c r="Q247" s="25"/>
      <c r="R247" s="25"/>
    </row>
    <row r="248" spans="1:18" s="4" customFormat="1" x14ac:dyDescent="0.25">
      <c r="A248" s="3"/>
      <c r="B248" s="3"/>
      <c r="C248" s="3"/>
      <c r="D248" s="3"/>
      <c r="E248" s="3"/>
      <c r="F248" s="3"/>
      <c r="G248" s="25"/>
      <c r="H248" s="33"/>
      <c r="I248" s="25"/>
      <c r="J248" s="25"/>
      <c r="K248" s="33"/>
      <c r="L248" s="33"/>
      <c r="M248" s="33"/>
      <c r="N248" s="33"/>
      <c r="O248" s="25"/>
      <c r="P248" s="25"/>
      <c r="Q248" s="25"/>
      <c r="R248" s="25"/>
    </row>
    <row r="249" spans="1:18" s="4" customFormat="1" x14ac:dyDescent="0.25">
      <c r="A249" s="3"/>
      <c r="B249" s="3"/>
      <c r="C249" s="3"/>
      <c r="D249" s="3"/>
      <c r="E249" s="3"/>
      <c r="F249" s="3"/>
      <c r="G249" s="25"/>
      <c r="H249" s="33"/>
      <c r="I249" s="25"/>
      <c r="J249" s="25"/>
      <c r="K249" s="33"/>
      <c r="L249" s="33"/>
      <c r="M249" s="33"/>
      <c r="N249" s="33"/>
      <c r="O249" s="25"/>
      <c r="P249" s="25"/>
      <c r="Q249" s="25"/>
      <c r="R249" s="25"/>
    </row>
    <row r="250" spans="1:18" s="4" customFormat="1" x14ac:dyDescent="0.25">
      <c r="A250" s="3"/>
      <c r="B250" s="3"/>
      <c r="C250" s="3"/>
      <c r="D250" s="3"/>
      <c r="E250" s="3"/>
      <c r="F250" s="3"/>
      <c r="G250" s="25"/>
      <c r="H250" s="33"/>
      <c r="I250" s="25"/>
      <c r="J250" s="25"/>
      <c r="K250" s="33"/>
      <c r="L250" s="33"/>
      <c r="M250" s="33"/>
      <c r="N250" s="33"/>
      <c r="O250" s="25"/>
      <c r="P250" s="25"/>
      <c r="Q250" s="25"/>
      <c r="R250" s="25"/>
    </row>
    <row r="251" spans="1:18" s="4" customFormat="1" x14ac:dyDescent="0.25">
      <c r="A251" s="3"/>
      <c r="B251" s="3"/>
      <c r="C251" s="3"/>
      <c r="D251" s="3"/>
      <c r="E251" s="3"/>
      <c r="F251" s="3"/>
      <c r="G251" s="25"/>
      <c r="H251" s="33"/>
      <c r="I251" s="25"/>
      <c r="J251" s="25"/>
      <c r="K251" s="33"/>
      <c r="L251" s="33"/>
      <c r="M251" s="33"/>
      <c r="N251" s="33"/>
      <c r="O251" s="25"/>
      <c r="P251" s="25"/>
      <c r="Q251" s="25"/>
      <c r="R251" s="25"/>
    </row>
    <row r="252" spans="1:18" s="4" customFormat="1" x14ac:dyDescent="0.25">
      <c r="A252" s="3"/>
      <c r="B252" s="3"/>
      <c r="C252" s="3"/>
      <c r="D252" s="3"/>
      <c r="E252" s="3"/>
      <c r="F252" s="3"/>
      <c r="G252" s="25"/>
      <c r="H252" s="33"/>
      <c r="I252" s="25"/>
      <c r="J252" s="25"/>
      <c r="K252" s="33"/>
      <c r="L252" s="33"/>
      <c r="M252" s="33"/>
      <c r="N252" s="33"/>
      <c r="O252" s="25"/>
      <c r="P252" s="25"/>
      <c r="Q252" s="25"/>
      <c r="R252" s="25"/>
    </row>
    <row r="253" spans="1:18" s="4" customFormat="1" x14ac:dyDescent="0.25">
      <c r="A253" s="3"/>
      <c r="B253" s="3"/>
      <c r="C253" s="3"/>
      <c r="D253" s="3"/>
      <c r="E253" s="3"/>
      <c r="F253" s="3"/>
      <c r="G253" s="25"/>
      <c r="H253" s="33"/>
      <c r="I253" s="25"/>
      <c r="J253" s="25"/>
      <c r="K253" s="33"/>
      <c r="L253" s="33"/>
      <c r="M253" s="33"/>
      <c r="N253" s="33"/>
      <c r="O253" s="25"/>
      <c r="P253" s="25"/>
      <c r="Q253" s="25"/>
      <c r="R253" s="25"/>
    </row>
    <row r="254" spans="1:18" s="4" customFormat="1" x14ac:dyDescent="0.25">
      <c r="A254" s="3"/>
      <c r="B254" s="3"/>
      <c r="C254" s="3"/>
      <c r="D254" s="3"/>
      <c r="E254" s="3"/>
      <c r="F254" s="3"/>
      <c r="G254" s="25"/>
      <c r="H254" s="33"/>
      <c r="I254" s="25"/>
      <c r="J254" s="25"/>
      <c r="K254" s="33"/>
      <c r="L254" s="33"/>
      <c r="M254" s="33"/>
      <c r="N254" s="33"/>
      <c r="O254" s="25"/>
      <c r="P254" s="25"/>
      <c r="Q254" s="25"/>
      <c r="R254" s="25"/>
    </row>
    <row r="255" spans="1:18" s="4" customFormat="1" x14ac:dyDescent="0.25">
      <c r="A255" s="3"/>
      <c r="B255" s="3"/>
      <c r="C255" s="3"/>
      <c r="D255" s="3"/>
      <c r="E255" s="3"/>
      <c r="F255" s="3"/>
      <c r="G255" s="25"/>
      <c r="H255" s="33"/>
      <c r="I255" s="25"/>
      <c r="J255" s="25"/>
      <c r="K255" s="33"/>
      <c r="L255" s="33"/>
      <c r="M255" s="33"/>
      <c r="N255" s="33"/>
      <c r="O255" s="25"/>
      <c r="P255" s="25"/>
      <c r="Q255" s="25"/>
      <c r="R255" s="25"/>
    </row>
    <row r="256" spans="1:18" s="4" customFormat="1" x14ac:dyDescent="0.25">
      <c r="A256" s="3"/>
      <c r="B256" s="3"/>
      <c r="C256" s="3"/>
      <c r="D256" s="3"/>
      <c r="E256" s="3"/>
      <c r="F256" s="3"/>
      <c r="G256" s="25"/>
      <c r="H256" s="33"/>
      <c r="I256" s="25"/>
      <c r="J256" s="25"/>
      <c r="K256" s="33"/>
      <c r="L256" s="33"/>
      <c r="M256" s="33"/>
      <c r="N256" s="33"/>
      <c r="O256" s="25"/>
      <c r="P256" s="25"/>
      <c r="Q256" s="25"/>
      <c r="R256" s="25"/>
    </row>
    <row r="257" spans="1:18" s="4" customFormat="1" x14ac:dyDescent="0.25">
      <c r="A257" s="3"/>
      <c r="B257" s="3"/>
      <c r="C257" s="3"/>
      <c r="D257" s="3"/>
      <c r="E257" s="3"/>
      <c r="F257" s="3"/>
      <c r="G257" s="25"/>
      <c r="H257" s="33"/>
      <c r="I257" s="25"/>
      <c r="J257" s="25"/>
      <c r="K257" s="33"/>
      <c r="L257" s="33"/>
      <c r="M257" s="33"/>
      <c r="N257" s="33"/>
      <c r="O257" s="25"/>
      <c r="P257" s="25"/>
      <c r="Q257" s="25"/>
      <c r="R257" s="25"/>
    </row>
    <row r="258" spans="1:18" s="4" customFormat="1" x14ac:dyDescent="0.25">
      <c r="A258" s="3"/>
      <c r="B258" s="3"/>
      <c r="C258" s="3"/>
      <c r="D258" s="3"/>
      <c r="E258" s="3"/>
      <c r="F258" s="3"/>
      <c r="G258" s="25"/>
      <c r="H258" s="33"/>
      <c r="I258" s="25"/>
      <c r="J258" s="25"/>
      <c r="K258" s="33"/>
      <c r="L258" s="33"/>
      <c r="M258" s="33"/>
      <c r="N258" s="33"/>
      <c r="O258" s="25"/>
      <c r="P258" s="25"/>
      <c r="Q258" s="25"/>
      <c r="R258" s="25"/>
    </row>
    <row r="259" spans="1:18" s="4" customFormat="1" x14ac:dyDescent="0.25">
      <c r="A259" s="3"/>
      <c r="B259" s="3"/>
      <c r="C259" s="3"/>
      <c r="D259" s="3"/>
      <c r="E259" s="3"/>
      <c r="F259" s="3"/>
      <c r="G259" s="25"/>
      <c r="H259" s="33"/>
      <c r="I259" s="25"/>
      <c r="J259" s="25"/>
      <c r="K259" s="33"/>
      <c r="L259" s="33"/>
      <c r="M259" s="33"/>
      <c r="N259" s="33"/>
      <c r="O259" s="25"/>
      <c r="P259" s="25"/>
      <c r="Q259" s="25"/>
      <c r="R259" s="25"/>
    </row>
    <row r="260" spans="1:18" s="4" customFormat="1" x14ac:dyDescent="0.25">
      <c r="A260" s="3"/>
      <c r="B260" s="3"/>
      <c r="C260" s="3"/>
      <c r="D260" s="3"/>
      <c r="E260" s="3"/>
      <c r="F260" s="3"/>
      <c r="G260" s="25"/>
      <c r="H260" s="33"/>
      <c r="I260" s="25"/>
      <c r="J260" s="25"/>
      <c r="K260" s="33"/>
      <c r="L260" s="33"/>
      <c r="M260" s="33"/>
      <c r="N260" s="33"/>
      <c r="O260" s="25"/>
      <c r="P260" s="25"/>
      <c r="Q260" s="25"/>
      <c r="R260" s="25"/>
    </row>
    <row r="261" spans="1:18" s="4" customFormat="1" x14ac:dyDescent="0.25">
      <c r="A261" s="3"/>
      <c r="B261" s="3"/>
      <c r="C261" s="3"/>
      <c r="D261" s="3"/>
      <c r="E261" s="3"/>
      <c r="F261" s="3"/>
      <c r="G261" s="25"/>
      <c r="H261" s="33"/>
      <c r="I261" s="25"/>
      <c r="J261" s="25"/>
      <c r="K261" s="33"/>
      <c r="L261" s="33"/>
      <c r="M261" s="33"/>
      <c r="N261" s="33"/>
      <c r="O261" s="25"/>
      <c r="P261" s="25"/>
      <c r="Q261" s="25"/>
      <c r="R261" s="25"/>
    </row>
    <row r="262" spans="1:18" s="4" customFormat="1" x14ac:dyDescent="0.25">
      <c r="A262" s="3"/>
      <c r="B262" s="3"/>
      <c r="C262" s="3"/>
      <c r="D262" s="3"/>
      <c r="E262" s="3"/>
      <c r="F262" s="3"/>
      <c r="G262" s="25"/>
      <c r="H262" s="33"/>
      <c r="I262" s="25"/>
      <c r="J262" s="25"/>
      <c r="K262" s="33"/>
      <c r="L262" s="33"/>
      <c r="M262" s="33"/>
      <c r="N262" s="33"/>
      <c r="O262" s="25"/>
      <c r="P262" s="25"/>
      <c r="Q262" s="25"/>
      <c r="R262" s="25"/>
    </row>
    <row r="263" spans="1:18" s="4" customFormat="1" x14ac:dyDescent="0.25">
      <c r="A263" s="3"/>
      <c r="B263" s="3"/>
      <c r="C263" s="3"/>
      <c r="D263" s="3"/>
      <c r="E263" s="3"/>
      <c r="F263" s="3"/>
      <c r="G263" s="25"/>
      <c r="H263" s="33"/>
      <c r="I263" s="25"/>
      <c r="J263" s="25"/>
      <c r="K263" s="33"/>
      <c r="L263" s="33"/>
      <c r="M263" s="33"/>
      <c r="N263" s="33"/>
      <c r="O263" s="25"/>
      <c r="P263" s="25"/>
      <c r="Q263" s="25"/>
      <c r="R263" s="25"/>
    </row>
    <row r="264" spans="1:18" s="4" customFormat="1" x14ac:dyDescent="0.25">
      <c r="A264" s="3"/>
      <c r="B264" s="3"/>
      <c r="C264" s="3"/>
      <c r="D264" s="3"/>
      <c r="E264" s="3"/>
      <c r="F264" s="3"/>
      <c r="G264" s="25"/>
      <c r="H264" s="33"/>
      <c r="I264" s="25"/>
      <c r="J264" s="25"/>
      <c r="K264" s="33"/>
      <c r="L264" s="33"/>
      <c r="M264" s="33"/>
      <c r="N264" s="33"/>
      <c r="O264" s="25"/>
      <c r="P264" s="25"/>
      <c r="Q264" s="25"/>
      <c r="R264" s="25"/>
    </row>
    <row r="265" spans="1:18" s="4" customFormat="1" x14ac:dyDescent="0.25">
      <c r="A265" s="3"/>
      <c r="B265" s="3"/>
      <c r="C265" s="3"/>
      <c r="D265" s="3"/>
      <c r="E265" s="3"/>
      <c r="F265" s="3"/>
      <c r="G265" s="25"/>
      <c r="H265" s="33"/>
      <c r="I265" s="25"/>
      <c r="J265" s="25"/>
      <c r="K265" s="33"/>
      <c r="L265" s="33"/>
      <c r="M265" s="33"/>
      <c r="N265" s="33"/>
      <c r="O265" s="25"/>
      <c r="P265" s="25"/>
      <c r="Q265" s="25"/>
      <c r="R265" s="25"/>
    </row>
    <row r="266" spans="1:18" s="4" customFormat="1" x14ac:dyDescent="0.25">
      <c r="A266" s="3"/>
      <c r="B266" s="3"/>
      <c r="C266" s="3"/>
      <c r="D266" s="3"/>
      <c r="E266" s="3"/>
      <c r="F266" s="3"/>
      <c r="G266" s="25"/>
      <c r="H266" s="33"/>
      <c r="I266" s="25"/>
      <c r="J266" s="25"/>
      <c r="K266" s="33"/>
      <c r="L266" s="33"/>
      <c r="M266" s="33"/>
      <c r="N266" s="33"/>
      <c r="O266" s="25"/>
      <c r="P266" s="25"/>
      <c r="Q266" s="25"/>
      <c r="R266" s="25"/>
    </row>
    <row r="267" spans="1:18" s="4" customFormat="1" x14ac:dyDescent="0.25">
      <c r="A267" s="3"/>
      <c r="B267" s="3"/>
      <c r="C267" s="3"/>
      <c r="D267" s="3"/>
      <c r="E267" s="3"/>
      <c r="F267" s="3"/>
      <c r="G267" s="25"/>
      <c r="H267" s="33"/>
      <c r="I267" s="25"/>
      <c r="J267" s="25"/>
      <c r="K267" s="33"/>
      <c r="L267" s="33"/>
      <c r="M267" s="33"/>
      <c r="N267" s="33"/>
      <c r="O267" s="25"/>
      <c r="P267" s="25"/>
      <c r="Q267" s="25"/>
      <c r="R267" s="25"/>
    </row>
    <row r="268" spans="1:18" s="4" customFormat="1" x14ac:dyDescent="0.25">
      <c r="A268" s="3"/>
      <c r="B268" s="3"/>
      <c r="C268" s="3"/>
      <c r="D268" s="3"/>
      <c r="E268" s="3"/>
      <c r="F268" s="3"/>
      <c r="G268" s="25"/>
      <c r="H268" s="33"/>
      <c r="I268" s="25"/>
      <c r="J268" s="25"/>
      <c r="K268" s="33"/>
      <c r="L268" s="33"/>
      <c r="M268" s="33"/>
      <c r="N268" s="33"/>
      <c r="O268" s="25"/>
      <c r="P268" s="25"/>
      <c r="Q268" s="25"/>
      <c r="R268" s="25"/>
    </row>
    <row r="269" spans="1:18" s="4" customFormat="1" x14ac:dyDescent="0.25">
      <c r="A269" s="3"/>
      <c r="B269" s="3"/>
      <c r="C269" s="3"/>
      <c r="D269" s="3"/>
      <c r="E269" s="3"/>
      <c r="F269" s="3"/>
      <c r="G269" s="25"/>
      <c r="H269" s="33"/>
      <c r="I269" s="25"/>
      <c r="J269" s="25"/>
      <c r="K269" s="33"/>
      <c r="L269" s="33"/>
      <c r="M269" s="33"/>
      <c r="N269" s="33"/>
      <c r="O269" s="25"/>
      <c r="P269" s="25"/>
      <c r="Q269" s="25"/>
      <c r="R269" s="25"/>
    </row>
    <row r="270" spans="1:18" s="4" customFormat="1" x14ac:dyDescent="0.25">
      <c r="A270" s="3"/>
      <c r="B270" s="3"/>
      <c r="C270" s="3"/>
      <c r="D270" s="3"/>
      <c r="E270" s="3"/>
      <c r="F270" s="3"/>
      <c r="G270" s="25"/>
      <c r="H270" s="33"/>
      <c r="I270" s="25"/>
      <c r="J270" s="25"/>
      <c r="K270" s="33"/>
      <c r="L270" s="33"/>
      <c r="M270" s="33"/>
      <c r="N270" s="33"/>
      <c r="O270" s="25"/>
      <c r="P270" s="25"/>
      <c r="Q270" s="25"/>
      <c r="R270" s="25"/>
    </row>
    <row r="271" spans="1:18" s="4" customFormat="1" x14ac:dyDescent="0.25">
      <c r="A271" s="3"/>
      <c r="B271" s="3"/>
      <c r="C271" s="3"/>
      <c r="D271" s="3"/>
      <c r="E271" s="3"/>
      <c r="F271" s="3"/>
      <c r="G271" s="25"/>
      <c r="H271" s="33"/>
      <c r="I271" s="25"/>
      <c r="J271" s="25"/>
      <c r="K271" s="33"/>
      <c r="L271" s="33"/>
      <c r="M271" s="33"/>
      <c r="N271" s="33"/>
      <c r="O271" s="25"/>
      <c r="P271" s="25"/>
      <c r="Q271" s="25"/>
      <c r="R271" s="25"/>
    </row>
    <row r="272" spans="1:18" s="4" customFormat="1" x14ac:dyDescent="0.25">
      <c r="A272" s="3"/>
      <c r="B272" s="3"/>
      <c r="C272" s="3"/>
      <c r="D272" s="3"/>
      <c r="E272" s="3"/>
      <c r="F272" s="3"/>
      <c r="G272" s="25"/>
      <c r="H272" s="33"/>
      <c r="I272" s="25"/>
      <c r="J272" s="25"/>
      <c r="K272" s="33"/>
      <c r="L272" s="33"/>
      <c r="M272" s="33"/>
      <c r="N272" s="33"/>
      <c r="O272" s="25"/>
      <c r="P272" s="25"/>
      <c r="Q272" s="25"/>
      <c r="R272" s="25"/>
    </row>
    <row r="273" spans="1:18" s="4" customFormat="1" x14ac:dyDescent="0.25">
      <c r="A273" s="3"/>
      <c r="B273" s="3"/>
      <c r="C273" s="3"/>
      <c r="D273" s="3"/>
      <c r="E273" s="3"/>
      <c r="F273" s="3"/>
      <c r="G273" s="25"/>
      <c r="H273" s="33"/>
      <c r="I273" s="25"/>
      <c r="J273" s="25"/>
      <c r="K273" s="33"/>
      <c r="L273" s="33"/>
      <c r="M273" s="33"/>
      <c r="N273" s="33"/>
      <c r="O273" s="25"/>
      <c r="P273" s="25"/>
      <c r="Q273" s="25"/>
      <c r="R273" s="25"/>
    </row>
    <row r="274" spans="1:18" s="4" customFormat="1" x14ac:dyDescent="0.25">
      <c r="A274" s="3"/>
      <c r="B274" s="3"/>
      <c r="C274" s="3"/>
      <c r="D274" s="3"/>
      <c r="E274" s="3"/>
      <c r="F274" s="3"/>
      <c r="G274" s="25"/>
      <c r="H274" s="33"/>
      <c r="I274" s="25"/>
      <c r="J274" s="25"/>
      <c r="K274" s="33"/>
      <c r="L274" s="33"/>
      <c r="M274" s="33"/>
      <c r="N274" s="33"/>
      <c r="O274" s="25"/>
      <c r="P274" s="25"/>
      <c r="Q274" s="25"/>
      <c r="R274" s="25"/>
    </row>
    <row r="275" spans="1:18" s="4" customFormat="1" x14ac:dyDescent="0.25">
      <c r="A275" s="3"/>
      <c r="B275" s="3"/>
      <c r="C275" s="3"/>
      <c r="D275" s="3"/>
      <c r="E275" s="3"/>
      <c r="F275" s="3"/>
      <c r="G275" s="25"/>
      <c r="H275" s="33"/>
      <c r="I275" s="25"/>
      <c r="J275" s="25"/>
      <c r="K275" s="33"/>
      <c r="L275" s="33"/>
      <c r="M275" s="33"/>
      <c r="N275" s="33"/>
      <c r="O275" s="25"/>
      <c r="P275" s="25"/>
      <c r="Q275" s="25"/>
      <c r="R275" s="25"/>
    </row>
    <row r="276" spans="1:18" s="4" customFormat="1" x14ac:dyDescent="0.25">
      <c r="A276" s="3"/>
      <c r="B276" s="3"/>
      <c r="C276" s="3"/>
      <c r="D276" s="3"/>
      <c r="E276" s="3"/>
      <c r="F276" s="3"/>
      <c r="G276" s="25"/>
      <c r="H276" s="33"/>
      <c r="I276" s="25"/>
      <c r="J276" s="25"/>
      <c r="K276" s="33"/>
      <c r="L276" s="33"/>
      <c r="M276" s="33"/>
      <c r="N276" s="33"/>
      <c r="O276" s="25"/>
      <c r="P276" s="25"/>
      <c r="Q276" s="25"/>
      <c r="R276" s="25"/>
    </row>
    <row r="277" spans="1:18" s="4" customFormat="1" x14ac:dyDescent="0.25">
      <c r="A277" s="3"/>
      <c r="B277" s="3"/>
      <c r="C277" s="3"/>
      <c r="D277" s="3"/>
      <c r="E277" s="3"/>
      <c r="F277" s="3"/>
      <c r="G277" s="25"/>
      <c r="H277" s="33"/>
      <c r="I277" s="25"/>
      <c r="J277" s="25"/>
      <c r="K277" s="33"/>
      <c r="L277" s="33"/>
      <c r="M277" s="33"/>
      <c r="N277" s="33"/>
      <c r="O277" s="25"/>
      <c r="P277" s="25"/>
      <c r="Q277" s="25"/>
      <c r="R277" s="25"/>
    </row>
    <row r="278" spans="1:18" s="4" customFormat="1" x14ac:dyDescent="0.25">
      <c r="A278" s="3"/>
      <c r="B278" s="3"/>
      <c r="C278" s="3"/>
      <c r="D278" s="3"/>
      <c r="E278" s="3"/>
      <c r="F278" s="3"/>
      <c r="G278" s="25"/>
      <c r="H278" s="33"/>
      <c r="I278" s="25"/>
      <c r="J278" s="25"/>
      <c r="K278" s="33"/>
      <c r="L278" s="33"/>
      <c r="M278" s="33"/>
      <c r="N278" s="33"/>
      <c r="O278" s="25"/>
      <c r="P278" s="25"/>
      <c r="Q278" s="25"/>
      <c r="R278" s="25"/>
    </row>
    <row r="279" spans="1:18" s="4" customFormat="1" x14ac:dyDescent="0.25">
      <c r="A279" s="3"/>
      <c r="B279" s="3"/>
      <c r="C279" s="3"/>
      <c r="D279" s="3"/>
      <c r="E279" s="3"/>
      <c r="F279" s="3"/>
      <c r="G279" s="25"/>
      <c r="H279" s="33"/>
      <c r="I279" s="25"/>
      <c r="J279" s="25"/>
      <c r="K279" s="33"/>
      <c r="L279" s="33"/>
      <c r="M279" s="33"/>
      <c r="N279" s="33"/>
      <c r="O279" s="25"/>
      <c r="P279" s="25"/>
      <c r="Q279" s="25"/>
      <c r="R279" s="25"/>
    </row>
    <row r="280" spans="1:18" s="4" customFormat="1" x14ac:dyDescent="0.25">
      <c r="A280" s="3"/>
      <c r="B280" s="3"/>
      <c r="C280" s="3"/>
      <c r="D280" s="3"/>
      <c r="E280" s="3"/>
      <c r="F280" s="3"/>
      <c r="G280" s="25"/>
      <c r="H280" s="33"/>
      <c r="I280" s="25"/>
      <c r="J280" s="25"/>
      <c r="K280" s="33"/>
      <c r="L280" s="33"/>
      <c r="M280" s="33"/>
      <c r="N280" s="33"/>
      <c r="O280" s="25"/>
      <c r="P280" s="25"/>
      <c r="Q280" s="25"/>
      <c r="R280" s="25"/>
    </row>
    <row r="281" spans="1:18" s="4" customFormat="1" x14ac:dyDescent="0.25">
      <c r="A281" s="3"/>
      <c r="B281" s="3"/>
      <c r="C281" s="3"/>
      <c r="D281" s="3"/>
      <c r="E281" s="3"/>
      <c r="F281" s="3"/>
      <c r="G281" s="25"/>
      <c r="H281" s="33"/>
      <c r="I281" s="25"/>
      <c r="J281" s="25"/>
      <c r="K281" s="33"/>
      <c r="L281" s="33"/>
      <c r="M281" s="33"/>
      <c r="N281" s="33"/>
      <c r="O281" s="25"/>
      <c r="P281" s="25"/>
      <c r="Q281" s="25"/>
      <c r="R281" s="25"/>
    </row>
    <row r="282" spans="1:18" s="4" customFormat="1" x14ac:dyDescent="0.25">
      <c r="A282" s="3"/>
      <c r="B282" s="3"/>
      <c r="C282" s="3"/>
      <c r="D282" s="3"/>
      <c r="E282" s="3"/>
      <c r="F282" s="3"/>
      <c r="G282" s="25"/>
      <c r="H282" s="33"/>
      <c r="I282" s="25"/>
      <c r="J282" s="25"/>
      <c r="K282" s="33"/>
      <c r="L282" s="33"/>
      <c r="M282" s="33"/>
      <c r="N282" s="33"/>
      <c r="O282" s="25"/>
      <c r="P282" s="25"/>
      <c r="Q282" s="25"/>
      <c r="R282" s="25"/>
    </row>
    <row r="283" spans="1:18" s="4" customFormat="1" x14ac:dyDescent="0.25">
      <c r="A283" s="3"/>
      <c r="B283" s="3"/>
      <c r="C283" s="3"/>
      <c r="D283" s="3"/>
      <c r="E283" s="3"/>
      <c r="F283" s="3"/>
      <c r="G283" s="25"/>
      <c r="H283" s="33"/>
      <c r="I283" s="25"/>
      <c r="J283" s="25"/>
      <c r="K283" s="33"/>
      <c r="L283" s="33"/>
      <c r="M283" s="33"/>
      <c r="N283" s="33"/>
      <c r="O283" s="25"/>
      <c r="P283" s="25"/>
      <c r="Q283" s="25"/>
      <c r="R283" s="25"/>
    </row>
    <row r="284" spans="1:18" s="4" customFormat="1" x14ac:dyDescent="0.25">
      <c r="A284" s="3"/>
      <c r="B284" s="3"/>
      <c r="C284" s="3"/>
      <c r="D284" s="3"/>
      <c r="E284" s="3"/>
      <c r="F284" s="3"/>
      <c r="G284" s="25"/>
      <c r="H284" s="33"/>
      <c r="I284" s="25"/>
      <c r="J284" s="25"/>
      <c r="K284" s="33"/>
      <c r="L284" s="33"/>
      <c r="M284" s="33"/>
      <c r="N284" s="33"/>
      <c r="O284" s="25"/>
      <c r="P284" s="25"/>
      <c r="Q284" s="25"/>
      <c r="R284" s="25"/>
    </row>
    <row r="285" spans="1:18" s="4" customFormat="1" x14ac:dyDescent="0.25">
      <c r="A285" s="3"/>
      <c r="B285" s="3"/>
      <c r="C285" s="3"/>
      <c r="D285" s="3"/>
      <c r="E285" s="3"/>
      <c r="F285" s="3"/>
      <c r="G285" s="25"/>
      <c r="H285" s="33"/>
      <c r="I285" s="25"/>
      <c r="J285" s="25"/>
      <c r="K285" s="33"/>
      <c r="L285" s="33"/>
      <c r="M285" s="33"/>
      <c r="N285" s="33"/>
      <c r="O285" s="25"/>
      <c r="P285" s="25"/>
      <c r="Q285" s="25"/>
      <c r="R285" s="25"/>
    </row>
    <row r="286" spans="1:18" s="4" customFormat="1" x14ac:dyDescent="0.25">
      <c r="A286" s="3"/>
      <c r="B286" s="3"/>
      <c r="C286" s="3"/>
      <c r="D286" s="3"/>
      <c r="E286" s="3"/>
      <c r="F286" s="3"/>
      <c r="G286" s="25"/>
      <c r="H286" s="33"/>
      <c r="I286" s="25"/>
      <c r="J286" s="25"/>
      <c r="K286" s="33"/>
      <c r="L286" s="33"/>
      <c r="M286" s="33"/>
      <c r="N286" s="33"/>
      <c r="O286" s="25"/>
      <c r="P286" s="25"/>
      <c r="Q286" s="25"/>
      <c r="R286" s="25"/>
    </row>
    <row r="287" spans="1:18" s="4" customFormat="1" x14ac:dyDescent="0.25">
      <c r="A287" s="3"/>
      <c r="B287" s="3"/>
      <c r="C287" s="3"/>
      <c r="D287" s="3"/>
      <c r="E287" s="3"/>
      <c r="F287" s="3"/>
      <c r="G287" s="25"/>
      <c r="H287" s="33"/>
      <c r="I287" s="25"/>
      <c r="J287" s="25"/>
      <c r="K287" s="33"/>
      <c r="L287" s="33"/>
      <c r="M287" s="33"/>
      <c r="N287" s="33"/>
      <c r="O287" s="25"/>
      <c r="P287" s="25"/>
      <c r="Q287" s="25"/>
      <c r="R287" s="25"/>
    </row>
    <row r="288" spans="1:18" s="4" customFormat="1" x14ac:dyDescent="0.25">
      <c r="A288" s="3"/>
      <c r="B288" s="3"/>
      <c r="C288" s="3"/>
      <c r="D288" s="3"/>
      <c r="E288" s="3"/>
      <c r="F288" s="3"/>
      <c r="G288" s="25"/>
      <c r="H288" s="33"/>
      <c r="I288" s="25"/>
      <c r="J288" s="25"/>
      <c r="K288" s="33"/>
      <c r="L288" s="33"/>
      <c r="M288" s="33"/>
      <c r="N288" s="33"/>
      <c r="O288" s="25"/>
      <c r="P288" s="25"/>
      <c r="Q288" s="25"/>
      <c r="R288" s="25"/>
    </row>
    <row r="289" spans="1:18" s="4" customFormat="1" x14ac:dyDescent="0.25">
      <c r="A289" s="3"/>
      <c r="B289" s="3"/>
      <c r="C289" s="3"/>
      <c r="D289" s="3"/>
      <c r="E289" s="3"/>
      <c r="F289" s="3"/>
      <c r="G289" s="25"/>
      <c r="H289" s="33"/>
      <c r="I289" s="25"/>
      <c r="J289" s="25"/>
      <c r="K289" s="33"/>
      <c r="L289" s="33"/>
      <c r="M289" s="33"/>
      <c r="N289" s="33"/>
      <c r="O289" s="25"/>
      <c r="P289" s="25"/>
      <c r="Q289" s="25"/>
      <c r="R289" s="25"/>
    </row>
    <row r="290" spans="1:18" s="4" customFormat="1" x14ac:dyDescent="0.25">
      <c r="A290" s="3"/>
      <c r="B290" s="3"/>
      <c r="C290" s="3"/>
      <c r="D290" s="3"/>
      <c r="E290" s="3"/>
      <c r="F290" s="3"/>
      <c r="G290" s="25"/>
      <c r="H290" s="33"/>
      <c r="I290" s="25"/>
      <c r="J290" s="25"/>
      <c r="K290" s="33"/>
      <c r="L290" s="33"/>
      <c r="M290" s="33"/>
      <c r="N290" s="33"/>
      <c r="O290" s="25"/>
      <c r="P290" s="25"/>
      <c r="Q290" s="25"/>
      <c r="R290" s="25"/>
    </row>
    <row r="291" spans="1:18" s="4" customFormat="1" x14ac:dyDescent="0.25">
      <c r="A291" s="3"/>
      <c r="B291" s="3"/>
      <c r="C291" s="3"/>
      <c r="D291" s="3"/>
      <c r="E291" s="3"/>
      <c r="F291" s="3"/>
      <c r="G291" s="25"/>
      <c r="H291" s="33"/>
      <c r="I291" s="25"/>
      <c r="J291" s="25"/>
      <c r="K291" s="33"/>
      <c r="L291" s="33"/>
      <c r="M291" s="33"/>
      <c r="N291" s="33"/>
      <c r="O291" s="25"/>
      <c r="P291" s="25"/>
      <c r="Q291" s="25"/>
      <c r="R291" s="25"/>
    </row>
    <row r="292" spans="1:18" s="4" customFormat="1" x14ac:dyDescent="0.25">
      <c r="A292" s="3"/>
      <c r="B292" s="3"/>
      <c r="C292" s="3"/>
      <c r="D292" s="3"/>
      <c r="E292" s="3"/>
      <c r="F292" s="3"/>
      <c r="G292" s="25"/>
      <c r="H292" s="33"/>
      <c r="I292" s="25"/>
      <c r="J292" s="25"/>
      <c r="K292" s="33"/>
      <c r="L292" s="33"/>
      <c r="M292" s="33"/>
      <c r="N292" s="33"/>
      <c r="O292" s="25"/>
      <c r="P292" s="25"/>
      <c r="Q292" s="25"/>
      <c r="R292" s="25"/>
    </row>
    <row r="293" spans="1:18" s="4" customFormat="1" x14ac:dyDescent="0.25">
      <c r="A293" s="3"/>
      <c r="B293" s="3"/>
      <c r="C293" s="3"/>
      <c r="D293" s="3"/>
      <c r="E293" s="3"/>
      <c r="F293" s="3"/>
      <c r="G293" s="25"/>
      <c r="H293" s="33"/>
      <c r="I293" s="25"/>
      <c r="J293" s="25"/>
      <c r="K293" s="33"/>
      <c r="L293" s="33"/>
      <c r="M293" s="33"/>
      <c r="N293" s="33"/>
      <c r="O293" s="25"/>
      <c r="P293" s="25"/>
      <c r="Q293" s="25"/>
      <c r="R293" s="25"/>
    </row>
    <row r="294" spans="1:18" s="4" customFormat="1" x14ac:dyDescent="0.25">
      <c r="A294" s="3"/>
      <c r="B294" s="3"/>
      <c r="C294" s="3"/>
      <c r="D294" s="3"/>
      <c r="E294" s="3"/>
      <c r="F294" s="3"/>
      <c r="G294" s="25"/>
      <c r="H294" s="33"/>
      <c r="I294" s="25"/>
      <c r="J294" s="25"/>
      <c r="K294" s="33"/>
      <c r="L294" s="33"/>
      <c r="M294" s="33"/>
      <c r="N294" s="33"/>
      <c r="O294" s="25"/>
      <c r="P294" s="25"/>
      <c r="Q294" s="25"/>
      <c r="R294" s="25"/>
    </row>
    <row r="295" spans="1:18" s="4" customFormat="1" x14ac:dyDescent="0.25">
      <c r="A295" s="3"/>
      <c r="B295" s="3"/>
      <c r="C295" s="3"/>
      <c r="D295" s="3"/>
      <c r="E295" s="3"/>
      <c r="F295" s="3"/>
      <c r="G295" s="25"/>
      <c r="H295" s="33"/>
      <c r="I295" s="25"/>
      <c r="J295" s="25"/>
      <c r="K295" s="33"/>
      <c r="L295" s="33"/>
      <c r="M295" s="33"/>
      <c r="N295" s="33"/>
      <c r="O295" s="25"/>
      <c r="P295" s="25"/>
      <c r="Q295" s="25"/>
      <c r="R295" s="25"/>
    </row>
    <row r="296" spans="1:18" s="4" customFormat="1" x14ac:dyDescent="0.25">
      <c r="A296" s="3"/>
      <c r="B296" s="3"/>
      <c r="C296" s="3"/>
      <c r="D296" s="3"/>
      <c r="E296" s="3"/>
      <c r="F296" s="3"/>
      <c r="G296" s="25"/>
      <c r="H296" s="33"/>
      <c r="I296" s="25"/>
      <c r="J296" s="25"/>
      <c r="K296" s="33"/>
      <c r="L296" s="33"/>
      <c r="M296" s="33"/>
      <c r="N296" s="33"/>
      <c r="O296" s="25"/>
      <c r="P296" s="25"/>
      <c r="Q296" s="25"/>
      <c r="R296" s="25"/>
    </row>
    <row r="297" spans="1:18" s="4" customFormat="1" x14ac:dyDescent="0.25">
      <c r="A297" s="3"/>
      <c r="B297" s="3"/>
      <c r="C297" s="3"/>
      <c r="D297" s="3"/>
      <c r="E297" s="3"/>
      <c r="F297" s="3"/>
      <c r="G297" s="25"/>
      <c r="H297" s="33"/>
      <c r="I297" s="25"/>
      <c r="J297" s="25"/>
      <c r="K297" s="33"/>
      <c r="L297" s="33"/>
      <c r="M297" s="33"/>
      <c r="N297" s="33"/>
      <c r="O297" s="25"/>
      <c r="P297" s="25"/>
      <c r="Q297" s="25"/>
      <c r="R297" s="25"/>
    </row>
    <row r="298" spans="1:18" s="4" customFormat="1" x14ac:dyDescent="0.25">
      <c r="A298" s="3"/>
      <c r="B298" s="3"/>
      <c r="C298" s="3"/>
      <c r="D298" s="3"/>
      <c r="E298" s="3"/>
      <c r="F298" s="3"/>
      <c r="G298" s="25"/>
      <c r="H298" s="33"/>
      <c r="I298" s="25"/>
      <c r="J298" s="25"/>
      <c r="K298" s="33"/>
      <c r="L298" s="33"/>
      <c r="M298" s="33"/>
      <c r="N298" s="33"/>
      <c r="O298" s="25"/>
      <c r="P298" s="25"/>
      <c r="Q298" s="25"/>
      <c r="R298" s="25"/>
    </row>
    <row r="299" spans="1:18" s="4" customFormat="1" x14ac:dyDescent="0.25">
      <c r="A299" s="3"/>
      <c r="B299" s="3"/>
      <c r="C299" s="3"/>
      <c r="D299" s="3"/>
      <c r="E299" s="3"/>
      <c r="F299" s="3"/>
      <c r="G299" s="25"/>
      <c r="H299" s="33"/>
      <c r="I299" s="25"/>
      <c r="J299" s="25"/>
      <c r="K299" s="33"/>
      <c r="L299" s="33"/>
      <c r="M299" s="33"/>
      <c r="N299" s="33"/>
      <c r="O299" s="25"/>
      <c r="P299" s="25"/>
      <c r="Q299" s="25"/>
      <c r="R299" s="25"/>
    </row>
    <row r="300" spans="1:18" s="4" customFormat="1" x14ac:dyDescent="0.25">
      <c r="A300" s="3"/>
      <c r="B300" s="3"/>
      <c r="C300" s="3"/>
      <c r="D300" s="3"/>
      <c r="E300" s="3"/>
      <c r="F300" s="3"/>
      <c r="G300" s="25"/>
      <c r="H300" s="33"/>
      <c r="I300" s="25"/>
      <c r="J300" s="25"/>
      <c r="K300" s="33"/>
      <c r="L300" s="33"/>
      <c r="M300" s="33"/>
      <c r="N300" s="33"/>
      <c r="O300" s="25"/>
      <c r="P300" s="25"/>
      <c r="Q300" s="25"/>
      <c r="R300" s="25"/>
    </row>
    <row r="301" spans="1:18" s="4" customFormat="1" x14ac:dyDescent="0.25">
      <c r="A301" s="3"/>
      <c r="B301" s="3"/>
      <c r="C301" s="3"/>
      <c r="D301" s="3"/>
      <c r="E301" s="3"/>
      <c r="F301" s="3"/>
      <c r="G301" s="25"/>
      <c r="H301" s="33"/>
      <c r="I301" s="25"/>
      <c r="J301" s="25"/>
      <c r="K301" s="33"/>
      <c r="L301" s="33"/>
      <c r="M301" s="33"/>
      <c r="N301" s="33"/>
      <c r="O301" s="25"/>
      <c r="P301" s="25"/>
      <c r="Q301" s="25"/>
      <c r="R301" s="25"/>
    </row>
    <row r="302" spans="1:18" s="4" customFormat="1" x14ac:dyDescent="0.25">
      <c r="A302" s="3"/>
      <c r="B302" s="3"/>
      <c r="C302" s="3"/>
      <c r="D302" s="3"/>
      <c r="E302" s="3"/>
      <c r="F302" s="3"/>
      <c r="G302" s="25"/>
      <c r="H302" s="33"/>
      <c r="I302" s="25"/>
      <c r="J302" s="25"/>
      <c r="K302" s="33"/>
      <c r="L302" s="33"/>
      <c r="M302" s="33"/>
      <c r="N302" s="33"/>
      <c r="O302" s="25"/>
      <c r="P302" s="25"/>
      <c r="Q302" s="25"/>
      <c r="R302" s="25"/>
    </row>
    <row r="303" spans="1:18" s="4" customFormat="1" x14ac:dyDescent="0.25">
      <c r="A303" s="3"/>
      <c r="B303" s="3"/>
      <c r="C303" s="3"/>
      <c r="D303" s="3"/>
      <c r="E303" s="3"/>
      <c r="F303" s="3"/>
      <c r="G303" s="25"/>
      <c r="H303" s="33"/>
      <c r="I303" s="25"/>
      <c r="J303" s="25"/>
      <c r="K303" s="33"/>
      <c r="L303" s="33"/>
      <c r="M303" s="33"/>
      <c r="N303" s="33"/>
      <c r="O303" s="25"/>
      <c r="P303" s="25"/>
      <c r="Q303" s="25"/>
      <c r="R303" s="25"/>
    </row>
    <row r="304" spans="1:18" s="4" customFormat="1" x14ac:dyDescent="0.25">
      <c r="A304" s="3"/>
      <c r="B304" s="3"/>
      <c r="C304" s="3"/>
      <c r="D304" s="3"/>
      <c r="E304" s="3"/>
      <c r="F304" s="3"/>
      <c r="G304" s="25"/>
      <c r="H304" s="33"/>
      <c r="I304" s="25"/>
      <c r="J304" s="25"/>
      <c r="K304" s="33"/>
      <c r="L304" s="33"/>
      <c r="M304" s="33"/>
      <c r="N304" s="33"/>
      <c r="O304" s="25"/>
      <c r="P304" s="25"/>
      <c r="Q304" s="25"/>
      <c r="R304" s="25"/>
    </row>
    <row r="305" spans="1:18" s="4" customFormat="1" x14ac:dyDescent="0.25">
      <c r="A305" s="3"/>
      <c r="B305" s="3"/>
      <c r="C305" s="3"/>
      <c r="D305" s="3"/>
      <c r="E305" s="3"/>
      <c r="F305" s="3"/>
      <c r="G305" s="25"/>
      <c r="H305" s="33"/>
      <c r="I305" s="25"/>
      <c r="J305" s="25"/>
      <c r="K305" s="33"/>
      <c r="L305" s="33"/>
      <c r="M305" s="33"/>
      <c r="N305" s="33"/>
      <c r="O305" s="25"/>
      <c r="P305" s="25"/>
      <c r="Q305" s="25"/>
      <c r="R305" s="25"/>
    </row>
    <row r="306" spans="1:18" s="4" customFormat="1" x14ac:dyDescent="0.25">
      <c r="A306" s="3"/>
      <c r="B306" s="3"/>
      <c r="C306" s="3"/>
      <c r="D306" s="3"/>
      <c r="E306" s="3"/>
      <c r="F306" s="3"/>
      <c r="G306" s="25"/>
      <c r="H306" s="33"/>
      <c r="I306" s="25"/>
      <c r="J306" s="25"/>
      <c r="K306" s="33"/>
      <c r="L306" s="33"/>
      <c r="M306" s="33"/>
      <c r="N306" s="33"/>
      <c r="O306" s="25"/>
      <c r="P306" s="25"/>
      <c r="Q306" s="25"/>
      <c r="R306" s="25"/>
    </row>
    <row r="307" spans="1:18" s="4" customFormat="1" x14ac:dyDescent="0.25">
      <c r="A307" s="3"/>
      <c r="B307" s="3"/>
      <c r="C307" s="3"/>
      <c r="D307" s="3"/>
      <c r="E307" s="3"/>
      <c r="F307" s="3"/>
      <c r="G307" s="25"/>
      <c r="H307" s="33"/>
      <c r="I307" s="25"/>
      <c r="J307" s="25"/>
      <c r="K307" s="33"/>
      <c r="L307" s="33"/>
      <c r="M307" s="33"/>
      <c r="N307" s="33"/>
      <c r="O307" s="25"/>
      <c r="P307" s="25"/>
      <c r="Q307" s="25"/>
      <c r="R307" s="25"/>
    </row>
    <row r="308" spans="1:18" s="4" customFormat="1" x14ac:dyDescent="0.25">
      <c r="A308" s="3"/>
      <c r="B308" s="3"/>
      <c r="C308" s="3"/>
      <c r="D308" s="3"/>
      <c r="E308" s="3"/>
      <c r="F308" s="3"/>
      <c r="G308" s="25"/>
      <c r="H308" s="33"/>
      <c r="I308" s="25"/>
      <c r="J308" s="25"/>
      <c r="K308" s="33"/>
      <c r="L308" s="33"/>
      <c r="M308" s="33"/>
      <c r="N308" s="33"/>
      <c r="O308" s="25"/>
      <c r="P308" s="25"/>
      <c r="Q308" s="25"/>
      <c r="R308" s="25"/>
    </row>
    <row r="309" spans="1:18" s="4" customFormat="1" x14ac:dyDescent="0.25">
      <c r="A309" s="3"/>
      <c r="B309" s="3"/>
      <c r="C309" s="3"/>
      <c r="D309" s="3"/>
      <c r="E309" s="3"/>
      <c r="F309" s="3"/>
      <c r="G309" s="25"/>
      <c r="H309" s="33"/>
      <c r="I309" s="25"/>
      <c r="J309" s="25"/>
      <c r="K309" s="33"/>
      <c r="L309" s="33"/>
      <c r="M309" s="33"/>
      <c r="N309" s="33"/>
      <c r="O309" s="25"/>
      <c r="P309" s="25"/>
      <c r="Q309" s="25"/>
      <c r="R309" s="25"/>
    </row>
    <row r="310" spans="1:18" s="4" customFormat="1" x14ac:dyDescent="0.25">
      <c r="A310" s="3"/>
      <c r="B310" s="3"/>
      <c r="C310" s="3"/>
      <c r="D310" s="3"/>
      <c r="E310" s="3"/>
      <c r="F310" s="3"/>
      <c r="G310" s="25"/>
      <c r="H310" s="33"/>
      <c r="I310" s="25"/>
      <c r="J310" s="25"/>
      <c r="K310" s="33"/>
      <c r="L310" s="33"/>
      <c r="M310" s="33"/>
      <c r="N310" s="33"/>
      <c r="O310" s="25"/>
      <c r="P310" s="25"/>
      <c r="Q310" s="25"/>
      <c r="R310" s="25"/>
    </row>
    <row r="311" spans="1:18" s="4" customFormat="1" x14ac:dyDescent="0.25">
      <c r="A311" s="3"/>
      <c r="B311" s="3"/>
      <c r="C311" s="3"/>
      <c r="D311" s="3"/>
      <c r="E311" s="3"/>
      <c r="F311" s="3"/>
      <c r="G311" s="25"/>
      <c r="H311" s="33"/>
      <c r="I311" s="25"/>
      <c r="J311" s="25"/>
      <c r="K311" s="33"/>
      <c r="L311" s="33"/>
      <c r="M311" s="33"/>
      <c r="N311" s="33"/>
      <c r="O311" s="25"/>
      <c r="P311" s="25"/>
      <c r="Q311" s="25"/>
      <c r="R311" s="25"/>
    </row>
    <row r="312" spans="1:18" s="4" customFormat="1" x14ac:dyDescent="0.25">
      <c r="A312" s="3"/>
      <c r="B312" s="3"/>
      <c r="C312" s="3"/>
      <c r="D312" s="3"/>
      <c r="E312" s="3"/>
      <c r="F312" s="3"/>
      <c r="G312" s="25"/>
      <c r="H312" s="33"/>
      <c r="I312" s="25"/>
      <c r="J312" s="25"/>
      <c r="K312" s="33"/>
      <c r="L312" s="33"/>
      <c r="M312" s="33"/>
      <c r="N312" s="33"/>
      <c r="O312" s="25"/>
      <c r="P312" s="25"/>
      <c r="Q312" s="25"/>
      <c r="R312" s="25"/>
    </row>
    <row r="313" spans="1:18" s="4" customFormat="1" x14ac:dyDescent="0.25">
      <c r="A313" s="3"/>
      <c r="B313" s="3"/>
      <c r="C313" s="3"/>
      <c r="D313" s="3"/>
      <c r="E313" s="3"/>
      <c r="F313" s="3"/>
      <c r="G313" s="25"/>
      <c r="H313" s="33"/>
      <c r="I313" s="25"/>
      <c r="J313" s="25"/>
      <c r="K313" s="33"/>
      <c r="L313" s="33"/>
      <c r="M313" s="33"/>
      <c r="N313" s="33"/>
      <c r="O313" s="25"/>
      <c r="P313" s="25"/>
      <c r="Q313" s="25"/>
      <c r="R313" s="25"/>
    </row>
    <row r="314" spans="1:18" s="4" customFormat="1" x14ac:dyDescent="0.25">
      <c r="A314" s="3"/>
      <c r="B314" s="3"/>
      <c r="C314" s="3"/>
      <c r="D314" s="3"/>
      <c r="E314" s="3"/>
      <c r="F314" s="3"/>
      <c r="G314" s="25"/>
      <c r="H314" s="33"/>
      <c r="I314" s="25"/>
      <c r="J314" s="25"/>
      <c r="K314" s="33"/>
      <c r="L314" s="33"/>
      <c r="M314" s="33"/>
      <c r="N314" s="33"/>
      <c r="O314" s="25"/>
      <c r="P314" s="25"/>
      <c r="Q314" s="25"/>
      <c r="R314" s="25"/>
    </row>
    <row r="315" spans="1:18" s="4" customFormat="1" x14ac:dyDescent="0.25">
      <c r="A315" s="3"/>
      <c r="B315" s="3"/>
      <c r="C315" s="3"/>
      <c r="D315" s="3"/>
      <c r="E315" s="3"/>
      <c r="F315" s="3"/>
      <c r="G315" s="25"/>
      <c r="H315" s="33"/>
      <c r="I315" s="25"/>
      <c r="J315" s="25"/>
      <c r="K315" s="33"/>
      <c r="L315" s="33"/>
      <c r="M315" s="33"/>
      <c r="N315" s="33"/>
      <c r="O315" s="25"/>
      <c r="P315" s="25"/>
      <c r="Q315" s="25"/>
      <c r="R315" s="25"/>
    </row>
    <row r="316" spans="1:18" s="4" customFormat="1" x14ac:dyDescent="0.25">
      <c r="A316" s="3"/>
      <c r="B316" s="3"/>
      <c r="C316" s="3"/>
      <c r="D316" s="3"/>
      <c r="E316" s="3"/>
      <c r="F316" s="3"/>
      <c r="G316" s="25"/>
      <c r="H316" s="33"/>
      <c r="I316" s="25"/>
      <c r="J316" s="25"/>
      <c r="K316" s="33"/>
      <c r="L316" s="33"/>
      <c r="M316" s="33"/>
      <c r="N316" s="33"/>
      <c r="O316" s="25"/>
      <c r="P316" s="25"/>
      <c r="Q316" s="25"/>
      <c r="R316" s="25"/>
    </row>
    <row r="317" spans="1:18" s="4" customFormat="1" x14ac:dyDescent="0.25">
      <c r="A317" s="3"/>
      <c r="B317" s="3"/>
      <c r="C317" s="3"/>
      <c r="D317" s="3"/>
      <c r="E317" s="3"/>
      <c r="F317" s="3"/>
      <c r="G317" s="25"/>
      <c r="H317" s="33"/>
      <c r="I317" s="25"/>
      <c r="J317" s="25"/>
      <c r="K317" s="33"/>
      <c r="L317" s="33"/>
      <c r="M317" s="33"/>
      <c r="N317" s="33"/>
      <c r="O317" s="25"/>
      <c r="P317" s="25"/>
      <c r="Q317" s="25"/>
      <c r="R317" s="25"/>
    </row>
    <row r="318" spans="1:18" s="4" customFormat="1" x14ac:dyDescent="0.25">
      <c r="A318" s="3"/>
      <c r="B318" s="3"/>
      <c r="C318" s="3"/>
      <c r="D318" s="3"/>
      <c r="E318" s="3"/>
      <c r="F318" s="3"/>
      <c r="G318" s="25"/>
      <c r="H318" s="33"/>
      <c r="I318" s="25"/>
      <c r="J318" s="25"/>
      <c r="K318" s="33"/>
      <c r="L318" s="33"/>
      <c r="M318" s="33"/>
      <c r="N318" s="33"/>
      <c r="O318" s="25"/>
      <c r="P318" s="25"/>
      <c r="Q318" s="25"/>
      <c r="R318" s="25"/>
    </row>
    <row r="319" spans="1:18" s="4" customFormat="1" x14ac:dyDescent="0.25">
      <c r="A319" s="3"/>
      <c r="B319" s="3"/>
      <c r="C319" s="3"/>
      <c r="D319" s="3"/>
      <c r="E319" s="3"/>
      <c r="F319" s="3"/>
      <c r="G319" s="25"/>
      <c r="H319" s="33"/>
      <c r="I319" s="25"/>
      <c r="J319" s="25"/>
      <c r="K319" s="33"/>
      <c r="L319" s="33"/>
      <c r="M319" s="33"/>
      <c r="N319" s="33"/>
      <c r="O319" s="25"/>
      <c r="P319" s="25"/>
      <c r="Q319" s="25"/>
      <c r="R319" s="25"/>
    </row>
    <row r="320" spans="1:18" s="4" customFormat="1" x14ac:dyDescent="0.25">
      <c r="A320" s="3"/>
      <c r="B320" s="3"/>
      <c r="C320" s="3"/>
      <c r="D320" s="3"/>
      <c r="E320" s="3"/>
      <c r="F320" s="3"/>
      <c r="G320" s="25"/>
      <c r="H320" s="33"/>
      <c r="I320" s="25"/>
      <c r="J320" s="25"/>
      <c r="K320" s="33"/>
      <c r="L320" s="33"/>
      <c r="M320" s="33"/>
      <c r="N320" s="33"/>
      <c r="O320" s="25"/>
      <c r="P320" s="25"/>
      <c r="Q320" s="25"/>
      <c r="R320" s="25"/>
    </row>
    <row r="321" spans="1:18" s="4" customFormat="1" x14ac:dyDescent="0.25">
      <c r="A321" s="3"/>
      <c r="B321" s="3"/>
      <c r="C321" s="3"/>
      <c r="D321" s="3"/>
      <c r="E321" s="3"/>
      <c r="F321" s="3"/>
      <c r="G321" s="25"/>
      <c r="H321" s="33"/>
      <c r="I321" s="25"/>
      <c r="J321" s="25"/>
      <c r="K321" s="33"/>
      <c r="L321" s="33"/>
      <c r="M321" s="33"/>
      <c r="N321" s="33"/>
      <c r="O321" s="25"/>
      <c r="P321" s="25"/>
      <c r="Q321" s="25"/>
      <c r="R321" s="25"/>
    </row>
    <row r="322" spans="1:18" s="4" customFormat="1" x14ac:dyDescent="0.25">
      <c r="A322" s="3"/>
      <c r="B322" s="3"/>
      <c r="C322" s="3"/>
      <c r="D322" s="3"/>
      <c r="E322" s="3"/>
      <c r="F322" s="3"/>
      <c r="G322" s="25"/>
      <c r="H322" s="33"/>
      <c r="I322" s="25"/>
      <c r="J322" s="25"/>
      <c r="K322" s="33"/>
      <c r="L322" s="33"/>
      <c r="M322" s="33"/>
      <c r="N322" s="33"/>
      <c r="O322" s="25"/>
      <c r="P322" s="25"/>
      <c r="Q322" s="25"/>
      <c r="R322" s="25"/>
    </row>
    <row r="323" spans="1:18" s="4" customFormat="1" x14ac:dyDescent="0.25">
      <c r="A323" s="3"/>
      <c r="B323" s="3"/>
      <c r="C323" s="3"/>
      <c r="D323" s="3"/>
      <c r="E323" s="3"/>
      <c r="F323" s="3"/>
      <c r="G323" s="25"/>
      <c r="H323" s="33"/>
      <c r="I323" s="25"/>
      <c r="J323" s="25"/>
      <c r="K323" s="33"/>
      <c r="L323" s="33"/>
      <c r="M323" s="33"/>
      <c r="N323" s="33"/>
      <c r="O323" s="25"/>
      <c r="P323" s="25"/>
      <c r="Q323" s="25"/>
      <c r="R323" s="25"/>
    </row>
    <row r="324" spans="1:18" s="4" customFormat="1" x14ac:dyDescent="0.25">
      <c r="A324" s="3"/>
      <c r="B324" s="3"/>
      <c r="C324" s="3"/>
      <c r="D324" s="3"/>
      <c r="E324" s="3"/>
      <c r="F324" s="3"/>
      <c r="G324" s="25"/>
      <c r="H324" s="33"/>
      <c r="I324" s="25"/>
      <c r="J324" s="25"/>
      <c r="K324" s="33"/>
      <c r="L324" s="33"/>
      <c r="M324" s="33"/>
      <c r="N324" s="33"/>
      <c r="O324" s="25"/>
      <c r="P324" s="25"/>
      <c r="Q324" s="25"/>
      <c r="R324" s="25"/>
    </row>
    <row r="325" spans="1:18" s="4" customFormat="1" x14ac:dyDescent="0.25">
      <c r="A325" s="3"/>
      <c r="B325" s="3"/>
      <c r="C325" s="3"/>
      <c r="D325" s="3"/>
      <c r="E325" s="3"/>
      <c r="F325" s="3"/>
      <c r="G325" s="25"/>
      <c r="H325" s="33"/>
      <c r="I325" s="25"/>
      <c r="J325" s="25"/>
      <c r="K325" s="33"/>
      <c r="L325" s="33"/>
      <c r="M325" s="33"/>
      <c r="N325" s="33"/>
      <c r="O325" s="25"/>
      <c r="P325" s="25"/>
      <c r="Q325" s="25"/>
      <c r="R325" s="25"/>
    </row>
    <row r="326" spans="1:18" s="4" customFormat="1" x14ac:dyDescent="0.25">
      <c r="A326" s="3"/>
      <c r="B326" s="3"/>
      <c r="C326" s="3"/>
      <c r="D326" s="3"/>
      <c r="E326" s="3"/>
      <c r="F326" s="3"/>
      <c r="G326" s="25"/>
      <c r="H326" s="33"/>
      <c r="I326" s="25"/>
      <c r="J326" s="25"/>
      <c r="K326" s="33"/>
      <c r="L326" s="33"/>
      <c r="M326" s="33"/>
      <c r="N326" s="33"/>
      <c r="O326" s="25"/>
      <c r="P326" s="25"/>
      <c r="Q326" s="25"/>
      <c r="R326" s="25"/>
    </row>
    <row r="327" spans="1:18" s="4" customFormat="1" x14ac:dyDescent="0.25">
      <c r="A327" s="3"/>
      <c r="B327" s="3"/>
      <c r="C327" s="3"/>
      <c r="D327" s="3"/>
      <c r="E327" s="3"/>
      <c r="F327" s="3"/>
      <c r="G327" s="25"/>
      <c r="H327" s="33"/>
      <c r="I327" s="25"/>
      <c r="J327" s="25"/>
      <c r="K327" s="33"/>
      <c r="L327" s="33"/>
      <c r="M327" s="33"/>
      <c r="N327" s="33"/>
      <c r="O327" s="25"/>
      <c r="P327" s="25"/>
      <c r="Q327" s="25"/>
      <c r="R327" s="25"/>
    </row>
    <row r="328" spans="1:18" s="4" customFormat="1" x14ac:dyDescent="0.25">
      <c r="A328" s="3"/>
      <c r="B328" s="3"/>
      <c r="C328" s="3"/>
      <c r="D328" s="3"/>
      <c r="E328" s="3"/>
      <c r="F328" s="3"/>
      <c r="G328" s="25"/>
      <c r="H328" s="33"/>
      <c r="I328" s="25"/>
      <c r="J328" s="25"/>
      <c r="K328" s="33"/>
      <c r="L328" s="33"/>
      <c r="M328" s="33"/>
      <c r="N328" s="33"/>
      <c r="O328" s="25"/>
      <c r="P328" s="25"/>
      <c r="Q328" s="25"/>
      <c r="R328" s="25"/>
    </row>
    <row r="329" spans="1:18" s="4" customFormat="1" x14ac:dyDescent="0.25">
      <c r="A329" s="3"/>
      <c r="B329" s="3"/>
      <c r="C329" s="3"/>
      <c r="D329" s="3"/>
      <c r="E329" s="3"/>
      <c r="F329" s="3"/>
      <c r="G329" s="25"/>
      <c r="H329" s="33"/>
      <c r="I329" s="25"/>
      <c r="J329" s="25"/>
      <c r="K329" s="33"/>
      <c r="L329" s="33"/>
      <c r="M329" s="33"/>
      <c r="N329" s="33"/>
      <c r="O329" s="25"/>
      <c r="P329" s="25"/>
      <c r="Q329" s="25"/>
      <c r="R329" s="25"/>
    </row>
    <row r="330" spans="1:18" s="4" customFormat="1" x14ac:dyDescent="0.25">
      <c r="A330" s="3"/>
      <c r="B330" s="3"/>
      <c r="C330" s="3"/>
      <c r="D330" s="3"/>
      <c r="E330" s="3"/>
      <c r="F330" s="3"/>
      <c r="G330" s="25"/>
      <c r="H330" s="33"/>
      <c r="I330" s="25"/>
      <c r="J330" s="25"/>
      <c r="K330" s="33"/>
      <c r="L330" s="33"/>
      <c r="M330" s="33"/>
      <c r="N330" s="33"/>
      <c r="O330" s="25"/>
      <c r="P330" s="25"/>
      <c r="Q330" s="25"/>
      <c r="R330" s="25"/>
    </row>
    <row r="331" spans="1:18" s="4" customFormat="1" x14ac:dyDescent="0.25">
      <c r="A331" s="3"/>
      <c r="B331" s="3"/>
      <c r="C331" s="3"/>
      <c r="D331" s="3"/>
      <c r="E331" s="3"/>
      <c r="F331" s="3"/>
      <c r="G331" s="25"/>
      <c r="H331" s="33"/>
      <c r="I331" s="25"/>
      <c r="J331" s="25"/>
      <c r="K331" s="33"/>
      <c r="L331" s="33"/>
      <c r="M331" s="33"/>
      <c r="N331" s="33"/>
      <c r="O331" s="25"/>
      <c r="P331" s="25"/>
      <c r="Q331" s="25"/>
      <c r="R331" s="25"/>
    </row>
    <row r="332" spans="1:18" s="4" customFormat="1" x14ac:dyDescent="0.25">
      <c r="A332" s="3"/>
      <c r="B332" s="3"/>
      <c r="C332" s="3"/>
      <c r="D332" s="3"/>
      <c r="E332" s="3"/>
      <c r="F332" s="3"/>
      <c r="G332" s="25"/>
      <c r="H332" s="33"/>
      <c r="I332" s="25"/>
      <c r="J332" s="25"/>
      <c r="K332" s="33"/>
      <c r="L332" s="33"/>
      <c r="M332" s="33"/>
      <c r="N332" s="33"/>
      <c r="O332" s="25"/>
      <c r="P332" s="25"/>
      <c r="Q332" s="25"/>
      <c r="R332" s="25"/>
    </row>
    <row r="333" spans="1:18" s="4" customFormat="1" x14ac:dyDescent="0.25">
      <c r="A333" s="3"/>
      <c r="B333" s="3"/>
      <c r="C333" s="3"/>
      <c r="D333" s="3"/>
      <c r="E333" s="3"/>
      <c r="F333" s="3"/>
      <c r="G333" s="25"/>
      <c r="H333" s="33"/>
      <c r="I333" s="25"/>
      <c r="J333" s="25"/>
      <c r="K333" s="33"/>
      <c r="L333" s="33"/>
      <c r="M333" s="33"/>
      <c r="N333" s="33"/>
      <c r="O333" s="25"/>
      <c r="P333" s="25"/>
      <c r="Q333" s="25"/>
      <c r="R333" s="25"/>
    </row>
    <row r="334" spans="1:18" s="4" customFormat="1" x14ac:dyDescent="0.25">
      <c r="A334" s="3"/>
      <c r="B334" s="3"/>
      <c r="C334" s="3"/>
      <c r="D334" s="3"/>
      <c r="E334" s="3"/>
      <c r="F334" s="3"/>
      <c r="G334" s="25"/>
      <c r="H334" s="33"/>
      <c r="I334" s="25"/>
      <c r="J334" s="25"/>
      <c r="K334" s="33"/>
      <c r="L334" s="33"/>
      <c r="M334" s="33"/>
      <c r="N334" s="33"/>
      <c r="O334" s="25"/>
      <c r="P334" s="25"/>
      <c r="Q334" s="25"/>
      <c r="R334" s="25"/>
    </row>
    <row r="335" spans="1:18" s="4" customFormat="1" x14ac:dyDescent="0.25">
      <c r="A335" s="3"/>
      <c r="B335" s="3"/>
      <c r="C335" s="3"/>
      <c r="D335" s="3"/>
      <c r="E335" s="3"/>
      <c r="F335" s="3"/>
      <c r="G335" s="25"/>
      <c r="H335" s="33"/>
      <c r="I335" s="25"/>
      <c r="J335" s="25"/>
      <c r="K335" s="33"/>
      <c r="L335" s="33"/>
      <c r="M335" s="33"/>
      <c r="N335" s="33"/>
      <c r="O335" s="25"/>
      <c r="P335" s="25"/>
      <c r="Q335" s="25"/>
      <c r="R335" s="25"/>
    </row>
    <row r="336" spans="1:18" s="4" customFormat="1" x14ac:dyDescent="0.25">
      <c r="A336" s="3"/>
      <c r="B336" s="3"/>
      <c r="C336" s="3"/>
      <c r="D336" s="3"/>
      <c r="E336" s="3"/>
      <c r="F336" s="3"/>
      <c r="G336" s="25"/>
      <c r="H336" s="33"/>
      <c r="I336" s="25"/>
      <c r="J336" s="25"/>
      <c r="K336" s="33"/>
      <c r="L336" s="33"/>
      <c r="M336" s="33"/>
      <c r="N336" s="33"/>
      <c r="O336" s="25"/>
      <c r="P336" s="25"/>
      <c r="Q336" s="25"/>
      <c r="R336" s="25"/>
    </row>
    <row r="337" spans="1:18" s="4" customFormat="1" x14ac:dyDescent="0.25">
      <c r="A337" s="3"/>
      <c r="B337" s="3"/>
      <c r="C337" s="3"/>
      <c r="D337" s="3"/>
      <c r="E337" s="3"/>
      <c r="F337" s="3"/>
      <c r="G337" s="25"/>
      <c r="H337" s="33"/>
      <c r="I337" s="25"/>
      <c r="J337" s="25"/>
      <c r="K337" s="33"/>
      <c r="L337" s="33"/>
      <c r="M337" s="33"/>
      <c r="N337" s="33"/>
      <c r="O337" s="25"/>
      <c r="P337" s="25"/>
      <c r="Q337" s="25"/>
      <c r="R337" s="25"/>
    </row>
    <row r="338" spans="1:18" s="4" customFormat="1" x14ac:dyDescent="0.25">
      <c r="A338" s="3"/>
      <c r="B338" s="3"/>
      <c r="C338" s="3"/>
      <c r="D338" s="3"/>
      <c r="E338" s="3"/>
      <c r="F338" s="3"/>
      <c r="G338" s="25"/>
      <c r="H338" s="33"/>
      <c r="I338" s="25"/>
      <c r="J338" s="25"/>
      <c r="K338" s="33"/>
      <c r="L338" s="33"/>
      <c r="M338" s="33"/>
      <c r="N338" s="33"/>
      <c r="O338" s="25"/>
      <c r="P338" s="25"/>
      <c r="Q338" s="25"/>
      <c r="R338" s="25"/>
    </row>
    <row r="339" spans="1:18" s="4" customFormat="1" x14ac:dyDescent="0.25">
      <c r="A339" s="3"/>
      <c r="B339" s="3"/>
      <c r="C339" s="3"/>
      <c r="D339" s="3"/>
      <c r="E339" s="3"/>
      <c r="F339" s="3"/>
      <c r="G339" s="25"/>
      <c r="H339" s="33"/>
      <c r="I339" s="25"/>
      <c r="J339" s="25"/>
      <c r="K339" s="33"/>
      <c r="L339" s="33"/>
      <c r="M339" s="33"/>
      <c r="N339" s="33"/>
      <c r="O339" s="25"/>
      <c r="P339" s="25"/>
      <c r="Q339" s="25"/>
      <c r="R339" s="25"/>
    </row>
    <row r="340" spans="1:18" s="4" customFormat="1" x14ac:dyDescent="0.25">
      <c r="A340" s="3"/>
      <c r="B340" s="3"/>
      <c r="C340" s="3"/>
      <c r="D340" s="3"/>
      <c r="E340" s="3"/>
      <c r="F340" s="3"/>
      <c r="G340" s="25"/>
      <c r="H340" s="33"/>
      <c r="I340" s="25"/>
      <c r="J340" s="25"/>
      <c r="K340" s="33"/>
      <c r="L340" s="33"/>
      <c r="M340" s="33"/>
      <c r="N340" s="33"/>
      <c r="O340" s="25"/>
      <c r="P340" s="25"/>
      <c r="Q340" s="25"/>
      <c r="R340" s="25"/>
    </row>
    <row r="341" spans="1:18" s="4" customFormat="1" x14ac:dyDescent="0.25">
      <c r="A341" s="3"/>
      <c r="B341" s="3"/>
      <c r="C341" s="3"/>
      <c r="D341" s="3"/>
      <c r="E341" s="3"/>
      <c r="F341" s="3"/>
      <c r="G341" s="25"/>
      <c r="H341" s="33"/>
      <c r="I341" s="25"/>
      <c r="J341" s="25"/>
      <c r="K341" s="33"/>
      <c r="L341" s="33"/>
      <c r="M341" s="33"/>
      <c r="N341" s="33"/>
      <c r="O341" s="25"/>
      <c r="P341" s="25"/>
      <c r="Q341" s="25"/>
      <c r="R341" s="25"/>
    </row>
    <row r="342" spans="1:18" s="4" customFormat="1" x14ac:dyDescent="0.25">
      <c r="A342" s="3"/>
      <c r="B342" s="3"/>
      <c r="C342" s="3"/>
      <c r="D342" s="3"/>
      <c r="E342" s="3"/>
      <c r="F342" s="3"/>
      <c r="G342" s="25"/>
      <c r="H342" s="33"/>
      <c r="I342" s="25"/>
      <c r="J342" s="25"/>
      <c r="K342" s="33"/>
      <c r="L342" s="33"/>
      <c r="M342" s="33"/>
      <c r="N342" s="33"/>
      <c r="O342" s="25"/>
      <c r="P342" s="25"/>
      <c r="Q342" s="25"/>
      <c r="R342" s="25"/>
    </row>
    <row r="343" spans="1:18" s="4" customFormat="1" x14ac:dyDescent="0.25">
      <c r="A343" s="3"/>
      <c r="B343" s="3"/>
      <c r="C343" s="3"/>
      <c r="D343" s="3"/>
      <c r="E343" s="3"/>
      <c r="F343" s="3"/>
      <c r="G343" s="25"/>
      <c r="H343" s="33"/>
      <c r="I343" s="25"/>
      <c r="J343" s="25"/>
      <c r="K343" s="33"/>
      <c r="L343" s="33"/>
      <c r="M343" s="33"/>
      <c r="N343" s="33"/>
      <c r="O343" s="25"/>
      <c r="P343" s="25"/>
      <c r="Q343" s="25"/>
      <c r="R343" s="25"/>
    </row>
    <row r="344" spans="1:18" s="4" customFormat="1" x14ac:dyDescent="0.25">
      <c r="A344" s="3"/>
      <c r="B344" s="3"/>
      <c r="C344" s="3"/>
      <c r="D344" s="3"/>
      <c r="E344" s="3"/>
      <c r="F344" s="3"/>
      <c r="G344" s="25"/>
      <c r="H344" s="33"/>
      <c r="I344" s="25"/>
      <c r="J344" s="25"/>
      <c r="K344" s="33"/>
      <c r="L344" s="33"/>
      <c r="M344" s="33"/>
      <c r="N344" s="33"/>
      <c r="O344" s="25"/>
      <c r="P344" s="25"/>
      <c r="Q344" s="25"/>
      <c r="R344" s="25"/>
    </row>
    <row r="345" spans="1:18" s="4" customFormat="1" x14ac:dyDescent="0.25">
      <c r="A345" s="3"/>
      <c r="B345" s="3"/>
      <c r="C345" s="3"/>
      <c r="D345" s="3"/>
      <c r="E345" s="3"/>
      <c r="F345" s="3"/>
      <c r="G345" s="25"/>
      <c r="H345" s="33"/>
      <c r="I345" s="25"/>
      <c r="J345" s="25"/>
      <c r="K345" s="33"/>
      <c r="L345" s="33"/>
      <c r="M345" s="33"/>
      <c r="N345" s="33"/>
      <c r="O345" s="25"/>
      <c r="P345" s="25"/>
      <c r="Q345" s="25"/>
      <c r="R345" s="25"/>
    </row>
    <row r="346" spans="1:18" s="4" customFormat="1" x14ac:dyDescent="0.25">
      <c r="A346" s="3"/>
      <c r="B346" s="3"/>
      <c r="C346" s="3"/>
      <c r="D346" s="3"/>
      <c r="E346" s="3"/>
      <c r="F346" s="3"/>
      <c r="G346" s="25"/>
      <c r="H346" s="33"/>
      <c r="I346" s="25"/>
      <c r="J346" s="25"/>
      <c r="K346" s="33"/>
      <c r="L346" s="33"/>
      <c r="M346" s="33"/>
      <c r="N346" s="33"/>
      <c r="O346" s="25"/>
      <c r="P346" s="25"/>
      <c r="Q346" s="25"/>
      <c r="R346" s="25"/>
    </row>
    <row r="347" spans="1:18" s="4" customFormat="1" x14ac:dyDescent="0.25">
      <c r="A347" s="3"/>
      <c r="B347" s="3"/>
      <c r="C347" s="3"/>
      <c r="D347" s="3"/>
      <c r="E347" s="3"/>
      <c r="F347" s="3"/>
      <c r="G347" s="25"/>
      <c r="H347" s="33"/>
      <c r="I347" s="25"/>
      <c r="J347" s="25"/>
      <c r="K347" s="33"/>
      <c r="L347" s="33"/>
      <c r="M347" s="33"/>
      <c r="N347" s="33"/>
      <c r="O347" s="25"/>
      <c r="P347" s="25"/>
      <c r="Q347" s="25"/>
      <c r="R347" s="25"/>
    </row>
    <row r="348" spans="1:18" s="4" customFormat="1" x14ac:dyDescent="0.25">
      <c r="A348" s="3"/>
      <c r="B348" s="3"/>
      <c r="C348" s="3"/>
      <c r="D348" s="3"/>
      <c r="E348" s="3"/>
      <c r="F348" s="3"/>
      <c r="G348" s="25"/>
      <c r="H348" s="33"/>
      <c r="I348" s="25"/>
      <c r="J348" s="25"/>
      <c r="K348" s="33"/>
      <c r="L348" s="33"/>
      <c r="M348" s="33"/>
      <c r="N348" s="33"/>
      <c r="O348" s="25"/>
      <c r="P348" s="25"/>
      <c r="Q348" s="25"/>
      <c r="R348" s="25"/>
    </row>
    <row r="349" spans="1:18" s="4" customFormat="1" x14ac:dyDescent="0.25">
      <c r="A349" s="3"/>
      <c r="B349" s="3"/>
      <c r="C349" s="3"/>
      <c r="D349" s="3"/>
      <c r="E349" s="3"/>
      <c r="F349" s="3"/>
      <c r="G349" s="25"/>
      <c r="H349" s="33"/>
      <c r="I349" s="25"/>
      <c r="J349" s="25"/>
      <c r="K349" s="33"/>
      <c r="L349" s="33"/>
      <c r="M349" s="33"/>
      <c r="N349" s="33"/>
      <c r="O349" s="25"/>
      <c r="P349" s="25"/>
      <c r="Q349" s="25"/>
      <c r="R349" s="25"/>
    </row>
    <row r="350" spans="1:18" s="4" customFormat="1" x14ac:dyDescent="0.25">
      <c r="A350" s="3"/>
      <c r="B350" s="3"/>
      <c r="C350" s="3"/>
      <c r="D350" s="3"/>
      <c r="E350" s="3"/>
      <c r="F350" s="3"/>
      <c r="G350" s="25"/>
      <c r="H350" s="33"/>
      <c r="I350" s="25"/>
      <c r="J350" s="25"/>
      <c r="K350" s="33"/>
      <c r="L350" s="33"/>
      <c r="M350" s="33"/>
      <c r="N350" s="33"/>
      <c r="O350" s="25"/>
      <c r="P350" s="25"/>
      <c r="Q350" s="25"/>
      <c r="R350" s="25"/>
    </row>
    <row r="351" spans="1:18" s="4" customFormat="1" x14ac:dyDescent="0.25">
      <c r="A351" s="3"/>
      <c r="B351" s="3"/>
      <c r="C351" s="3"/>
      <c r="D351" s="3"/>
      <c r="E351" s="3"/>
      <c r="F351" s="3"/>
      <c r="G351" s="25"/>
      <c r="H351" s="33"/>
      <c r="I351" s="25"/>
      <c r="J351" s="25"/>
      <c r="K351" s="33"/>
      <c r="L351" s="33"/>
      <c r="M351" s="33"/>
      <c r="N351" s="33"/>
      <c r="O351" s="25"/>
      <c r="P351" s="25"/>
      <c r="Q351" s="25"/>
      <c r="R351" s="25"/>
    </row>
    <row r="352" spans="1:18" s="4" customFormat="1" x14ac:dyDescent="0.25">
      <c r="A352" s="3"/>
      <c r="B352" s="3"/>
      <c r="C352" s="3"/>
      <c r="D352" s="3"/>
      <c r="E352" s="3"/>
      <c r="F352" s="3"/>
      <c r="G352" s="25"/>
      <c r="H352" s="33"/>
      <c r="I352" s="25"/>
      <c r="J352" s="25"/>
      <c r="K352" s="33"/>
      <c r="L352" s="33"/>
      <c r="M352" s="33"/>
      <c r="N352" s="33"/>
      <c r="O352" s="25"/>
      <c r="P352" s="25"/>
      <c r="Q352" s="25"/>
      <c r="R352" s="25"/>
    </row>
    <row r="353" spans="1:18" s="4" customFormat="1" x14ac:dyDescent="0.25">
      <c r="A353" s="3"/>
      <c r="B353" s="3"/>
      <c r="C353" s="3"/>
      <c r="D353" s="3"/>
      <c r="E353" s="3"/>
      <c r="F353" s="3"/>
      <c r="G353" s="25"/>
      <c r="H353" s="33"/>
      <c r="I353" s="25"/>
      <c r="J353" s="25"/>
      <c r="K353" s="33"/>
      <c r="L353" s="33"/>
      <c r="M353" s="33"/>
      <c r="N353" s="33"/>
      <c r="O353" s="25"/>
      <c r="P353" s="25"/>
      <c r="Q353" s="25"/>
      <c r="R353" s="25"/>
    </row>
    <row r="354" spans="1:18" s="4" customFormat="1" x14ac:dyDescent="0.25">
      <c r="A354" s="3"/>
      <c r="B354" s="3"/>
      <c r="C354" s="3"/>
      <c r="D354" s="3"/>
      <c r="E354" s="3"/>
      <c r="F354" s="3"/>
      <c r="G354" s="25"/>
      <c r="H354" s="33"/>
      <c r="I354" s="25"/>
      <c r="J354" s="25"/>
      <c r="K354" s="33"/>
      <c r="L354" s="33"/>
      <c r="M354" s="33"/>
      <c r="N354" s="33"/>
      <c r="O354" s="25"/>
      <c r="P354" s="25"/>
      <c r="Q354" s="25"/>
      <c r="R354" s="25"/>
    </row>
    <row r="355" spans="1:18" s="4" customFormat="1" x14ac:dyDescent="0.25">
      <c r="A355" s="3"/>
      <c r="B355" s="3"/>
      <c r="C355" s="3"/>
      <c r="D355" s="3"/>
      <c r="E355" s="3"/>
      <c r="F355" s="3"/>
      <c r="G355" s="25"/>
      <c r="H355" s="33"/>
      <c r="I355" s="25"/>
      <c r="J355" s="25"/>
      <c r="K355" s="33"/>
      <c r="L355" s="33"/>
      <c r="M355" s="33"/>
      <c r="N355" s="33"/>
      <c r="O355" s="25"/>
      <c r="P355" s="25"/>
      <c r="Q355" s="25"/>
      <c r="R355" s="25"/>
    </row>
    <row r="356" spans="1:18" s="4" customFormat="1" x14ac:dyDescent="0.25">
      <c r="A356" s="3"/>
      <c r="B356" s="3"/>
      <c r="C356" s="3"/>
      <c r="D356" s="3"/>
      <c r="E356" s="3"/>
      <c r="F356" s="3"/>
      <c r="G356" s="25"/>
      <c r="H356" s="33"/>
      <c r="I356" s="25"/>
      <c r="J356" s="25"/>
      <c r="K356" s="33"/>
      <c r="L356" s="33"/>
      <c r="M356" s="33"/>
      <c r="N356" s="33"/>
      <c r="O356" s="25"/>
      <c r="P356" s="25"/>
      <c r="Q356" s="25"/>
      <c r="R356" s="25"/>
    </row>
    <row r="357" spans="1:18" s="4" customFormat="1" x14ac:dyDescent="0.25">
      <c r="A357" s="3"/>
      <c r="B357" s="3"/>
      <c r="C357" s="3"/>
      <c r="D357" s="3"/>
      <c r="E357" s="3"/>
      <c r="F357" s="3"/>
      <c r="G357" s="25"/>
      <c r="H357" s="33"/>
      <c r="I357" s="25"/>
      <c r="J357" s="25"/>
      <c r="K357" s="33"/>
      <c r="L357" s="33"/>
      <c r="M357" s="33"/>
      <c r="N357" s="33"/>
      <c r="O357" s="25"/>
      <c r="P357" s="25"/>
      <c r="Q357" s="25"/>
      <c r="R357" s="25"/>
    </row>
    <row r="358" spans="1:18" s="4" customFormat="1" x14ac:dyDescent="0.25">
      <c r="A358" s="3"/>
      <c r="B358" s="3"/>
      <c r="C358" s="3"/>
      <c r="D358" s="3"/>
      <c r="E358" s="3"/>
      <c r="F358" s="3"/>
      <c r="G358" s="25"/>
      <c r="H358" s="33"/>
      <c r="I358" s="25"/>
      <c r="J358" s="25"/>
      <c r="K358" s="33"/>
      <c r="L358" s="33"/>
      <c r="M358" s="33"/>
      <c r="N358" s="33"/>
      <c r="O358" s="25"/>
      <c r="P358" s="25"/>
      <c r="Q358" s="25"/>
      <c r="R358" s="25"/>
    </row>
    <row r="359" spans="1:18" s="4" customFormat="1" x14ac:dyDescent="0.25">
      <c r="A359" s="3"/>
      <c r="B359" s="3"/>
      <c r="C359" s="3"/>
      <c r="D359" s="3"/>
      <c r="E359" s="3"/>
      <c r="F359" s="3"/>
      <c r="G359" s="25"/>
      <c r="H359" s="33"/>
      <c r="I359" s="25"/>
      <c r="J359" s="25"/>
      <c r="K359" s="33"/>
      <c r="L359" s="33"/>
      <c r="M359" s="33"/>
      <c r="N359" s="33"/>
      <c r="O359" s="25"/>
      <c r="P359" s="25"/>
      <c r="Q359" s="25"/>
      <c r="R359" s="25"/>
    </row>
    <row r="360" spans="1:18" s="4" customFormat="1" x14ac:dyDescent="0.25">
      <c r="A360" s="3"/>
      <c r="B360" s="3"/>
      <c r="C360" s="3"/>
      <c r="D360" s="3"/>
      <c r="E360" s="3"/>
      <c r="F360" s="3"/>
      <c r="G360" s="25"/>
      <c r="H360" s="33"/>
      <c r="I360" s="25"/>
      <c r="J360" s="25"/>
      <c r="K360" s="33"/>
      <c r="L360" s="33"/>
      <c r="M360" s="33"/>
      <c r="N360" s="33"/>
      <c r="O360" s="25"/>
      <c r="P360" s="25"/>
      <c r="Q360" s="25"/>
      <c r="R360" s="25"/>
    </row>
    <row r="361" spans="1:18" s="4" customFormat="1" x14ac:dyDescent="0.25">
      <c r="A361" s="3"/>
      <c r="B361" s="3"/>
      <c r="C361" s="3"/>
      <c r="D361" s="3"/>
      <c r="E361" s="3"/>
      <c r="F361" s="3"/>
      <c r="G361" s="25"/>
      <c r="H361" s="33"/>
      <c r="I361" s="25"/>
      <c r="J361" s="25"/>
      <c r="K361" s="33"/>
      <c r="L361" s="33"/>
      <c r="M361" s="33"/>
      <c r="N361" s="33"/>
      <c r="O361" s="25"/>
      <c r="P361" s="25"/>
      <c r="Q361" s="25"/>
      <c r="R361" s="25"/>
    </row>
    <row r="362" spans="1:18" s="4" customFormat="1" x14ac:dyDescent="0.25">
      <c r="A362" s="3"/>
      <c r="B362" s="3"/>
      <c r="C362" s="3"/>
      <c r="D362" s="3"/>
      <c r="E362" s="3"/>
      <c r="F362" s="3"/>
      <c r="G362" s="25"/>
      <c r="H362" s="33"/>
      <c r="I362" s="25"/>
      <c r="J362" s="25"/>
      <c r="K362" s="33"/>
      <c r="L362" s="33"/>
      <c r="M362" s="33"/>
      <c r="N362" s="33"/>
      <c r="O362" s="25"/>
      <c r="P362" s="25"/>
      <c r="Q362" s="25"/>
      <c r="R362" s="25"/>
    </row>
    <row r="363" spans="1:18" s="4" customFormat="1" x14ac:dyDescent="0.25">
      <c r="A363" s="3"/>
      <c r="B363" s="3"/>
      <c r="C363" s="3"/>
      <c r="D363" s="3"/>
      <c r="E363" s="3"/>
      <c r="F363" s="3"/>
      <c r="G363" s="25"/>
      <c r="H363" s="33"/>
      <c r="I363" s="25"/>
      <c r="J363" s="25"/>
      <c r="K363" s="33"/>
      <c r="L363" s="33"/>
      <c r="M363" s="33"/>
      <c r="N363" s="33"/>
      <c r="O363" s="25"/>
      <c r="P363" s="25"/>
      <c r="Q363" s="25"/>
      <c r="R363" s="25"/>
    </row>
    <row r="364" spans="1:18" s="4" customFormat="1" x14ac:dyDescent="0.25">
      <c r="A364" s="3"/>
      <c r="B364" s="3"/>
      <c r="C364" s="3"/>
      <c r="D364" s="3"/>
      <c r="E364" s="3"/>
      <c r="F364" s="3"/>
      <c r="G364" s="25"/>
      <c r="H364" s="33"/>
      <c r="I364" s="25"/>
      <c r="J364" s="25"/>
      <c r="K364" s="33"/>
      <c r="L364" s="33"/>
      <c r="M364" s="33"/>
      <c r="N364" s="33"/>
      <c r="O364" s="25"/>
      <c r="P364" s="25"/>
      <c r="Q364" s="25"/>
      <c r="R364" s="25"/>
    </row>
    <row r="365" spans="1:18" s="4" customFormat="1" x14ac:dyDescent="0.25">
      <c r="A365" s="3"/>
      <c r="B365" s="3"/>
      <c r="C365" s="3"/>
      <c r="D365" s="3"/>
      <c r="E365" s="3"/>
      <c r="F365" s="3"/>
      <c r="G365" s="25"/>
      <c r="H365" s="33"/>
      <c r="I365" s="25"/>
      <c r="J365" s="25"/>
      <c r="K365" s="33"/>
      <c r="L365" s="33"/>
      <c r="M365" s="33"/>
      <c r="N365" s="33"/>
      <c r="O365" s="25"/>
      <c r="P365" s="25"/>
      <c r="Q365" s="25"/>
      <c r="R365" s="25"/>
    </row>
    <row r="366" spans="1:18" s="4" customFormat="1" x14ac:dyDescent="0.25">
      <c r="A366" s="3"/>
      <c r="B366" s="3"/>
      <c r="C366" s="3"/>
      <c r="D366" s="3"/>
      <c r="E366" s="3"/>
      <c r="F366" s="3"/>
      <c r="G366" s="25"/>
      <c r="H366" s="33"/>
      <c r="I366" s="25"/>
      <c r="J366" s="25"/>
      <c r="K366" s="33"/>
      <c r="L366" s="33"/>
      <c r="M366" s="33"/>
      <c r="N366" s="33"/>
      <c r="O366" s="25"/>
      <c r="P366" s="25"/>
      <c r="Q366" s="25"/>
      <c r="R366" s="25"/>
    </row>
    <row r="367" spans="1:18" s="4" customFormat="1" x14ac:dyDescent="0.25">
      <c r="A367" s="3"/>
      <c r="B367" s="3"/>
      <c r="C367" s="3"/>
      <c r="D367" s="3"/>
      <c r="E367" s="3"/>
      <c r="F367" s="3"/>
      <c r="G367" s="25"/>
      <c r="H367" s="33"/>
      <c r="I367" s="25"/>
      <c r="J367" s="25"/>
      <c r="K367" s="33"/>
      <c r="L367" s="33"/>
      <c r="M367" s="33"/>
      <c r="N367" s="33"/>
      <c r="O367" s="25"/>
      <c r="P367" s="25"/>
      <c r="Q367" s="25"/>
      <c r="R367" s="25"/>
    </row>
    <row r="368" spans="1:18" s="4" customFormat="1" x14ac:dyDescent="0.25">
      <c r="A368" s="3"/>
      <c r="B368" s="3"/>
      <c r="C368" s="3"/>
      <c r="D368" s="3"/>
      <c r="E368" s="3"/>
      <c r="F368" s="3"/>
      <c r="G368" s="25"/>
      <c r="H368" s="33"/>
      <c r="I368" s="25"/>
      <c r="J368" s="25"/>
      <c r="K368" s="33"/>
      <c r="L368" s="33"/>
      <c r="M368" s="33"/>
      <c r="N368" s="33"/>
      <c r="O368" s="25"/>
      <c r="P368" s="25"/>
      <c r="Q368" s="25"/>
      <c r="R368" s="25"/>
    </row>
    <row r="369" spans="1:18" s="4" customFormat="1" x14ac:dyDescent="0.25">
      <c r="A369" s="3"/>
      <c r="B369" s="3"/>
      <c r="C369" s="3"/>
      <c r="D369" s="3"/>
      <c r="E369" s="3"/>
      <c r="F369" s="3"/>
      <c r="G369" s="25"/>
      <c r="H369" s="33"/>
      <c r="I369" s="25"/>
      <c r="J369" s="25"/>
      <c r="K369" s="33"/>
      <c r="L369" s="33"/>
      <c r="M369" s="33"/>
      <c r="N369" s="33"/>
      <c r="O369" s="25"/>
      <c r="P369" s="25"/>
      <c r="Q369" s="25"/>
      <c r="R369" s="25"/>
    </row>
    <row r="370" spans="1:18" s="4" customFormat="1" x14ac:dyDescent="0.25">
      <c r="A370" s="3"/>
      <c r="B370" s="3"/>
      <c r="C370" s="3"/>
      <c r="D370" s="3"/>
      <c r="E370" s="3"/>
      <c r="F370" s="3"/>
      <c r="G370" s="25"/>
      <c r="H370" s="33"/>
      <c r="I370" s="25"/>
      <c r="J370" s="25"/>
      <c r="K370" s="33"/>
      <c r="L370" s="33"/>
      <c r="M370" s="33"/>
      <c r="N370" s="33"/>
      <c r="O370" s="25"/>
      <c r="P370" s="25"/>
      <c r="Q370" s="25"/>
      <c r="R370" s="25"/>
    </row>
    <row r="371" spans="1:18" s="4" customFormat="1" x14ac:dyDescent="0.25">
      <c r="A371" s="3"/>
      <c r="B371" s="3"/>
      <c r="C371" s="3"/>
      <c r="D371" s="3"/>
      <c r="E371" s="3"/>
      <c r="F371" s="3"/>
      <c r="G371" s="25"/>
      <c r="H371" s="33"/>
      <c r="I371" s="25"/>
      <c r="J371" s="25"/>
      <c r="K371" s="33"/>
      <c r="L371" s="33"/>
      <c r="M371" s="33"/>
      <c r="N371" s="33"/>
      <c r="O371" s="25"/>
      <c r="P371" s="25"/>
      <c r="Q371" s="25"/>
      <c r="R371" s="25"/>
    </row>
    <row r="372" spans="1:18" s="4" customFormat="1" x14ac:dyDescent="0.25">
      <c r="A372" s="3"/>
      <c r="B372" s="3"/>
      <c r="C372" s="3"/>
      <c r="D372" s="3"/>
      <c r="E372" s="3"/>
      <c r="F372" s="3"/>
      <c r="G372" s="25"/>
      <c r="H372" s="33"/>
      <c r="I372" s="25"/>
      <c r="J372" s="25"/>
      <c r="K372" s="33"/>
      <c r="L372" s="33"/>
      <c r="M372" s="33"/>
      <c r="N372" s="33"/>
      <c r="O372" s="25"/>
      <c r="P372" s="25"/>
      <c r="Q372" s="25"/>
      <c r="R372" s="25"/>
    </row>
    <row r="373" spans="1:18" s="4" customFormat="1" x14ac:dyDescent="0.25">
      <c r="A373" s="3"/>
      <c r="B373" s="3"/>
      <c r="C373" s="3"/>
      <c r="D373" s="3"/>
      <c r="E373" s="3"/>
      <c r="F373" s="3"/>
      <c r="G373" s="25"/>
      <c r="H373" s="33"/>
      <c r="I373" s="25"/>
      <c r="J373" s="25"/>
      <c r="K373" s="33"/>
      <c r="L373" s="33"/>
      <c r="M373" s="33"/>
      <c r="N373" s="33"/>
      <c r="O373" s="25"/>
      <c r="P373" s="25"/>
      <c r="Q373" s="25"/>
      <c r="R373" s="25"/>
    </row>
    <row r="374" spans="1:18" s="4" customFormat="1" x14ac:dyDescent="0.25">
      <c r="A374" s="3"/>
      <c r="B374" s="3"/>
      <c r="C374" s="3"/>
      <c r="D374" s="3"/>
      <c r="E374" s="3"/>
      <c r="F374" s="3"/>
      <c r="G374" s="25"/>
      <c r="H374" s="33"/>
      <c r="I374" s="25"/>
      <c r="J374" s="25"/>
      <c r="K374" s="33"/>
      <c r="L374" s="33"/>
      <c r="M374" s="33"/>
      <c r="N374" s="33"/>
      <c r="O374" s="25"/>
      <c r="P374" s="25"/>
      <c r="Q374" s="25"/>
      <c r="R374" s="25"/>
    </row>
    <row r="375" spans="1:18" s="4" customFormat="1" x14ac:dyDescent="0.25">
      <c r="A375" s="3"/>
      <c r="B375" s="3"/>
      <c r="C375" s="3"/>
      <c r="D375" s="3"/>
      <c r="E375" s="3"/>
      <c r="F375" s="3"/>
      <c r="G375" s="25"/>
      <c r="H375" s="33"/>
      <c r="I375" s="25"/>
      <c r="J375" s="25"/>
      <c r="K375" s="33"/>
      <c r="L375" s="33"/>
      <c r="M375" s="33"/>
      <c r="N375" s="33"/>
      <c r="O375" s="25"/>
      <c r="P375" s="25"/>
      <c r="Q375" s="25"/>
      <c r="R375" s="25"/>
    </row>
    <row r="376" spans="1:18" s="4" customFormat="1" x14ac:dyDescent="0.25">
      <c r="A376" s="3"/>
      <c r="B376" s="3"/>
      <c r="C376" s="3"/>
      <c r="D376" s="3"/>
      <c r="E376" s="3"/>
      <c r="F376" s="3"/>
      <c r="G376" s="25"/>
      <c r="H376" s="33"/>
      <c r="I376" s="25"/>
      <c r="J376" s="25"/>
      <c r="K376" s="33"/>
      <c r="L376" s="33"/>
      <c r="M376" s="33"/>
      <c r="N376" s="33"/>
      <c r="O376" s="25"/>
      <c r="P376" s="25"/>
      <c r="Q376" s="25"/>
      <c r="R376" s="25"/>
    </row>
    <row r="377" spans="1:18" s="4" customFormat="1" x14ac:dyDescent="0.25">
      <c r="A377" s="3"/>
      <c r="B377" s="3"/>
      <c r="C377" s="3"/>
      <c r="D377" s="3"/>
      <c r="E377" s="3"/>
      <c r="F377" s="3"/>
      <c r="G377" s="25"/>
      <c r="H377" s="33"/>
      <c r="I377" s="25"/>
      <c r="J377" s="25"/>
      <c r="K377" s="33"/>
      <c r="L377" s="33"/>
      <c r="M377" s="33"/>
      <c r="N377" s="33"/>
      <c r="O377" s="25"/>
      <c r="P377" s="25"/>
      <c r="Q377" s="25"/>
      <c r="R377" s="25"/>
    </row>
    <row r="378" spans="1:18" s="4" customFormat="1" x14ac:dyDescent="0.25">
      <c r="A378" s="3"/>
      <c r="B378" s="3"/>
      <c r="C378" s="3"/>
      <c r="D378" s="3"/>
      <c r="E378" s="3"/>
      <c r="F378" s="3"/>
      <c r="G378" s="25"/>
      <c r="H378" s="33"/>
      <c r="I378" s="25"/>
      <c r="J378" s="25"/>
      <c r="K378" s="33"/>
      <c r="L378" s="33"/>
      <c r="M378" s="33"/>
      <c r="N378" s="33"/>
      <c r="O378" s="25"/>
      <c r="P378" s="25"/>
      <c r="Q378" s="25"/>
      <c r="R378" s="25"/>
    </row>
    <row r="379" spans="1:18" s="4" customFormat="1" x14ac:dyDescent="0.25">
      <c r="A379" s="3"/>
      <c r="B379" s="3"/>
      <c r="C379" s="3"/>
      <c r="D379" s="3"/>
      <c r="E379" s="3"/>
      <c r="F379" s="3"/>
      <c r="G379" s="25"/>
      <c r="H379" s="33"/>
      <c r="I379" s="25"/>
      <c r="J379" s="25"/>
      <c r="K379" s="33"/>
      <c r="L379" s="33"/>
      <c r="M379" s="33"/>
      <c r="N379" s="33"/>
      <c r="O379" s="25"/>
      <c r="P379" s="25"/>
      <c r="Q379" s="25"/>
      <c r="R379" s="25"/>
    </row>
    <row r="380" spans="1:18" s="4" customFormat="1" x14ac:dyDescent="0.25">
      <c r="A380" s="3"/>
      <c r="B380" s="3"/>
      <c r="C380" s="3"/>
      <c r="D380" s="3"/>
      <c r="E380" s="3"/>
      <c r="F380" s="3"/>
      <c r="G380" s="25"/>
      <c r="H380" s="33"/>
      <c r="I380" s="25"/>
      <c r="J380" s="25"/>
      <c r="K380" s="33"/>
      <c r="L380" s="33"/>
      <c r="M380" s="33"/>
      <c r="N380" s="33"/>
      <c r="O380" s="25"/>
      <c r="P380" s="25"/>
      <c r="Q380" s="25"/>
      <c r="R380" s="25"/>
    </row>
    <row r="381" spans="1:18" s="4" customFormat="1" x14ac:dyDescent="0.25">
      <c r="A381" s="3"/>
      <c r="B381" s="3"/>
      <c r="C381" s="3"/>
      <c r="D381" s="3"/>
      <c r="E381" s="3"/>
      <c r="F381" s="3"/>
      <c r="G381" s="25"/>
      <c r="H381" s="33"/>
      <c r="I381" s="25"/>
      <c r="J381" s="25"/>
      <c r="K381" s="33"/>
      <c r="L381" s="33"/>
      <c r="M381" s="33"/>
      <c r="N381" s="33"/>
      <c r="O381" s="25"/>
      <c r="P381" s="25"/>
      <c r="Q381" s="25"/>
      <c r="R381" s="25"/>
    </row>
    <row r="382" spans="1:18" s="4" customFormat="1" x14ac:dyDescent="0.25">
      <c r="A382" s="3"/>
      <c r="B382" s="3"/>
      <c r="C382" s="3"/>
      <c r="D382" s="3"/>
      <c r="E382" s="3"/>
      <c r="F382" s="3"/>
      <c r="G382" s="25"/>
      <c r="H382" s="33"/>
      <c r="I382" s="25"/>
      <c r="J382" s="25"/>
      <c r="K382" s="33"/>
      <c r="L382" s="33"/>
      <c r="M382" s="33"/>
      <c r="N382" s="33"/>
      <c r="O382" s="25"/>
      <c r="P382" s="25"/>
      <c r="Q382" s="25"/>
      <c r="R382" s="25"/>
    </row>
    <row r="383" spans="1:18" s="4" customFormat="1" x14ac:dyDescent="0.25">
      <c r="A383" s="3"/>
      <c r="B383" s="3"/>
      <c r="C383" s="3"/>
      <c r="D383" s="3"/>
      <c r="E383" s="3"/>
      <c r="F383" s="3"/>
      <c r="G383" s="25"/>
      <c r="H383" s="33"/>
      <c r="I383" s="25"/>
      <c r="J383" s="25"/>
      <c r="K383" s="33"/>
      <c r="L383" s="33"/>
      <c r="M383" s="33"/>
      <c r="N383" s="33"/>
      <c r="O383" s="25"/>
      <c r="P383" s="25"/>
      <c r="Q383" s="25"/>
      <c r="R383" s="25"/>
    </row>
    <row r="384" spans="1:18" s="4" customFormat="1" x14ac:dyDescent="0.25">
      <c r="A384" s="3"/>
      <c r="B384" s="3"/>
      <c r="C384" s="3"/>
      <c r="D384" s="3"/>
      <c r="E384" s="3"/>
      <c r="F384" s="3"/>
      <c r="G384" s="25"/>
      <c r="H384" s="33"/>
      <c r="I384" s="25"/>
      <c r="J384" s="25"/>
      <c r="K384" s="33"/>
      <c r="L384" s="33"/>
      <c r="M384" s="33"/>
      <c r="N384" s="33"/>
      <c r="O384" s="25"/>
      <c r="P384" s="25"/>
      <c r="Q384" s="25"/>
      <c r="R384" s="25"/>
    </row>
    <row r="385" spans="1:18" s="4" customFormat="1" x14ac:dyDescent="0.25">
      <c r="A385" s="3"/>
      <c r="B385" s="3"/>
      <c r="C385" s="3"/>
      <c r="D385" s="3"/>
      <c r="E385" s="3"/>
      <c r="F385" s="3"/>
      <c r="G385" s="25"/>
      <c r="H385" s="33"/>
      <c r="I385" s="25"/>
      <c r="J385" s="25"/>
      <c r="K385" s="33"/>
      <c r="L385" s="33"/>
      <c r="M385" s="33"/>
      <c r="N385" s="33"/>
      <c r="O385" s="25"/>
      <c r="P385" s="25"/>
      <c r="Q385" s="25"/>
      <c r="R385" s="25"/>
    </row>
    <row r="386" spans="1:18" s="4" customFormat="1" x14ac:dyDescent="0.25">
      <c r="A386" s="3"/>
      <c r="B386" s="3"/>
      <c r="C386" s="3"/>
      <c r="D386" s="3"/>
      <c r="E386" s="3"/>
      <c r="F386" s="3"/>
      <c r="G386" s="25"/>
      <c r="H386" s="33"/>
      <c r="I386" s="25"/>
      <c r="J386" s="25"/>
      <c r="K386" s="33"/>
      <c r="L386" s="33"/>
      <c r="M386" s="33"/>
      <c r="N386" s="33"/>
      <c r="O386" s="25"/>
      <c r="P386" s="25"/>
      <c r="Q386" s="25"/>
      <c r="R386" s="25"/>
    </row>
    <row r="387" spans="1:18" s="4" customFormat="1" x14ac:dyDescent="0.25">
      <c r="A387" s="3"/>
      <c r="B387" s="3"/>
      <c r="C387" s="3"/>
      <c r="D387" s="3"/>
      <c r="E387" s="3"/>
      <c r="F387" s="3"/>
      <c r="G387" s="25"/>
      <c r="H387" s="33"/>
      <c r="I387" s="25"/>
      <c r="J387" s="25"/>
      <c r="K387" s="33"/>
      <c r="L387" s="33"/>
      <c r="M387" s="33"/>
      <c r="N387" s="33"/>
      <c r="O387" s="25"/>
      <c r="P387" s="25"/>
      <c r="Q387" s="25"/>
      <c r="R387" s="25"/>
    </row>
    <row r="388" spans="1:18" s="4" customFormat="1" x14ac:dyDescent="0.25">
      <c r="A388" s="3"/>
      <c r="B388" s="3"/>
      <c r="C388" s="3"/>
      <c r="D388" s="3"/>
      <c r="E388" s="3"/>
      <c r="F388" s="3"/>
      <c r="G388" s="25"/>
      <c r="H388" s="33"/>
      <c r="I388" s="25"/>
      <c r="J388" s="25"/>
      <c r="K388" s="33"/>
      <c r="L388" s="33"/>
      <c r="M388" s="33"/>
      <c r="N388" s="33"/>
      <c r="O388" s="25"/>
      <c r="P388" s="25"/>
      <c r="Q388" s="25"/>
      <c r="R388" s="25"/>
    </row>
    <row r="389" spans="1:18" s="4" customFormat="1" x14ac:dyDescent="0.25">
      <c r="A389" s="3"/>
      <c r="B389" s="3"/>
      <c r="C389" s="3"/>
      <c r="D389" s="3"/>
      <c r="E389" s="3"/>
      <c r="F389" s="3"/>
      <c r="G389" s="25"/>
      <c r="H389" s="33"/>
      <c r="I389" s="25"/>
      <c r="J389" s="25"/>
      <c r="K389" s="33"/>
      <c r="L389" s="33"/>
      <c r="M389" s="33"/>
      <c r="N389" s="33"/>
      <c r="O389" s="25"/>
      <c r="P389" s="25"/>
      <c r="Q389" s="25"/>
      <c r="R389" s="25"/>
    </row>
    <row r="390" spans="1:18" s="4" customFormat="1" x14ac:dyDescent="0.25">
      <c r="A390" s="3"/>
      <c r="B390" s="3"/>
      <c r="C390" s="3"/>
      <c r="D390" s="3"/>
      <c r="E390" s="3"/>
      <c r="F390" s="3"/>
      <c r="G390" s="25"/>
      <c r="H390" s="33"/>
      <c r="I390" s="25"/>
      <c r="J390" s="25"/>
      <c r="K390" s="33"/>
      <c r="L390" s="33"/>
      <c r="M390" s="33"/>
      <c r="N390" s="33"/>
      <c r="O390" s="25"/>
      <c r="P390" s="25"/>
      <c r="Q390" s="25"/>
      <c r="R390" s="25"/>
    </row>
    <row r="391" spans="1:18" s="4" customFormat="1" x14ac:dyDescent="0.25">
      <c r="A391" s="3"/>
      <c r="B391" s="3"/>
      <c r="C391" s="3"/>
      <c r="D391" s="3"/>
      <c r="E391" s="3"/>
      <c r="F391" s="3"/>
      <c r="G391" s="25"/>
      <c r="H391" s="33"/>
      <c r="I391" s="25"/>
      <c r="J391" s="25"/>
      <c r="K391" s="33"/>
      <c r="L391" s="33"/>
      <c r="M391" s="33"/>
      <c r="N391" s="33"/>
      <c r="O391" s="25"/>
      <c r="P391" s="25"/>
      <c r="Q391" s="25"/>
      <c r="R391" s="25"/>
    </row>
    <row r="392" spans="1:18" s="4" customFormat="1" x14ac:dyDescent="0.25">
      <c r="A392" s="3"/>
      <c r="B392" s="3"/>
      <c r="C392" s="3"/>
      <c r="D392" s="3"/>
      <c r="E392" s="3"/>
      <c r="F392" s="3"/>
      <c r="G392" s="25"/>
      <c r="H392" s="33"/>
      <c r="I392" s="25"/>
      <c r="J392" s="25"/>
      <c r="K392" s="33"/>
      <c r="L392" s="33"/>
      <c r="M392" s="33"/>
      <c r="N392" s="33"/>
      <c r="O392" s="25"/>
      <c r="P392" s="25"/>
      <c r="Q392" s="25"/>
      <c r="R392" s="25"/>
    </row>
    <row r="393" spans="1:18" s="4" customFormat="1" x14ac:dyDescent="0.25">
      <c r="A393" s="3"/>
      <c r="B393" s="3"/>
      <c r="C393" s="3"/>
      <c r="D393" s="3"/>
      <c r="E393" s="3"/>
      <c r="F393" s="3"/>
      <c r="G393" s="25"/>
      <c r="H393" s="33"/>
      <c r="I393" s="25"/>
      <c r="J393" s="25"/>
      <c r="K393" s="33"/>
      <c r="L393" s="33"/>
      <c r="M393" s="33"/>
      <c r="N393" s="33"/>
      <c r="O393" s="25"/>
      <c r="P393" s="25"/>
      <c r="Q393" s="25"/>
      <c r="R393" s="25"/>
    </row>
    <row r="394" spans="1:18" s="4" customFormat="1" x14ac:dyDescent="0.25">
      <c r="A394" s="3"/>
      <c r="B394" s="3"/>
      <c r="C394" s="3"/>
      <c r="D394" s="3"/>
      <c r="E394" s="3"/>
      <c r="F394" s="3"/>
      <c r="G394" s="25"/>
      <c r="H394" s="33"/>
      <c r="I394" s="25"/>
      <c r="J394" s="25"/>
      <c r="K394" s="33"/>
      <c r="L394" s="33"/>
      <c r="M394" s="33"/>
      <c r="N394" s="33"/>
      <c r="O394" s="25"/>
      <c r="P394" s="25"/>
      <c r="Q394" s="25"/>
      <c r="R394" s="25"/>
    </row>
    <row r="395" spans="1:18" s="4" customFormat="1" x14ac:dyDescent="0.25">
      <c r="A395" s="3"/>
      <c r="B395" s="3"/>
      <c r="C395" s="3"/>
      <c r="D395" s="3"/>
      <c r="E395" s="3"/>
      <c r="F395" s="3"/>
      <c r="G395" s="25"/>
      <c r="H395" s="33"/>
      <c r="I395" s="25"/>
      <c r="J395" s="25"/>
      <c r="K395" s="33"/>
      <c r="L395" s="33"/>
      <c r="M395" s="33"/>
      <c r="N395" s="33"/>
      <c r="O395" s="25"/>
      <c r="P395" s="25"/>
      <c r="Q395" s="25"/>
      <c r="R395" s="25"/>
    </row>
    <row r="396" spans="1:18" s="4" customFormat="1" x14ac:dyDescent="0.25">
      <c r="A396" s="3"/>
      <c r="B396" s="3"/>
      <c r="C396" s="3"/>
      <c r="D396" s="3"/>
      <c r="E396" s="3"/>
      <c r="F396" s="3"/>
      <c r="G396" s="25"/>
      <c r="H396" s="33"/>
      <c r="I396" s="25"/>
      <c r="J396" s="25"/>
      <c r="K396" s="33"/>
      <c r="L396" s="33"/>
      <c r="M396" s="33"/>
      <c r="N396" s="33"/>
      <c r="O396" s="25"/>
      <c r="P396" s="25"/>
      <c r="Q396" s="25"/>
      <c r="R396" s="25"/>
    </row>
    <row r="397" spans="1:18" s="4" customFormat="1" x14ac:dyDescent="0.25">
      <c r="A397" s="3"/>
      <c r="B397" s="3"/>
      <c r="C397" s="3"/>
      <c r="D397" s="3"/>
      <c r="E397" s="3"/>
      <c r="F397" s="3"/>
      <c r="G397" s="25"/>
      <c r="H397" s="33"/>
      <c r="I397" s="25"/>
      <c r="J397" s="25"/>
      <c r="K397" s="33"/>
      <c r="L397" s="33"/>
      <c r="M397" s="33"/>
      <c r="N397" s="33"/>
      <c r="O397" s="25"/>
      <c r="P397" s="25"/>
      <c r="Q397" s="25"/>
      <c r="R397" s="25"/>
    </row>
    <row r="398" spans="1:18" s="4" customFormat="1" x14ac:dyDescent="0.25">
      <c r="A398" s="3"/>
      <c r="B398" s="3"/>
      <c r="C398" s="3"/>
      <c r="D398" s="3"/>
      <c r="E398" s="3"/>
      <c r="F398" s="3"/>
      <c r="G398" s="25"/>
      <c r="H398" s="33"/>
      <c r="I398" s="25"/>
      <c r="J398" s="25"/>
      <c r="K398" s="33"/>
      <c r="L398" s="33"/>
      <c r="M398" s="33"/>
      <c r="N398" s="33"/>
      <c r="O398" s="25"/>
      <c r="P398" s="25"/>
      <c r="Q398" s="25"/>
      <c r="R398" s="25"/>
    </row>
    <row r="399" spans="1:18" s="4" customFormat="1" x14ac:dyDescent="0.25">
      <c r="A399" s="3"/>
      <c r="B399" s="3"/>
      <c r="C399" s="3"/>
      <c r="D399" s="3"/>
      <c r="E399" s="3"/>
      <c r="F399" s="3"/>
      <c r="G399" s="25"/>
      <c r="H399" s="33"/>
      <c r="I399" s="25"/>
      <c r="J399" s="25"/>
      <c r="K399" s="33"/>
      <c r="L399" s="33"/>
      <c r="M399" s="33"/>
      <c r="N399" s="33"/>
      <c r="O399" s="25"/>
      <c r="P399" s="25"/>
      <c r="Q399" s="25"/>
      <c r="R399" s="25"/>
    </row>
    <row r="400" spans="1:18" s="4" customFormat="1" x14ac:dyDescent="0.25">
      <c r="A400" s="3"/>
      <c r="B400" s="3"/>
      <c r="C400" s="3"/>
      <c r="D400" s="3"/>
      <c r="E400" s="3"/>
      <c r="F400" s="3"/>
      <c r="G400" s="25"/>
      <c r="H400" s="33"/>
      <c r="I400" s="25"/>
      <c r="J400" s="25"/>
      <c r="K400" s="33"/>
      <c r="L400" s="33"/>
      <c r="M400" s="33"/>
      <c r="N400" s="33"/>
      <c r="O400" s="25"/>
      <c r="P400" s="25"/>
      <c r="Q400" s="25"/>
      <c r="R400" s="25"/>
    </row>
    <row r="401" spans="1:18" s="4" customFormat="1" x14ac:dyDescent="0.25">
      <c r="A401" s="3"/>
      <c r="B401" s="3"/>
      <c r="C401" s="3"/>
      <c r="D401" s="3"/>
      <c r="E401" s="3"/>
      <c r="F401" s="3"/>
      <c r="G401" s="25"/>
      <c r="H401" s="33"/>
      <c r="I401" s="25"/>
      <c r="J401" s="25"/>
      <c r="K401" s="33"/>
      <c r="L401" s="33"/>
      <c r="M401" s="33"/>
      <c r="N401" s="33"/>
      <c r="O401" s="25"/>
      <c r="P401" s="25"/>
      <c r="Q401" s="25"/>
      <c r="R401" s="25"/>
    </row>
    <row r="402" spans="1:18" s="4" customFormat="1" x14ac:dyDescent="0.25">
      <c r="A402" s="3"/>
      <c r="B402" s="3"/>
      <c r="C402" s="3"/>
      <c r="D402" s="3"/>
      <c r="E402" s="3"/>
      <c r="F402" s="3"/>
      <c r="G402" s="25"/>
      <c r="H402" s="33"/>
      <c r="I402" s="25"/>
      <c r="J402" s="25"/>
      <c r="K402" s="33"/>
      <c r="L402" s="33"/>
      <c r="M402" s="33"/>
      <c r="N402" s="33"/>
      <c r="O402" s="25"/>
      <c r="P402" s="25"/>
      <c r="Q402" s="25"/>
      <c r="R402" s="25"/>
    </row>
    <row r="403" spans="1:18" s="4" customFormat="1" x14ac:dyDescent="0.25">
      <c r="A403" s="3"/>
      <c r="B403" s="3"/>
      <c r="C403" s="3"/>
      <c r="D403" s="3"/>
      <c r="E403" s="3"/>
      <c r="F403" s="3"/>
      <c r="G403" s="25"/>
      <c r="H403" s="33"/>
      <c r="I403" s="25"/>
      <c r="J403" s="25"/>
      <c r="K403" s="33"/>
      <c r="L403" s="33"/>
      <c r="M403" s="33"/>
      <c r="N403" s="33"/>
      <c r="O403" s="25"/>
      <c r="P403" s="25"/>
      <c r="Q403" s="25"/>
      <c r="R403" s="25"/>
    </row>
    <row r="404" spans="1:18" s="4" customFormat="1" x14ac:dyDescent="0.25">
      <c r="A404" s="3"/>
      <c r="B404" s="3"/>
      <c r="C404" s="3"/>
      <c r="D404" s="3"/>
      <c r="E404" s="3"/>
      <c r="F404" s="3"/>
      <c r="G404" s="25"/>
      <c r="H404" s="33"/>
      <c r="I404" s="25"/>
      <c r="J404" s="25"/>
      <c r="K404" s="33"/>
      <c r="L404" s="33"/>
      <c r="M404" s="33"/>
      <c r="N404" s="33"/>
      <c r="O404" s="25"/>
      <c r="P404" s="25"/>
      <c r="Q404" s="25"/>
      <c r="R404" s="25"/>
    </row>
    <row r="405" spans="1:18" s="4" customFormat="1" x14ac:dyDescent="0.25">
      <c r="A405" s="3"/>
      <c r="B405" s="3"/>
      <c r="C405" s="3"/>
      <c r="D405" s="3"/>
      <c r="E405" s="3"/>
      <c r="F405" s="3"/>
      <c r="G405" s="25"/>
      <c r="H405" s="33"/>
      <c r="I405" s="25"/>
      <c r="J405" s="25"/>
      <c r="K405" s="33"/>
      <c r="L405" s="33"/>
      <c r="M405" s="33"/>
      <c r="N405" s="33"/>
      <c r="O405" s="25"/>
      <c r="P405" s="25"/>
      <c r="Q405" s="25"/>
      <c r="R405" s="25"/>
    </row>
    <row r="406" spans="1:18" s="4" customFormat="1" x14ac:dyDescent="0.25">
      <c r="A406" s="3"/>
      <c r="B406" s="3"/>
      <c r="C406" s="3"/>
      <c r="D406" s="3"/>
      <c r="E406" s="3"/>
      <c r="F406" s="3"/>
      <c r="G406" s="25"/>
      <c r="H406" s="33"/>
      <c r="I406" s="25"/>
      <c r="J406" s="25"/>
      <c r="K406" s="33"/>
      <c r="L406" s="33"/>
      <c r="M406" s="33"/>
      <c r="N406" s="33"/>
      <c r="O406" s="25"/>
      <c r="P406" s="25"/>
      <c r="Q406" s="25"/>
      <c r="R406" s="25"/>
    </row>
    <row r="407" spans="1:18" s="4" customFormat="1" x14ac:dyDescent="0.25">
      <c r="A407" s="3"/>
      <c r="B407" s="3"/>
      <c r="C407" s="3"/>
      <c r="D407" s="3"/>
      <c r="E407" s="3"/>
      <c r="F407" s="3"/>
      <c r="G407" s="25"/>
      <c r="H407" s="33"/>
      <c r="I407" s="25"/>
      <c r="J407" s="25"/>
      <c r="K407" s="33"/>
      <c r="L407" s="33"/>
      <c r="M407" s="33"/>
      <c r="N407" s="33"/>
      <c r="O407" s="25"/>
      <c r="P407" s="25"/>
      <c r="Q407" s="25"/>
      <c r="R407" s="25"/>
    </row>
    <row r="408" spans="1:18" s="4" customFormat="1" x14ac:dyDescent="0.25">
      <c r="A408" s="3"/>
      <c r="B408" s="3"/>
      <c r="C408" s="3"/>
      <c r="D408" s="3"/>
      <c r="E408" s="3"/>
      <c r="F408" s="3"/>
      <c r="G408" s="25"/>
      <c r="H408" s="33"/>
      <c r="I408" s="25"/>
      <c r="J408" s="25"/>
      <c r="K408" s="33"/>
      <c r="L408" s="33"/>
      <c r="M408" s="33"/>
      <c r="N408" s="33"/>
      <c r="O408" s="25"/>
      <c r="P408" s="25"/>
      <c r="Q408" s="25"/>
      <c r="R408" s="25"/>
    </row>
    <row r="409" spans="1:18" s="4" customFormat="1" x14ac:dyDescent="0.25">
      <c r="A409" s="3"/>
      <c r="B409" s="3"/>
      <c r="C409" s="3"/>
      <c r="D409" s="3"/>
      <c r="E409" s="3"/>
      <c r="F409" s="3"/>
      <c r="G409" s="25"/>
      <c r="H409" s="33"/>
      <c r="I409" s="25"/>
      <c r="J409" s="25"/>
      <c r="K409" s="33"/>
      <c r="L409" s="33"/>
      <c r="M409" s="33"/>
      <c r="N409" s="33"/>
      <c r="O409" s="25"/>
      <c r="P409" s="25"/>
      <c r="Q409" s="25"/>
      <c r="R409" s="25"/>
    </row>
    <row r="410" spans="1:18" s="4" customFormat="1" x14ac:dyDescent="0.25">
      <c r="A410" s="3"/>
      <c r="B410" s="3"/>
      <c r="C410" s="3"/>
      <c r="D410" s="3"/>
      <c r="E410" s="3"/>
      <c r="F410" s="3"/>
      <c r="G410" s="25"/>
      <c r="H410" s="33"/>
      <c r="I410" s="25"/>
      <c r="J410" s="25"/>
      <c r="K410" s="33"/>
      <c r="L410" s="33"/>
      <c r="M410" s="33"/>
      <c r="N410" s="33"/>
      <c r="O410" s="25"/>
      <c r="P410" s="25"/>
      <c r="Q410" s="25"/>
      <c r="R410" s="25"/>
    </row>
    <row r="411" spans="1:18" s="4" customFormat="1" x14ac:dyDescent="0.25">
      <c r="A411" s="3"/>
      <c r="B411" s="3"/>
      <c r="C411" s="3"/>
      <c r="D411" s="3"/>
      <c r="E411" s="3"/>
      <c r="F411" s="3"/>
      <c r="G411" s="25"/>
      <c r="H411" s="33"/>
      <c r="I411" s="25"/>
      <c r="J411" s="25"/>
      <c r="K411" s="33"/>
      <c r="L411" s="33"/>
      <c r="M411" s="33"/>
      <c r="N411" s="33"/>
      <c r="O411" s="25"/>
      <c r="P411" s="25"/>
      <c r="Q411" s="25"/>
      <c r="R411" s="25"/>
    </row>
    <row r="412" spans="1:18" s="4" customFormat="1" x14ac:dyDescent="0.25">
      <c r="A412" s="3"/>
      <c r="B412" s="3"/>
      <c r="C412" s="3"/>
      <c r="D412" s="3"/>
      <c r="E412" s="3"/>
      <c r="F412" s="3"/>
      <c r="G412" s="25"/>
      <c r="H412" s="33"/>
      <c r="I412" s="25"/>
      <c r="J412" s="25"/>
      <c r="K412" s="33"/>
      <c r="L412" s="33"/>
      <c r="M412" s="33"/>
      <c r="N412" s="33"/>
      <c r="O412" s="25"/>
      <c r="P412" s="25"/>
      <c r="Q412" s="25"/>
      <c r="R412" s="25"/>
    </row>
    <row r="413" spans="1:18" s="4" customFormat="1" x14ac:dyDescent="0.25">
      <c r="A413" s="3"/>
      <c r="B413" s="3"/>
      <c r="C413" s="3"/>
      <c r="D413" s="3"/>
      <c r="E413" s="3"/>
      <c r="F413" s="3"/>
      <c r="G413" s="25"/>
      <c r="H413" s="33"/>
      <c r="I413" s="25"/>
      <c r="J413" s="25"/>
      <c r="K413" s="33"/>
      <c r="L413" s="33"/>
      <c r="M413" s="33"/>
      <c r="N413" s="33"/>
      <c r="O413" s="25"/>
      <c r="P413" s="25"/>
      <c r="Q413" s="25"/>
      <c r="R413" s="25"/>
    </row>
    <row r="414" spans="1:18" s="4" customFormat="1" x14ac:dyDescent="0.25">
      <c r="A414" s="3"/>
      <c r="B414" s="3"/>
      <c r="C414" s="3"/>
      <c r="D414" s="3"/>
      <c r="E414" s="3"/>
      <c r="F414" s="3"/>
      <c r="G414" s="25"/>
      <c r="H414" s="33"/>
      <c r="I414" s="25"/>
      <c r="J414" s="25"/>
      <c r="K414" s="33"/>
      <c r="L414" s="33"/>
      <c r="M414" s="33"/>
      <c r="N414" s="33"/>
      <c r="O414" s="25"/>
      <c r="P414" s="25"/>
      <c r="Q414" s="25"/>
      <c r="R414" s="25"/>
    </row>
    <row r="415" spans="1:18" s="4" customFormat="1" x14ac:dyDescent="0.25">
      <c r="A415" s="3"/>
      <c r="B415" s="3"/>
      <c r="C415" s="3"/>
      <c r="D415" s="3"/>
      <c r="E415" s="3"/>
      <c r="F415" s="3"/>
      <c r="G415" s="25"/>
      <c r="H415" s="33"/>
      <c r="I415" s="25"/>
      <c r="J415" s="25"/>
      <c r="K415" s="33"/>
      <c r="L415" s="33"/>
      <c r="M415" s="33"/>
      <c r="N415" s="33"/>
      <c r="O415" s="25"/>
      <c r="P415" s="25"/>
      <c r="Q415" s="25"/>
      <c r="R415" s="25"/>
    </row>
    <row r="416" spans="1:18" s="4" customFormat="1" x14ac:dyDescent="0.25">
      <c r="A416" s="3"/>
      <c r="B416" s="3"/>
      <c r="C416" s="3"/>
      <c r="D416" s="3"/>
      <c r="E416" s="3"/>
      <c r="F416" s="3"/>
      <c r="G416" s="25"/>
      <c r="H416" s="33"/>
      <c r="I416" s="25"/>
      <c r="J416" s="25"/>
      <c r="K416" s="33"/>
      <c r="L416" s="33"/>
      <c r="M416" s="33"/>
      <c r="N416" s="33"/>
      <c r="O416" s="25"/>
      <c r="P416" s="25"/>
      <c r="Q416" s="25"/>
      <c r="R416" s="25"/>
    </row>
    <row r="417" spans="1:18" s="4" customFormat="1" x14ac:dyDescent="0.25">
      <c r="A417" s="3"/>
      <c r="B417" s="3"/>
      <c r="C417" s="3"/>
      <c r="D417" s="3"/>
      <c r="E417" s="3"/>
      <c r="F417" s="3"/>
      <c r="G417" s="25"/>
      <c r="H417" s="33"/>
      <c r="I417" s="25"/>
      <c r="J417" s="25"/>
      <c r="K417" s="33"/>
      <c r="L417" s="33"/>
      <c r="M417" s="33"/>
      <c r="N417" s="33"/>
      <c r="O417" s="25"/>
      <c r="P417" s="25"/>
      <c r="Q417" s="25"/>
      <c r="R417" s="25"/>
    </row>
    <row r="418" spans="1:18" s="4" customFormat="1" x14ac:dyDescent="0.25">
      <c r="A418" s="3"/>
      <c r="B418" s="3"/>
      <c r="C418" s="3"/>
      <c r="D418" s="3"/>
      <c r="E418" s="3"/>
      <c r="F418" s="3"/>
      <c r="G418" s="25"/>
      <c r="H418" s="33"/>
      <c r="I418" s="25"/>
      <c r="J418" s="25"/>
      <c r="K418" s="33"/>
      <c r="L418" s="33"/>
      <c r="M418" s="33"/>
      <c r="N418" s="33"/>
      <c r="O418" s="25"/>
      <c r="P418" s="25"/>
      <c r="Q418" s="25"/>
      <c r="R418" s="25"/>
    </row>
    <row r="419" spans="1:18" s="4" customFormat="1" x14ac:dyDescent="0.25">
      <c r="A419" s="3"/>
      <c r="B419" s="3"/>
      <c r="C419" s="3"/>
      <c r="D419" s="3"/>
      <c r="E419" s="3"/>
      <c r="F419" s="3"/>
      <c r="G419" s="25"/>
      <c r="H419" s="33"/>
      <c r="I419" s="25"/>
      <c r="J419" s="25"/>
      <c r="K419" s="33"/>
      <c r="L419" s="33"/>
      <c r="M419" s="33"/>
      <c r="N419" s="33"/>
      <c r="O419" s="25"/>
      <c r="P419" s="25"/>
      <c r="Q419" s="25"/>
      <c r="R419" s="25"/>
    </row>
    <row r="420" spans="1:18" s="4" customFormat="1" x14ac:dyDescent="0.25">
      <c r="A420" s="3"/>
      <c r="B420" s="3"/>
      <c r="C420" s="3"/>
      <c r="D420" s="3"/>
      <c r="E420" s="3"/>
      <c r="F420" s="3"/>
      <c r="G420" s="25"/>
      <c r="H420" s="33"/>
      <c r="I420" s="25"/>
      <c r="J420" s="25"/>
      <c r="K420" s="33"/>
      <c r="L420" s="33"/>
      <c r="M420" s="33"/>
      <c r="N420" s="33"/>
      <c r="O420" s="25"/>
      <c r="P420" s="25"/>
      <c r="Q420" s="25"/>
      <c r="R420" s="25"/>
    </row>
    <row r="421" spans="1:18" s="4" customFormat="1" x14ac:dyDescent="0.25">
      <c r="A421" s="3"/>
      <c r="B421" s="3"/>
      <c r="C421" s="3"/>
      <c r="D421" s="3"/>
      <c r="E421" s="3"/>
      <c r="F421" s="3"/>
      <c r="G421" s="25"/>
      <c r="H421" s="33"/>
      <c r="I421" s="25"/>
      <c r="J421" s="25"/>
      <c r="K421" s="33"/>
      <c r="L421" s="33"/>
      <c r="M421" s="33"/>
      <c r="N421" s="33"/>
      <c r="O421" s="25"/>
      <c r="P421" s="25"/>
      <c r="Q421" s="25"/>
      <c r="R421" s="25"/>
    </row>
    <row r="422" spans="1:18" s="4" customFormat="1" x14ac:dyDescent="0.25">
      <c r="A422" s="3"/>
      <c r="B422" s="3"/>
      <c r="C422" s="3"/>
      <c r="D422" s="3"/>
      <c r="E422" s="3"/>
      <c r="F422" s="3"/>
      <c r="G422" s="25"/>
      <c r="H422" s="33"/>
      <c r="I422" s="25"/>
      <c r="J422" s="25"/>
      <c r="K422" s="33"/>
      <c r="L422" s="33"/>
      <c r="M422" s="33"/>
      <c r="N422" s="33"/>
      <c r="O422" s="25"/>
      <c r="P422" s="25"/>
      <c r="Q422" s="25"/>
      <c r="R422" s="25"/>
    </row>
    <row r="423" spans="1:18" s="4" customFormat="1" x14ac:dyDescent="0.25">
      <c r="A423" s="3"/>
      <c r="B423" s="3"/>
      <c r="C423" s="3"/>
      <c r="D423" s="3"/>
      <c r="E423" s="3"/>
      <c r="F423" s="3"/>
      <c r="G423" s="25"/>
      <c r="H423" s="33"/>
      <c r="I423" s="25"/>
      <c r="J423" s="25"/>
      <c r="K423" s="33"/>
      <c r="L423" s="33"/>
      <c r="M423" s="33"/>
      <c r="N423" s="33"/>
      <c r="O423" s="25"/>
      <c r="P423" s="25"/>
      <c r="Q423" s="25"/>
      <c r="R423" s="25"/>
    </row>
    <row r="424" spans="1:18" s="4" customFormat="1" x14ac:dyDescent="0.25">
      <c r="A424" s="3"/>
      <c r="B424" s="3"/>
      <c r="C424" s="3"/>
      <c r="D424" s="3"/>
      <c r="E424" s="3"/>
      <c r="F424" s="3"/>
      <c r="G424" s="25"/>
      <c r="H424" s="33"/>
      <c r="I424" s="25"/>
      <c r="J424" s="25"/>
      <c r="K424" s="33"/>
      <c r="L424" s="33"/>
      <c r="M424" s="33"/>
      <c r="N424" s="33"/>
      <c r="O424" s="25"/>
      <c r="P424" s="25"/>
      <c r="Q424" s="25"/>
      <c r="R424" s="25"/>
    </row>
    <row r="425" spans="1:18" s="4" customFormat="1" x14ac:dyDescent="0.25">
      <c r="A425" s="3"/>
      <c r="B425" s="3"/>
      <c r="C425" s="3"/>
      <c r="D425" s="3"/>
      <c r="E425" s="3"/>
      <c r="F425" s="3"/>
      <c r="G425" s="25"/>
      <c r="H425" s="33"/>
      <c r="I425" s="25"/>
      <c r="J425" s="25"/>
      <c r="K425" s="33"/>
      <c r="L425" s="33"/>
      <c r="M425" s="33"/>
      <c r="N425" s="33"/>
      <c r="O425" s="25"/>
      <c r="P425" s="25"/>
      <c r="Q425" s="25"/>
      <c r="R425" s="25"/>
    </row>
    <row r="426" spans="1:18" s="4" customFormat="1" x14ac:dyDescent="0.25">
      <c r="A426" s="3"/>
      <c r="B426" s="3"/>
      <c r="C426" s="3"/>
      <c r="D426" s="3"/>
      <c r="E426" s="3"/>
      <c r="F426" s="3"/>
      <c r="G426" s="25"/>
      <c r="H426" s="33"/>
      <c r="I426" s="25"/>
      <c r="J426" s="25"/>
      <c r="K426" s="33"/>
      <c r="L426" s="33"/>
      <c r="M426" s="33"/>
      <c r="N426" s="33"/>
      <c r="O426" s="25"/>
      <c r="P426" s="25"/>
      <c r="Q426" s="25"/>
      <c r="R426" s="25"/>
    </row>
    <row r="427" spans="1:18" s="4" customFormat="1" x14ac:dyDescent="0.25">
      <c r="A427" s="3"/>
      <c r="B427" s="3"/>
      <c r="C427" s="3"/>
      <c r="D427" s="3"/>
      <c r="E427" s="3"/>
      <c r="F427" s="3"/>
      <c r="G427" s="25"/>
      <c r="H427" s="33"/>
      <c r="I427" s="25"/>
      <c r="J427" s="25"/>
      <c r="K427" s="33"/>
      <c r="L427" s="33"/>
      <c r="M427" s="33"/>
      <c r="N427" s="33"/>
      <c r="O427" s="25"/>
      <c r="P427" s="25"/>
      <c r="Q427" s="25"/>
      <c r="R427" s="25"/>
    </row>
    <row r="428" spans="1:18" s="4" customFormat="1" x14ac:dyDescent="0.25">
      <c r="A428" s="3"/>
      <c r="B428" s="3"/>
      <c r="C428" s="3"/>
      <c r="D428" s="3"/>
      <c r="E428" s="3"/>
      <c r="F428" s="3"/>
      <c r="G428" s="25"/>
      <c r="H428" s="33"/>
      <c r="I428" s="25"/>
      <c r="J428" s="25"/>
      <c r="K428" s="33"/>
      <c r="L428" s="33"/>
      <c r="M428" s="33"/>
      <c r="N428" s="33"/>
      <c r="O428" s="25"/>
      <c r="P428" s="25"/>
      <c r="Q428" s="25"/>
      <c r="R428" s="25"/>
    </row>
    <row r="429" spans="1:18" s="4" customFormat="1" x14ac:dyDescent="0.25">
      <c r="A429" s="3"/>
      <c r="B429" s="3"/>
      <c r="C429" s="3"/>
      <c r="D429" s="3"/>
      <c r="E429" s="3"/>
      <c r="F429" s="3"/>
      <c r="G429" s="25"/>
      <c r="H429" s="33"/>
      <c r="I429" s="25"/>
      <c r="J429" s="25"/>
      <c r="K429" s="33"/>
      <c r="L429" s="33"/>
      <c r="M429" s="33"/>
      <c r="N429" s="33"/>
      <c r="O429" s="25"/>
      <c r="P429" s="25"/>
      <c r="Q429" s="25"/>
      <c r="R429" s="25"/>
    </row>
    <row r="430" spans="1:18" s="4" customFormat="1" x14ac:dyDescent="0.25">
      <c r="A430" s="3"/>
      <c r="B430" s="3"/>
      <c r="C430" s="3"/>
      <c r="D430" s="3"/>
      <c r="E430" s="3"/>
      <c r="F430" s="3"/>
      <c r="G430" s="25"/>
      <c r="H430" s="33"/>
      <c r="I430" s="25"/>
      <c r="J430" s="25"/>
      <c r="K430" s="33"/>
      <c r="L430" s="33"/>
      <c r="M430" s="33"/>
      <c r="N430" s="33"/>
      <c r="O430" s="25"/>
      <c r="P430" s="25"/>
      <c r="Q430" s="25"/>
      <c r="R430" s="25"/>
    </row>
    <row r="431" spans="1:18" s="4" customFormat="1" x14ac:dyDescent="0.25">
      <c r="A431" s="3"/>
      <c r="B431" s="3"/>
      <c r="C431" s="3"/>
      <c r="D431" s="3"/>
      <c r="E431" s="3"/>
      <c r="F431" s="3"/>
      <c r="G431" s="25"/>
      <c r="H431" s="33"/>
      <c r="I431" s="25"/>
      <c r="J431" s="25"/>
      <c r="K431" s="33"/>
      <c r="L431" s="33"/>
      <c r="M431" s="33"/>
      <c r="N431" s="33"/>
      <c r="O431" s="25"/>
      <c r="P431" s="25"/>
      <c r="Q431" s="25"/>
      <c r="R431" s="25"/>
    </row>
    <row r="432" spans="1:18" s="4" customFormat="1" x14ac:dyDescent="0.25">
      <c r="A432" s="3"/>
      <c r="B432" s="3"/>
      <c r="C432" s="3"/>
      <c r="D432" s="3"/>
      <c r="E432" s="3"/>
      <c r="F432" s="3"/>
      <c r="G432" s="25"/>
      <c r="H432" s="33"/>
      <c r="I432" s="25"/>
      <c r="J432" s="25"/>
      <c r="K432" s="33"/>
      <c r="L432" s="33"/>
      <c r="M432" s="33"/>
      <c r="N432" s="33"/>
      <c r="O432" s="25"/>
      <c r="P432" s="25"/>
      <c r="Q432" s="25"/>
      <c r="R432" s="25"/>
    </row>
    <row r="433" spans="1:18" s="4" customFormat="1" x14ac:dyDescent="0.25">
      <c r="A433" s="3"/>
      <c r="B433" s="3"/>
      <c r="C433" s="3"/>
      <c r="D433" s="3"/>
      <c r="E433" s="3"/>
      <c r="F433" s="3"/>
      <c r="G433" s="25"/>
      <c r="H433" s="33"/>
      <c r="I433" s="25"/>
      <c r="J433" s="25"/>
      <c r="K433" s="33"/>
      <c r="L433" s="33"/>
      <c r="M433" s="33"/>
      <c r="N433" s="33"/>
      <c r="O433" s="25"/>
      <c r="P433" s="25"/>
      <c r="Q433" s="25"/>
      <c r="R433" s="25"/>
    </row>
    <row r="434" spans="1:18" s="4" customFormat="1" x14ac:dyDescent="0.25">
      <c r="A434" s="3"/>
      <c r="B434" s="3"/>
      <c r="C434" s="3"/>
      <c r="D434" s="3"/>
      <c r="E434" s="3"/>
      <c r="F434" s="3"/>
      <c r="G434" s="25"/>
      <c r="H434" s="33"/>
      <c r="I434" s="25"/>
      <c r="J434" s="25"/>
      <c r="K434" s="33"/>
      <c r="L434" s="33"/>
      <c r="M434" s="33"/>
      <c r="N434" s="33"/>
      <c r="O434" s="25"/>
      <c r="P434" s="25"/>
      <c r="Q434" s="25"/>
      <c r="R434" s="25"/>
    </row>
    <row r="435" spans="1:18" s="4" customFormat="1" x14ac:dyDescent="0.25">
      <c r="A435" s="3"/>
      <c r="B435" s="3"/>
      <c r="C435" s="3"/>
      <c r="D435" s="3"/>
      <c r="E435" s="3"/>
      <c r="F435" s="3"/>
      <c r="G435" s="25"/>
      <c r="H435" s="33"/>
      <c r="I435" s="25"/>
      <c r="J435" s="25"/>
      <c r="K435" s="33"/>
      <c r="L435" s="33"/>
      <c r="M435" s="33"/>
      <c r="N435" s="33"/>
      <c r="O435" s="25"/>
      <c r="P435" s="25"/>
      <c r="Q435" s="25"/>
      <c r="R435" s="25"/>
    </row>
    <row r="436" spans="1:18" s="4" customFormat="1" x14ac:dyDescent="0.25">
      <c r="A436" s="3"/>
      <c r="B436" s="3"/>
      <c r="C436" s="3"/>
      <c r="D436" s="3"/>
      <c r="E436" s="3"/>
      <c r="F436" s="3"/>
      <c r="G436" s="25"/>
      <c r="H436" s="33"/>
      <c r="I436" s="25"/>
      <c r="J436" s="25"/>
      <c r="K436" s="33"/>
      <c r="L436" s="33"/>
      <c r="M436" s="33"/>
      <c r="N436" s="33"/>
      <c r="O436" s="25"/>
      <c r="P436" s="25"/>
      <c r="Q436" s="25"/>
      <c r="R436" s="25"/>
    </row>
    <row r="437" spans="1:18" s="4" customFormat="1" x14ac:dyDescent="0.25">
      <c r="A437" s="3"/>
      <c r="B437" s="3"/>
      <c r="C437" s="3"/>
      <c r="D437" s="3"/>
      <c r="E437" s="3"/>
      <c r="F437" s="3"/>
      <c r="G437" s="25"/>
      <c r="H437" s="33"/>
      <c r="I437" s="25"/>
      <c r="J437" s="25"/>
      <c r="K437" s="33"/>
      <c r="L437" s="33"/>
      <c r="M437" s="33"/>
      <c r="N437" s="33"/>
      <c r="O437" s="25"/>
      <c r="P437" s="25"/>
      <c r="Q437" s="25"/>
      <c r="R437" s="25"/>
    </row>
    <row r="438" spans="1:18" s="4" customFormat="1" x14ac:dyDescent="0.25">
      <c r="A438" s="3"/>
      <c r="B438" s="3"/>
      <c r="C438" s="3"/>
      <c r="D438" s="3"/>
      <c r="E438" s="3"/>
      <c r="F438" s="3"/>
      <c r="G438" s="25"/>
      <c r="H438" s="33"/>
      <c r="I438" s="25"/>
      <c r="J438" s="25"/>
      <c r="K438" s="33"/>
      <c r="L438" s="33"/>
      <c r="M438" s="33"/>
      <c r="N438" s="33"/>
      <c r="O438" s="25"/>
      <c r="P438" s="25"/>
      <c r="Q438" s="25"/>
      <c r="R438" s="25"/>
    </row>
    <row r="439" spans="1:18" s="4" customFormat="1" x14ac:dyDescent="0.25">
      <c r="A439" s="3"/>
      <c r="B439" s="3"/>
      <c r="C439" s="3"/>
      <c r="D439" s="3"/>
      <c r="E439" s="3"/>
      <c r="F439" s="3"/>
      <c r="G439" s="25"/>
      <c r="H439" s="33"/>
      <c r="I439" s="25"/>
      <c r="J439" s="25"/>
      <c r="K439" s="33"/>
      <c r="L439" s="33"/>
      <c r="M439" s="33"/>
      <c r="N439" s="33"/>
      <c r="O439" s="25"/>
      <c r="P439" s="25"/>
      <c r="Q439" s="25"/>
      <c r="R439" s="25"/>
    </row>
    <row r="440" spans="1:18" s="4" customFormat="1" x14ac:dyDescent="0.25">
      <c r="A440" s="3"/>
      <c r="B440" s="3"/>
      <c r="C440" s="3"/>
      <c r="D440" s="3"/>
      <c r="E440" s="3"/>
      <c r="F440" s="3"/>
      <c r="G440" s="25"/>
      <c r="H440" s="33"/>
      <c r="I440" s="25"/>
      <c r="J440" s="25"/>
      <c r="K440" s="33"/>
      <c r="L440" s="33"/>
      <c r="M440" s="33"/>
      <c r="N440" s="33"/>
      <c r="O440" s="25"/>
      <c r="P440" s="25"/>
      <c r="Q440" s="25"/>
      <c r="R440" s="25"/>
    </row>
    <row r="441" spans="1:18" s="4" customFormat="1" x14ac:dyDescent="0.25">
      <c r="A441" s="3"/>
      <c r="B441" s="3"/>
      <c r="C441" s="3"/>
      <c r="D441" s="3"/>
      <c r="E441" s="3"/>
      <c r="F441" s="3"/>
      <c r="G441" s="25"/>
      <c r="H441" s="33"/>
      <c r="I441" s="25"/>
      <c r="J441" s="25"/>
      <c r="K441" s="33"/>
      <c r="L441" s="33"/>
      <c r="M441" s="33"/>
      <c r="N441" s="33"/>
      <c r="O441" s="25"/>
      <c r="P441" s="25"/>
      <c r="Q441" s="25"/>
      <c r="R441" s="25"/>
    </row>
    <row r="442" spans="1:18" s="4" customFormat="1" x14ac:dyDescent="0.25">
      <c r="A442" s="3"/>
      <c r="B442" s="3"/>
      <c r="C442" s="3"/>
      <c r="D442" s="3"/>
      <c r="E442" s="3"/>
      <c r="F442" s="3"/>
      <c r="G442" s="25"/>
      <c r="H442" s="33"/>
      <c r="I442" s="25"/>
      <c r="J442" s="25"/>
      <c r="K442" s="33"/>
      <c r="L442" s="33"/>
      <c r="M442" s="33"/>
      <c r="N442" s="33"/>
      <c r="O442" s="25"/>
      <c r="P442" s="25"/>
      <c r="Q442" s="25"/>
      <c r="R442" s="25"/>
    </row>
    <row r="443" spans="1:18" s="4" customFormat="1" x14ac:dyDescent="0.25">
      <c r="A443" s="3"/>
      <c r="B443" s="3"/>
      <c r="C443" s="3"/>
      <c r="D443" s="3"/>
      <c r="E443" s="3"/>
      <c r="F443" s="3"/>
      <c r="G443" s="25"/>
      <c r="H443" s="33"/>
      <c r="I443" s="25"/>
      <c r="J443" s="25"/>
      <c r="K443" s="33"/>
      <c r="L443" s="33"/>
      <c r="M443" s="33"/>
      <c r="N443" s="33"/>
      <c r="O443" s="25"/>
      <c r="P443" s="25"/>
      <c r="Q443" s="25"/>
      <c r="R443" s="25"/>
    </row>
    <row r="444" spans="1:18" s="4" customFormat="1" x14ac:dyDescent="0.25">
      <c r="A444" s="3"/>
      <c r="B444" s="3"/>
      <c r="C444" s="3"/>
      <c r="D444" s="3"/>
      <c r="E444" s="3"/>
      <c r="F444" s="3"/>
      <c r="G444" s="25"/>
      <c r="H444" s="33"/>
      <c r="I444" s="25"/>
      <c r="J444" s="25"/>
      <c r="K444" s="33"/>
      <c r="L444" s="33"/>
      <c r="M444" s="33"/>
      <c r="N444" s="33"/>
      <c r="O444" s="25"/>
      <c r="P444" s="25"/>
      <c r="Q444" s="25"/>
      <c r="R444" s="25"/>
    </row>
    <row r="445" spans="1:18" s="4" customFormat="1" x14ac:dyDescent="0.25">
      <c r="A445" s="3"/>
      <c r="B445" s="3"/>
      <c r="C445" s="3"/>
      <c r="D445" s="3"/>
      <c r="E445" s="3"/>
      <c r="F445" s="3"/>
      <c r="G445" s="25"/>
      <c r="H445" s="33"/>
      <c r="I445" s="25"/>
      <c r="J445" s="25"/>
      <c r="K445" s="33"/>
      <c r="L445" s="33"/>
      <c r="M445" s="33"/>
      <c r="N445" s="33"/>
      <c r="O445" s="25"/>
      <c r="P445" s="25"/>
      <c r="Q445" s="25"/>
      <c r="R445" s="25"/>
    </row>
    <row r="446" spans="1:18" s="4" customFormat="1" x14ac:dyDescent="0.25">
      <c r="A446" s="3"/>
      <c r="B446" s="3"/>
      <c r="C446" s="3"/>
      <c r="D446" s="3"/>
      <c r="E446" s="3"/>
      <c r="F446" s="3"/>
      <c r="G446" s="25"/>
      <c r="H446" s="33"/>
      <c r="I446" s="25"/>
      <c r="J446" s="25"/>
      <c r="K446" s="33"/>
      <c r="L446" s="33"/>
      <c r="M446" s="33"/>
      <c r="N446" s="33"/>
      <c r="O446" s="25"/>
      <c r="P446" s="25"/>
      <c r="Q446" s="25"/>
      <c r="R446" s="25"/>
    </row>
    <row r="447" spans="1:18" s="4" customFormat="1" x14ac:dyDescent="0.25">
      <c r="A447" s="3"/>
      <c r="B447" s="3"/>
      <c r="C447" s="3"/>
      <c r="D447" s="3"/>
      <c r="E447" s="3"/>
      <c r="F447" s="3"/>
      <c r="G447" s="25"/>
      <c r="H447" s="33"/>
      <c r="I447" s="25"/>
      <c r="J447" s="25"/>
      <c r="K447" s="33"/>
      <c r="L447" s="33"/>
      <c r="M447" s="33"/>
      <c r="N447" s="33"/>
      <c r="O447" s="25"/>
      <c r="P447" s="25"/>
      <c r="Q447" s="25"/>
      <c r="R447" s="25"/>
    </row>
    <row r="448" spans="1:18" s="4" customFormat="1" x14ac:dyDescent="0.25">
      <c r="A448" s="3"/>
      <c r="B448" s="3"/>
      <c r="C448" s="3"/>
      <c r="D448" s="3"/>
      <c r="E448" s="3"/>
      <c r="F448" s="3"/>
      <c r="G448" s="25"/>
      <c r="H448" s="33"/>
      <c r="I448" s="25"/>
      <c r="J448" s="25"/>
      <c r="K448" s="33"/>
      <c r="L448" s="33"/>
      <c r="M448" s="33"/>
      <c r="N448" s="33"/>
      <c r="O448" s="25"/>
      <c r="P448" s="25"/>
      <c r="Q448" s="25"/>
      <c r="R448" s="25"/>
    </row>
    <row r="449" spans="1:18" s="4" customFormat="1" x14ac:dyDescent="0.25">
      <c r="A449" s="3"/>
      <c r="B449" s="3"/>
      <c r="C449" s="3"/>
      <c r="D449" s="3"/>
      <c r="E449" s="3"/>
      <c r="F449" s="3"/>
      <c r="G449" s="25"/>
      <c r="H449" s="33"/>
      <c r="I449" s="25"/>
      <c r="J449" s="25"/>
      <c r="K449" s="33"/>
      <c r="L449" s="33"/>
      <c r="M449" s="33"/>
      <c r="N449" s="33"/>
      <c r="O449" s="25"/>
      <c r="P449" s="25"/>
      <c r="Q449" s="25"/>
      <c r="R449" s="25"/>
    </row>
    <row r="450" spans="1:18" s="4" customFormat="1" x14ac:dyDescent="0.25">
      <c r="A450" s="3"/>
      <c r="B450" s="3"/>
      <c r="C450" s="3"/>
      <c r="D450" s="3"/>
      <c r="E450" s="3"/>
      <c r="F450" s="3"/>
      <c r="G450" s="25"/>
      <c r="H450" s="33"/>
      <c r="I450" s="25"/>
      <c r="J450" s="25"/>
      <c r="K450" s="33"/>
      <c r="L450" s="33"/>
      <c r="M450" s="33"/>
      <c r="N450" s="33"/>
      <c r="O450" s="25"/>
      <c r="P450" s="25"/>
      <c r="Q450" s="25"/>
      <c r="R450" s="25"/>
    </row>
    <row r="451" spans="1:18" s="4" customFormat="1" x14ac:dyDescent="0.25">
      <c r="A451" s="3"/>
      <c r="B451" s="3"/>
      <c r="C451" s="3"/>
      <c r="D451" s="3"/>
      <c r="E451" s="3"/>
      <c r="F451" s="3"/>
      <c r="G451" s="25"/>
      <c r="H451" s="33"/>
      <c r="I451" s="25"/>
      <c r="J451" s="25"/>
      <c r="K451" s="33"/>
      <c r="L451" s="33"/>
      <c r="M451" s="33"/>
      <c r="N451" s="33"/>
      <c r="O451" s="25"/>
      <c r="P451" s="25"/>
      <c r="Q451" s="25"/>
      <c r="R451" s="25"/>
    </row>
    <row r="452" spans="1:18" s="4" customFormat="1" x14ac:dyDescent="0.25">
      <c r="A452" s="3"/>
      <c r="B452" s="3"/>
      <c r="C452" s="3"/>
      <c r="D452" s="3"/>
      <c r="E452" s="3"/>
      <c r="F452" s="3"/>
      <c r="G452" s="25"/>
      <c r="H452" s="33"/>
      <c r="I452" s="25"/>
      <c r="J452" s="25"/>
      <c r="K452" s="33"/>
      <c r="L452" s="33"/>
      <c r="M452" s="33"/>
      <c r="N452" s="33"/>
      <c r="O452" s="25"/>
      <c r="P452" s="25"/>
      <c r="Q452" s="25"/>
      <c r="R452" s="25"/>
    </row>
    <row r="453" spans="1:18" s="4" customFormat="1" x14ac:dyDescent="0.25">
      <c r="A453" s="3"/>
      <c r="B453" s="3"/>
      <c r="C453" s="3"/>
      <c r="D453" s="3"/>
      <c r="E453" s="3"/>
      <c r="F453" s="3"/>
      <c r="G453" s="25"/>
      <c r="H453" s="33"/>
      <c r="I453" s="25"/>
      <c r="J453" s="25"/>
      <c r="K453" s="33"/>
      <c r="L453" s="33"/>
      <c r="M453" s="33"/>
      <c r="N453" s="33"/>
      <c r="O453" s="25"/>
      <c r="P453" s="25"/>
      <c r="Q453" s="25"/>
      <c r="R453" s="25"/>
    </row>
    <row r="454" spans="1:18" s="4" customFormat="1" x14ac:dyDescent="0.25">
      <c r="A454" s="3"/>
      <c r="B454" s="3"/>
      <c r="C454" s="3"/>
      <c r="D454" s="3"/>
      <c r="E454" s="3"/>
      <c r="F454" s="3"/>
      <c r="G454" s="25"/>
      <c r="H454" s="33"/>
      <c r="I454" s="25"/>
      <c r="J454" s="25"/>
      <c r="K454" s="33"/>
      <c r="L454" s="33"/>
      <c r="M454" s="33"/>
      <c r="N454" s="33"/>
      <c r="O454" s="25"/>
      <c r="P454" s="25"/>
      <c r="Q454" s="25"/>
      <c r="R454" s="25"/>
    </row>
    <row r="455" spans="1:18" s="4" customFormat="1" x14ac:dyDescent="0.25">
      <c r="A455" s="3"/>
      <c r="B455" s="3"/>
      <c r="C455" s="3"/>
      <c r="D455" s="3"/>
      <c r="E455" s="3"/>
      <c r="F455" s="3"/>
      <c r="G455" s="25"/>
      <c r="H455" s="33"/>
      <c r="I455" s="25"/>
      <c r="J455" s="25"/>
      <c r="K455" s="33"/>
      <c r="L455" s="33"/>
      <c r="M455" s="33"/>
      <c r="N455" s="33"/>
      <c r="O455" s="25"/>
      <c r="P455" s="25"/>
      <c r="Q455" s="25"/>
      <c r="R455" s="25"/>
    </row>
    <row r="456" spans="1:18" s="4" customFormat="1" x14ac:dyDescent="0.25">
      <c r="A456" s="3"/>
      <c r="B456" s="3"/>
      <c r="C456" s="3"/>
      <c r="D456" s="3"/>
      <c r="E456" s="3"/>
      <c r="F456" s="3"/>
      <c r="G456" s="25"/>
      <c r="H456" s="33"/>
      <c r="I456" s="25"/>
      <c r="J456" s="25"/>
      <c r="K456" s="33"/>
      <c r="L456" s="33"/>
      <c r="M456" s="33"/>
      <c r="N456" s="33"/>
      <c r="O456" s="25"/>
      <c r="P456" s="25"/>
      <c r="Q456" s="25"/>
      <c r="R456" s="25"/>
    </row>
    <row r="457" spans="1:18" s="4" customFormat="1" x14ac:dyDescent="0.25">
      <c r="A457" s="3"/>
      <c r="B457" s="3"/>
      <c r="C457" s="3"/>
      <c r="D457" s="3"/>
      <c r="E457" s="3"/>
      <c r="F457" s="3"/>
      <c r="G457" s="25"/>
      <c r="H457" s="33"/>
      <c r="I457" s="25"/>
      <c r="J457" s="25"/>
      <c r="K457" s="33"/>
      <c r="L457" s="33"/>
      <c r="M457" s="33"/>
      <c r="N457" s="33"/>
      <c r="O457" s="25"/>
      <c r="P457" s="25"/>
      <c r="Q457" s="25"/>
      <c r="R457" s="25"/>
    </row>
    <row r="458" spans="1:18" s="4" customFormat="1" x14ac:dyDescent="0.25">
      <c r="A458" s="3"/>
      <c r="B458" s="3"/>
      <c r="C458" s="3"/>
      <c r="D458" s="3"/>
      <c r="E458" s="3"/>
      <c r="F458" s="3"/>
      <c r="G458" s="25"/>
      <c r="H458" s="33"/>
      <c r="I458" s="25"/>
      <c r="J458" s="25"/>
      <c r="K458" s="33"/>
      <c r="L458" s="33"/>
      <c r="M458" s="33"/>
      <c r="N458" s="33"/>
      <c r="O458" s="25"/>
      <c r="P458" s="25"/>
      <c r="Q458" s="25"/>
      <c r="R458" s="25"/>
    </row>
    <row r="459" spans="1:18" s="4" customFormat="1" x14ac:dyDescent="0.25">
      <c r="A459" s="3"/>
      <c r="B459" s="3"/>
      <c r="C459" s="3"/>
      <c r="D459" s="3"/>
      <c r="E459" s="3"/>
      <c r="F459" s="3"/>
      <c r="G459" s="25"/>
      <c r="H459" s="33"/>
      <c r="I459" s="25"/>
      <c r="J459" s="25"/>
      <c r="K459" s="33"/>
      <c r="L459" s="33"/>
      <c r="M459" s="33"/>
      <c r="N459" s="33"/>
      <c r="O459" s="25"/>
      <c r="P459" s="25"/>
      <c r="Q459" s="25"/>
      <c r="R459" s="25"/>
    </row>
    <row r="460" spans="1:18" s="4" customFormat="1" x14ac:dyDescent="0.25">
      <c r="A460" s="3"/>
      <c r="B460" s="3"/>
      <c r="C460" s="3"/>
      <c r="D460" s="3"/>
      <c r="E460" s="3"/>
      <c r="F460" s="3"/>
      <c r="G460" s="25"/>
      <c r="H460" s="33"/>
      <c r="I460" s="25"/>
      <c r="J460" s="25"/>
      <c r="K460" s="33"/>
      <c r="L460" s="33"/>
      <c r="M460" s="33"/>
      <c r="N460" s="33"/>
      <c r="O460" s="25"/>
      <c r="P460" s="25"/>
      <c r="Q460" s="25"/>
      <c r="R460" s="25"/>
    </row>
    <row r="461" spans="1:18" s="4" customFormat="1" x14ac:dyDescent="0.25">
      <c r="A461" s="3"/>
      <c r="B461" s="3"/>
      <c r="C461" s="3"/>
      <c r="D461" s="3"/>
      <c r="E461" s="3"/>
      <c r="F461" s="3"/>
      <c r="G461" s="25"/>
      <c r="H461" s="33"/>
      <c r="I461" s="25"/>
      <c r="J461" s="25"/>
      <c r="K461" s="33"/>
      <c r="L461" s="33"/>
      <c r="M461" s="33"/>
      <c r="N461" s="33"/>
      <c r="O461" s="25"/>
      <c r="P461" s="25"/>
      <c r="Q461" s="25"/>
      <c r="R461" s="25"/>
    </row>
    <row r="462" spans="1:18" s="4" customFormat="1" x14ac:dyDescent="0.25">
      <c r="A462" s="3"/>
      <c r="B462" s="3"/>
      <c r="C462" s="3"/>
      <c r="D462" s="3"/>
      <c r="E462" s="3"/>
      <c r="F462" s="3"/>
      <c r="G462" s="25"/>
      <c r="H462" s="33"/>
      <c r="I462" s="25"/>
      <c r="J462" s="25"/>
      <c r="K462" s="33"/>
      <c r="L462" s="33"/>
      <c r="M462" s="33"/>
      <c r="N462" s="33"/>
      <c r="O462" s="25"/>
      <c r="P462" s="25"/>
      <c r="Q462" s="25"/>
      <c r="R462" s="25"/>
    </row>
    <row r="463" spans="1:18" s="4" customFormat="1" x14ac:dyDescent="0.25">
      <c r="A463" s="3"/>
      <c r="B463" s="3"/>
      <c r="C463" s="3"/>
      <c r="D463" s="3"/>
      <c r="E463" s="3"/>
      <c r="F463" s="3"/>
      <c r="G463" s="25"/>
      <c r="H463" s="33"/>
      <c r="I463" s="25"/>
      <c r="J463" s="25"/>
      <c r="K463" s="33"/>
      <c r="L463" s="33"/>
      <c r="M463" s="33"/>
      <c r="N463" s="33"/>
      <c r="O463" s="25"/>
      <c r="P463" s="25"/>
      <c r="Q463" s="25"/>
      <c r="R463" s="25"/>
    </row>
    <row r="464" spans="1:18" s="4" customFormat="1" x14ac:dyDescent="0.25">
      <c r="A464" s="3"/>
      <c r="B464" s="3"/>
      <c r="C464" s="3"/>
      <c r="D464" s="3"/>
      <c r="E464" s="3"/>
      <c r="F464" s="3"/>
      <c r="G464" s="25"/>
      <c r="H464" s="33"/>
      <c r="I464" s="25"/>
      <c r="J464" s="25"/>
      <c r="K464" s="33"/>
      <c r="L464" s="33"/>
      <c r="M464" s="33"/>
      <c r="N464" s="33"/>
      <c r="O464" s="25"/>
      <c r="P464" s="25"/>
      <c r="Q464" s="25"/>
      <c r="R464" s="25"/>
    </row>
    <row r="465" spans="1:18" s="4" customFormat="1" x14ac:dyDescent="0.25">
      <c r="A465" s="3"/>
      <c r="B465" s="3"/>
      <c r="C465" s="3"/>
      <c r="D465" s="3"/>
      <c r="E465" s="3"/>
      <c r="F465" s="3"/>
      <c r="G465" s="25"/>
      <c r="H465" s="33"/>
      <c r="I465" s="25"/>
      <c r="J465" s="25"/>
      <c r="K465" s="33"/>
      <c r="L465" s="33"/>
      <c r="M465" s="33"/>
      <c r="N465" s="33"/>
      <c r="O465" s="25"/>
      <c r="P465" s="25"/>
      <c r="Q465" s="25"/>
      <c r="R465" s="25"/>
    </row>
    <row r="466" spans="1:18" s="4" customFormat="1" x14ac:dyDescent="0.25">
      <c r="A466" s="3"/>
      <c r="B466" s="3"/>
      <c r="C466" s="3"/>
      <c r="D466" s="3"/>
      <c r="E466" s="3"/>
      <c r="F466" s="3"/>
      <c r="G466" s="25"/>
      <c r="H466" s="33"/>
      <c r="I466" s="25"/>
      <c r="J466" s="25"/>
      <c r="K466" s="33"/>
      <c r="L466" s="33"/>
      <c r="M466" s="33"/>
      <c r="N466" s="33"/>
      <c r="O466" s="25"/>
      <c r="P466" s="25"/>
      <c r="Q466" s="25"/>
      <c r="R466" s="25"/>
    </row>
    <row r="467" spans="1:18" s="4" customFormat="1" x14ac:dyDescent="0.25">
      <c r="A467" s="3"/>
      <c r="B467" s="3"/>
      <c r="C467" s="3"/>
      <c r="D467" s="3"/>
      <c r="E467" s="3"/>
      <c r="F467" s="3"/>
      <c r="G467" s="25"/>
      <c r="H467" s="33"/>
      <c r="I467" s="25"/>
      <c r="J467" s="25"/>
      <c r="K467" s="33"/>
      <c r="L467" s="33"/>
      <c r="M467" s="33"/>
      <c r="N467" s="33"/>
      <c r="O467" s="25"/>
      <c r="P467" s="25"/>
      <c r="Q467" s="25"/>
      <c r="R467" s="25"/>
    </row>
    <row r="468" spans="1:18" s="4" customFormat="1" x14ac:dyDescent="0.25">
      <c r="A468" s="3"/>
      <c r="B468" s="3"/>
      <c r="C468" s="3"/>
      <c r="D468" s="3"/>
      <c r="E468" s="3"/>
      <c r="F468" s="3"/>
      <c r="G468" s="25"/>
      <c r="H468" s="33"/>
      <c r="I468" s="25"/>
      <c r="J468" s="25"/>
      <c r="K468" s="33"/>
      <c r="L468" s="33"/>
      <c r="M468" s="33"/>
      <c r="N468" s="33"/>
      <c r="O468" s="25"/>
      <c r="P468" s="25"/>
      <c r="Q468" s="25"/>
      <c r="R468" s="25"/>
    </row>
    <row r="469" spans="1:18" s="4" customFormat="1" x14ac:dyDescent="0.25">
      <c r="A469" s="3"/>
      <c r="B469" s="3"/>
      <c r="C469" s="3"/>
      <c r="D469" s="3"/>
      <c r="E469" s="3"/>
      <c r="F469" s="3"/>
      <c r="G469" s="25"/>
      <c r="H469" s="33"/>
      <c r="I469" s="25"/>
      <c r="J469" s="25"/>
      <c r="K469" s="33"/>
      <c r="L469" s="33"/>
      <c r="M469" s="33"/>
      <c r="N469" s="33"/>
      <c r="O469" s="25"/>
      <c r="P469" s="25"/>
      <c r="Q469" s="25"/>
      <c r="R469" s="25"/>
    </row>
    <row r="470" spans="1:18" s="4" customFormat="1" x14ac:dyDescent="0.25">
      <c r="A470" s="3"/>
      <c r="B470" s="3"/>
      <c r="C470" s="3"/>
      <c r="D470" s="3"/>
      <c r="E470" s="3"/>
      <c r="F470" s="3"/>
      <c r="G470" s="25"/>
      <c r="H470" s="33"/>
      <c r="I470" s="25"/>
      <c r="J470" s="25"/>
      <c r="K470" s="33"/>
      <c r="L470" s="33"/>
      <c r="M470" s="33"/>
      <c r="N470" s="33"/>
      <c r="O470" s="25"/>
      <c r="P470" s="25"/>
      <c r="Q470" s="25"/>
      <c r="R470" s="25"/>
    </row>
    <row r="471" spans="1:18" s="4" customFormat="1" x14ac:dyDescent="0.25">
      <c r="A471" s="3"/>
      <c r="B471" s="3"/>
      <c r="C471" s="3"/>
      <c r="D471" s="3"/>
      <c r="E471" s="3"/>
      <c r="F471" s="3"/>
      <c r="G471" s="25"/>
      <c r="H471" s="33"/>
      <c r="I471" s="25"/>
      <c r="J471" s="25"/>
      <c r="K471" s="33"/>
      <c r="L471" s="33"/>
      <c r="M471" s="33"/>
      <c r="N471" s="33"/>
      <c r="O471" s="25"/>
      <c r="P471" s="25"/>
      <c r="Q471" s="25"/>
      <c r="R471" s="25"/>
    </row>
    <row r="472" spans="1:18" s="4" customFormat="1" x14ac:dyDescent="0.25">
      <c r="A472" s="3"/>
      <c r="B472" s="3"/>
      <c r="C472" s="3"/>
      <c r="D472" s="3"/>
      <c r="E472" s="3"/>
      <c r="F472" s="3"/>
      <c r="G472" s="25"/>
      <c r="H472" s="33"/>
      <c r="I472" s="25"/>
      <c r="J472" s="25"/>
      <c r="K472" s="33"/>
      <c r="L472" s="33"/>
      <c r="M472" s="33"/>
      <c r="N472" s="33"/>
      <c r="O472" s="25"/>
      <c r="P472" s="25"/>
      <c r="Q472" s="25"/>
      <c r="R472" s="25"/>
    </row>
    <row r="473" spans="1:18" s="4" customFormat="1" x14ac:dyDescent="0.25">
      <c r="A473" s="3"/>
      <c r="B473" s="3"/>
      <c r="C473" s="3"/>
      <c r="D473" s="3"/>
      <c r="E473" s="3"/>
      <c r="F473" s="3"/>
      <c r="G473" s="25"/>
      <c r="H473" s="33"/>
      <c r="I473" s="25"/>
      <c r="J473" s="25"/>
      <c r="K473" s="33"/>
      <c r="L473" s="33"/>
      <c r="M473" s="33"/>
      <c r="N473" s="33"/>
      <c r="O473" s="25"/>
      <c r="P473" s="25"/>
      <c r="Q473" s="25"/>
      <c r="R473" s="25"/>
    </row>
    <row r="474" spans="1:18" s="4" customFormat="1" x14ac:dyDescent="0.25">
      <c r="A474" s="3"/>
      <c r="B474" s="3"/>
      <c r="C474" s="3"/>
      <c r="D474" s="3"/>
      <c r="E474" s="3"/>
      <c r="F474" s="3"/>
      <c r="G474" s="25"/>
      <c r="H474" s="33"/>
      <c r="I474" s="25"/>
      <c r="J474" s="25"/>
      <c r="K474" s="33"/>
      <c r="L474" s="33"/>
      <c r="M474" s="33"/>
      <c r="N474" s="33"/>
      <c r="O474" s="25"/>
      <c r="P474" s="25"/>
      <c r="Q474" s="25"/>
      <c r="R474" s="25"/>
    </row>
    <row r="475" spans="1:18" s="4" customFormat="1" x14ac:dyDescent="0.25">
      <c r="A475" s="3"/>
      <c r="B475" s="3"/>
      <c r="C475" s="3"/>
      <c r="D475" s="3"/>
      <c r="E475" s="3"/>
      <c r="F475" s="3"/>
      <c r="G475" s="25"/>
      <c r="H475" s="33"/>
      <c r="I475" s="25"/>
      <c r="J475" s="25"/>
      <c r="K475" s="33"/>
      <c r="L475" s="33"/>
      <c r="M475" s="33"/>
      <c r="N475" s="33"/>
      <c r="O475" s="25"/>
      <c r="P475" s="25"/>
      <c r="Q475" s="25"/>
      <c r="R475" s="25"/>
    </row>
    <row r="476" spans="1:18" s="4" customFormat="1" x14ac:dyDescent="0.25">
      <c r="A476" s="3"/>
      <c r="B476" s="3"/>
      <c r="C476" s="3"/>
      <c r="D476" s="3"/>
      <c r="E476" s="3"/>
      <c r="F476" s="3"/>
      <c r="G476" s="25"/>
      <c r="H476" s="33"/>
      <c r="I476" s="25"/>
      <c r="J476" s="25"/>
      <c r="K476" s="33"/>
      <c r="L476" s="33"/>
      <c r="M476" s="33"/>
      <c r="N476" s="33"/>
      <c r="O476" s="25"/>
      <c r="P476" s="25"/>
      <c r="Q476" s="25"/>
      <c r="R476" s="25"/>
    </row>
    <row r="477" spans="1:18" s="4" customFormat="1" x14ac:dyDescent="0.25">
      <c r="A477" s="3"/>
      <c r="B477" s="3"/>
      <c r="C477" s="3"/>
      <c r="D477" s="3"/>
      <c r="E477" s="3"/>
      <c r="F477" s="3"/>
      <c r="G477" s="25"/>
      <c r="H477" s="33"/>
      <c r="I477" s="25"/>
      <c r="J477" s="25"/>
      <c r="K477" s="33"/>
      <c r="L477" s="33"/>
      <c r="M477" s="33"/>
      <c r="N477" s="33"/>
      <c r="O477" s="25"/>
      <c r="P477" s="25"/>
      <c r="Q477" s="25"/>
      <c r="R477" s="25"/>
    </row>
    <row r="478" spans="1:18" s="4" customFormat="1" x14ac:dyDescent="0.25">
      <c r="A478" s="3"/>
      <c r="B478" s="3"/>
      <c r="C478" s="3"/>
      <c r="D478" s="3"/>
      <c r="E478" s="3"/>
      <c r="F478" s="3"/>
      <c r="G478" s="25"/>
      <c r="H478" s="33"/>
      <c r="I478" s="25"/>
      <c r="J478" s="25"/>
      <c r="K478" s="33"/>
      <c r="L478" s="33"/>
      <c r="M478" s="33"/>
      <c r="N478" s="33"/>
      <c r="O478" s="25"/>
      <c r="P478" s="25"/>
      <c r="Q478" s="25"/>
      <c r="R478" s="25"/>
    </row>
    <row r="479" spans="1:18" s="4" customFormat="1" x14ac:dyDescent="0.25">
      <c r="A479" s="3"/>
      <c r="B479" s="3"/>
      <c r="C479" s="3"/>
      <c r="D479" s="3"/>
      <c r="E479" s="3"/>
      <c r="F479" s="3"/>
      <c r="G479" s="25"/>
      <c r="H479" s="33"/>
      <c r="I479" s="25"/>
      <c r="J479" s="25"/>
      <c r="K479" s="33"/>
      <c r="L479" s="33"/>
      <c r="M479" s="33"/>
      <c r="N479" s="33"/>
      <c r="O479" s="25"/>
      <c r="P479" s="25"/>
      <c r="Q479" s="25"/>
      <c r="R479" s="25"/>
    </row>
    <row r="480" spans="1:18" s="4" customFormat="1" x14ac:dyDescent="0.25">
      <c r="A480" s="3"/>
      <c r="B480" s="3"/>
      <c r="C480" s="3"/>
      <c r="D480" s="3"/>
      <c r="E480" s="3"/>
      <c r="F480" s="3"/>
      <c r="G480" s="25"/>
      <c r="H480" s="33"/>
      <c r="I480" s="25"/>
      <c r="J480" s="25"/>
      <c r="K480" s="33"/>
      <c r="L480" s="33"/>
      <c r="M480" s="33"/>
      <c r="N480" s="33"/>
      <c r="O480" s="25"/>
      <c r="P480" s="25"/>
      <c r="Q480" s="25"/>
      <c r="R480" s="25"/>
    </row>
    <row r="481" spans="1:18" s="4" customFormat="1" x14ac:dyDescent="0.25">
      <c r="A481" s="3"/>
      <c r="B481" s="3"/>
      <c r="C481" s="3"/>
      <c r="D481" s="3"/>
      <c r="E481" s="3"/>
      <c r="F481" s="3"/>
      <c r="G481" s="25"/>
      <c r="H481" s="33"/>
      <c r="I481" s="25"/>
      <c r="J481" s="25"/>
      <c r="K481" s="33"/>
      <c r="L481" s="33"/>
      <c r="M481" s="33"/>
      <c r="N481" s="33"/>
      <c r="O481" s="25"/>
      <c r="P481" s="25"/>
      <c r="Q481" s="25"/>
      <c r="R481" s="25"/>
    </row>
    <row r="482" spans="1:18" s="4" customFormat="1" x14ac:dyDescent="0.25">
      <c r="A482" s="3"/>
      <c r="B482" s="3"/>
      <c r="C482" s="3"/>
      <c r="D482" s="3"/>
      <c r="E482" s="3"/>
      <c r="F482" s="3"/>
      <c r="G482" s="25"/>
      <c r="H482" s="33"/>
      <c r="I482" s="25"/>
      <c r="J482" s="25"/>
      <c r="K482" s="33"/>
      <c r="L482" s="33"/>
      <c r="M482" s="33"/>
      <c r="N482" s="33"/>
      <c r="O482" s="25"/>
      <c r="P482" s="25"/>
      <c r="Q482" s="25"/>
      <c r="R482" s="25"/>
    </row>
    <row r="483" spans="1:18" s="4" customFormat="1" x14ac:dyDescent="0.25">
      <c r="A483" s="3"/>
      <c r="B483" s="3"/>
      <c r="C483" s="3"/>
      <c r="D483" s="3"/>
      <c r="E483" s="3"/>
      <c r="F483" s="3"/>
      <c r="G483" s="25"/>
      <c r="H483" s="33"/>
      <c r="I483" s="25"/>
      <c r="J483" s="25"/>
      <c r="K483" s="33"/>
      <c r="L483" s="33"/>
      <c r="M483" s="33"/>
      <c r="N483" s="33"/>
      <c r="O483" s="25"/>
      <c r="P483" s="25"/>
      <c r="Q483" s="25"/>
      <c r="R483" s="25"/>
    </row>
    <row r="484" spans="1:18" s="4" customFormat="1" x14ac:dyDescent="0.25">
      <c r="A484" s="3"/>
      <c r="B484" s="3"/>
      <c r="C484" s="3"/>
      <c r="D484" s="3"/>
      <c r="E484" s="3"/>
      <c r="F484" s="3"/>
      <c r="G484" s="25"/>
      <c r="H484" s="33"/>
      <c r="I484" s="25"/>
      <c r="J484" s="25"/>
      <c r="K484" s="33"/>
      <c r="L484" s="33"/>
      <c r="M484" s="33"/>
      <c r="N484" s="33"/>
      <c r="O484" s="25"/>
      <c r="P484" s="25"/>
      <c r="Q484" s="25"/>
      <c r="R484" s="25"/>
    </row>
    <row r="485" spans="1:18" s="4" customFormat="1" x14ac:dyDescent="0.25">
      <c r="A485" s="3"/>
      <c r="B485" s="3"/>
      <c r="C485" s="3"/>
      <c r="D485" s="3"/>
      <c r="E485" s="3"/>
      <c r="F485" s="3"/>
      <c r="G485" s="25"/>
      <c r="H485" s="33"/>
      <c r="I485" s="25"/>
      <c r="J485" s="25"/>
      <c r="K485" s="33"/>
      <c r="L485" s="33"/>
      <c r="M485" s="33"/>
      <c r="N485" s="33"/>
      <c r="O485" s="25"/>
      <c r="P485" s="25"/>
      <c r="Q485" s="25"/>
      <c r="R485" s="25"/>
    </row>
    <row r="486" spans="1:18" s="4" customFormat="1" x14ac:dyDescent="0.25">
      <c r="A486" s="3"/>
      <c r="B486" s="3"/>
      <c r="C486" s="3"/>
      <c r="D486" s="3"/>
      <c r="E486" s="3"/>
      <c r="F486" s="3"/>
      <c r="G486" s="25"/>
      <c r="H486" s="33"/>
      <c r="I486" s="25"/>
      <c r="J486" s="25"/>
      <c r="K486" s="33"/>
      <c r="L486" s="33"/>
      <c r="M486" s="33"/>
      <c r="N486" s="33"/>
      <c r="O486" s="25"/>
      <c r="P486" s="25"/>
      <c r="Q486" s="25"/>
      <c r="R486" s="25"/>
    </row>
    <row r="487" spans="1:18" s="4" customFormat="1" x14ac:dyDescent="0.25">
      <c r="A487" s="3"/>
      <c r="B487" s="3"/>
      <c r="C487" s="3"/>
      <c r="D487" s="3"/>
      <c r="E487" s="3"/>
      <c r="F487" s="3"/>
      <c r="G487" s="25"/>
      <c r="H487" s="33"/>
      <c r="I487" s="25"/>
      <c r="J487" s="25"/>
      <c r="K487" s="33"/>
      <c r="L487" s="33"/>
      <c r="M487" s="33"/>
      <c r="N487" s="33"/>
      <c r="O487" s="25"/>
      <c r="P487" s="25"/>
      <c r="Q487" s="25"/>
      <c r="R487" s="25"/>
    </row>
    <row r="488" spans="1:18" s="4" customFormat="1" x14ac:dyDescent="0.25">
      <c r="A488" s="3"/>
      <c r="B488" s="3"/>
      <c r="C488" s="3"/>
      <c r="D488" s="3"/>
      <c r="E488" s="3"/>
      <c r="F488" s="3"/>
      <c r="G488" s="25"/>
      <c r="H488" s="33"/>
      <c r="I488" s="25"/>
      <c r="J488" s="25"/>
      <c r="K488" s="33"/>
      <c r="L488" s="33"/>
      <c r="M488" s="33"/>
      <c r="N488" s="33"/>
      <c r="O488" s="25"/>
      <c r="P488" s="25"/>
      <c r="Q488" s="25"/>
      <c r="R488" s="25"/>
    </row>
    <row r="489" spans="1:18" s="4" customFormat="1" x14ac:dyDescent="0.25">
      <c r="A489" s="3"/>
      <c r="B489" s="3"/>
      <c r="C489" s="3"/>
      <c r="D489" s="3"/>
      <c r="E489" s="3"/>
      <c r="F489" s="3"/>
      <c r="G489" s="25"/>
      <c r="H489" s="33"/>
      <c r="I489" s="25"/>
      <c r="J489" s="25"/>
      <c r="K489" s="33"/>
      <c r="L489" s="33"/>
      <c r="M489" s="33"/>
      <c r="N489" s="33"/>
      <c r="O489" s="25"/>
      <c r="P489" s="25"/>
      <c r="Q489" s="25"/>
      <c r="R489" s="25"/>
    </row>
    <row r="490" spans="1:18" s="4" customFormat="1" x14ac:dyDescent="0.25">
      <c r="A490" s="3"/>
      <c r="B490" s="3"/>
      <c r="C490" s="3"/>
      <c r="D490" s="3"/>
      <c r="E490" s="3"/>
      <c r="F490" s="3"/>
      <c r="G490" s="25"/>
      <c r="H490" s="33"/>
      <c r="I490" s="25"/>
      <c r="J490" s="25"/>
      <c r="K490" s="33"/>
      <c r="L490" s="33"/>
      <c r="M490" s="33"/>
      <c r="N490" s="33"/>
      <c r="O490" s="25"/>
      <c r="P490" s="25"/>
      <c r="Q490" s="25"/>
      <c r="R490" s="25"/>
    </row>
    <row r="491" spans="1:18" s="4" customFormat="1" x14ac:dyDescent="0.25">
      <c r="A491" s="3"/>
      <c r="B491" s="3"/>
      <c r="C491" s="3"/>
      <c r="D491" s="3"/>
      <c r="E491" s="3"/>
      <c r="F491" s="3"/>
      <c r="G491" s="25"/>
      <c r="H491" s="33"/>
      <c r="I491" s="25"/>
      <c r="J491" s="25"/>
      <c r="K491" s="33"/>
      <c r="L491" s="33"/>
      <c r="M491" s="33"/>
      <c r="N491" s="33"/>
      <c r="O491" s="25"/>
      <c r="P491" s="25"/>
      <c r="Q491" s="25"/>
      <c r="R491" s="25"/>
    </row>
    <row r="492" spans="1:18" s="4" customFormat="1" x14ac:dyDescent="0.25">
      <c r="A492" s="3"/>
      <c r="B492" s="3"/>
      <c r="C492" s="3"/>
      <c r="D492" s="3"/>
      <c r="E492" s="3"/>
      <c r="F492" s="3"/>
      <c r="G492" s="25"/>
      <c r="H492" s="33"/>
      <c r="I492" s="25"/>
      <c r="J492" s="25"/>
      <c r="K492" s="33"/>
      <c r="L492" s="33"/>
      <c r="M492" s="33"/>
      <c r="N492" s="33"/>
      <c r="O492" s="25"/>
      <c r="P492" s="25"/>
      <c r="Q492" s="25"/>
      <c r="R492" s="25"/>
    </row>
    <row r="493" spans="1:18" s="4" customFormat="1" x14ac:dyDescent="0.25">
      <c r="A493" s="3"/>
      <c r="B493" s="3"/>
      <c r="C493" s="3"/>
      <c r="D493" s="3"/>
      <c r="E493" s="3"/>
      <c r="F493" s="3"/>
      <c r="G493" s="25"/>
      <c r="H493" s="33"/>
      <c r="I493" s="25"/>
      <c r="J493" s="25"/>
      <c r="K493" s="33"/>
      <c r="L493" s="33"/>
      <c r="M493" s="33"/>
      <c r="N493" s="33"/>
      <c r="O493" s="25"/>
      <c r="P493" s="25"/>
      <c r="Q493" s="25"/>
      <c r="R493" s="25"/>
    </row>
    <row r="494" spans="1:18" s="4" customFormat="1" x14ac:dyDescent="0.25">
      <c r="A494" s="3"/>
      <c r="B494" s="3"/>
      <c r="C494" s="3"/>
      <c r="D494" s="3"/>
      <c r="E494" s="3"/>
      <c r="F494" s="3"/>
      <c r="G494" s="25"/>
      <c r="H494" s="33"/>
      <c r="I494" s="25"/>
      <c r="J494" s="25"/>
      <c r="K494" s="33"/>
      <c r="L494" s="33"/>
      <c r="M494" s="33"/>
      <c r="N494" s="33"/>
      <c r="O494" s="25"/>
      <c r="P494" s="25"/>
      <c r="Q494" s="25"/>
      <c r="R494" s="25"/>
    </row>
    <row r="495" spans="1:18" s="4" customFormat="1" x14ac:dyDescent="0.25">
      <c r="A495" s="3"/>
      <c r="B495" s="3"/>
      <c r="C495" s="3"/>
      <c r="D495" s="3"/>
      <c r="E495" s="3"/>
      <c r="F495" s="3"/>
      <c r="G495" s="25"/>
      <c r="H495" s="33"/>
      <c r="I495" s="25"/>
      <c r="J495" s="25"/>
      <c r="K495" s="33"/>
      <c r="L495" s="33"/>
      <c r="M495" s="33"/>
      <c r="N495" s="33"/>
      <c r="O495" s="25"/>
      <c r="P495" s="25"/>
      <c r="Q495" s="25"/>
      <c r="R495" s="25"/>
    </row>
    <row r="496" spans="1:18" s="4" customFormat="1" x14ac:dyDescent="0.25">
      <c r="A496" s="3"/>
      <c r="B496" s="3"/>
      <c r="C496" s="3"/>
      <c r="D496" s="3"/>
      <c r="E496" s="3"/>
      <c r="F496" s="3"/>
      <c r="G496" s="25"/>
      <c r="H496" s="33"/>
      <c r="I496" s="25"/>
      <c r="J496" s="25"/>
      <c r="K496" s="33"/>
      <c r="L496" s="33"/>
      <c r="M496" s="33"/>
      <c r="N496" s="33"/>
      <c r="O496" s="25"/>
      <c r="P496" s="25"/>
      <c r="Q496" s="25"/>
      <c r="R496" s="25"/>
    </row>
    <row r="497" spans="1:18" s="4" customFormat="1" x14ac:dyDescent="0.25">
      <c r="A497" s="3"/>
      <c r="B497" s="3"/>
      <c r="C497" s="3"/>
      <c r="D497" s="3"/>
      <c r="E497" s="3"/>
      <c r="F497" s="3"/>
      <c r="G497" s="25"/>
      <c r="H497" s="33"/>
      <c r="I497" s="25"/>
      <c r="J497" s="25"/>
      <c r="K497" s="33"/>
      <c r="L497" s="33"/>
      <c r="M497" s="33"/>
      <c r="N497" s="33"/>
      <c r="O497" s="25"/>
      <c r="P497" s="25"/>
      <c r="Q497" s="25"/>
      <c r="R497" s="25"/>
    </row>
    <row r="498" spans="1:18" s="4" customFormat="1" x14ac:dyDescent="0.25">
      <c r="A498" s="3"/>
      <c r="B498" s="3"/>
      <c r="C498" s="3"/>
      <c r="D498" s="3"/>
      <c r="E498" s="3"/>
      <c r="F498" s="3"/>
      <c r="G498" s="25"/>
      <c r="H498" s="33"/>
      <c r="I498" s="25"/>
      <c r="J498" s="25"/>
      <c r="K498" s="33"/>
      <c r="L498" s="33"/>
      <c r="M498" s="33"/>
      <c r="N498" s="33"/>
      <c r="O498" s="25"/>
      <c r="P498" s="25"/>
      <c r="Q498" s="25"/>
      <c r="R498" s="25"/>
    </row>
    <row r="499" spans="1:18" s="4" customFormat="1" x14ac:dyDescent="0.25">
      <c r="A499" s="3"/>
      <c r="B499" s="3"/>
      <c r="C499" s="3"/>
      <c r="D499" s="3"/>
      <c r="E499" s="3"/>
      <c r="F499" s="3"/>
      <c r="G499" s="25"/>
      <c r="H499" s="33"/>
      <c r="I499" s="25"/>
      <c r="J499" s="25"/>
      <c r="K499" s="33"/>
      <c r="L499" s="33"/>
      <c r="M499" s="33"/>
      <c r="N499" s="33"/>
      <c r="O499" s="25"/>
      <c r="P499" s="25"/>
      <c r="Q499" s="25"/>
      <c r="R499" s="25"/>
    </row>
    <row r="500" spans="1:18" s="4" customFormat="1" x14ac:dyDescent="0.25">
      <c r="A500" s="3"/>
      <c r="B500" s="3"/>
      <c r="C500" s="3"/>
      <c r="D500" s="3"/>
      <c r="E500" s="3"/>
      <c r="F500" s="3"/>
      <c r="G500" s="25"/>
      <c r="H500" s="33"/>
      <c r="I500" s="25"/>
      <c r="J500" s="25"/>
      <c r="K500" s="33"/>
      <c r="L500" s="33"/>
      <c r="M500" s="33"/>
      <c r="N500" s="33"/>
      <c r="O500" s="25"/>
      <c r="P500" s="25"/>
      <c r="Q500" s="25"/>
      <c r="R500" s="25"/>
    </row>
    <row r="501" spans="1:18" s="4" customFormat="1" x14ac:dyDescent="0.25">
      <c r="A501" s="3"/>
      <c r="B501" s="3"/>
      <c r="C501" s="3"/>
      <c r="D501" s="3"/>
      <c r="E501" s="3"/>
      <c r="F501" s="3"/>
      <c r="G501" s="25"/>
      <c r="H501" s="33"/>
      <c r="I501" s="25"/>
      <c r="J501" s="25"/>
      <c r="K501" s="33"/>
      <c r="L501" s="33"/>
      <c r="M501" s="33"/>
      <c r="N501" s="33"/>
      <c r="O501" s="25"/>
      <c r="P501" s="25"/>
      <c r="Q501" s="25"/>
      <c r="R501" s="25"/>
    </row>
    <row r="502" spans="1:18" s="4" customFormat="1" x14ac:dyDescent="0.25">
      <c r="A502" s="3"/>
      <c r="B502" s="3"/>
      <c r="C502" s="3"/>
      <c r="D502" s="3"/>
      <c r="E502" s="3"/>
      <c r="F502" s="3"/>
      <c r="G502" s="25"/>
      <c r="H502" s="33"/>
      <c r="I502" s="25"/>
      <c r="J502" s="25"/>
      <c r="K502" s="33"/>
      <c r="L502" s="33"/>
      <c r="M502" s="33"/>
      <c r="N502" s="33"/>
      <c r="O502" s="25"/>
      <c r="P502" s="25"/>
      <c r="Q502" s="25"/>
      <c r="R502" s="25"/>
    </row>
    <row r="503" spans="1:18" s="4" customFormat="1" x14ac:dyDescent="0.25">
      <c r="A503" s="3"/>
      <c r="B503" s="3"/>
      <c r="C503" s="3"/>
      <c r="D503" s="3"/>
      <c r="E503" s="3"/>
      <c r="F503" s="3"/>
      <c r="G503" s="25"/>
      <c r="H503" s="33"/>
      <c r="I503" s="25"/>
      <c r="J503" s="25"/>
      <c r="K503" s="33"/>
      <c r="L503" s="33"/>
      <c r="M503" s="33"/>
      <c r="N503" s="33"/>
      <c r="O503" s="25"/>
      <c r="P503" s="25"/>
      <c r="Q503" s="25"/>
      <c r="R503" s="25"/>
    </row>
    <row r="504" spans="1:18" s="4" customFormat="1" x14ac:dyDescent="0.25">
      <c r="A504" s="3"/>
      <c r="B504" s="3"/>
      <c r="C504" s="3"/>
      <c r="D504" s="3"/>
      <c r="E504" s="3"/>
      <c r="F504" s="3"/>
      <c r="G504" s="25"/>
      <c r="H504" s="33"/>
      <c r="I504" s="25"/>
      <c r="J504" s="25"/>
      <c r="K504" s="33"/>
      <c r="L504" s="33"/>
      <c r="M504" s="33"/>
      <c r="N504" s="33"/>
      <c r="O504" s="25"/>
      <c r="P504" s="25"/>
      <c r="Q504" s="25"/>
      <c r="R504" s="25"/>
    </row>
    <row r="505" spans="1:18" s="4" customFormat="1" x14ac:dyDescent="0.25">
      <c r="A505" s="3"/>
      <c r="B505" s="3"/>
      <c r="C505" s="3"/>
      <c r="D505" s="3"/>
      <c r="E505" s="3"/>
      <c r="F505" s="3"/>
      <c r="G505" s="25"/>
      <c r="H505" s="33"/>
      <c r="I505" s="25"/>
      <c r="J505" s="25"/>
      <c r="K505" s="33"/>
      <c r="L505" s="33"/>
      <c r="M505" s="33"/>
      <c r="N505" s="33"/>
      <c r="O505" s="25"/>
      <c r="P505" s="25"/>
      <c r="Q505" s="25"/>
      <c r="R505" s="25"/>
    </row>
    <row r="506" spans="1:18" s="4" customFormat="1" x14ac:dyDescent="0.25">
      <c r="A506" s="3"/>
      <c r="B506" s="3"/>
      <c r="C506" s="3"/>
      <c r="D506" s="3"/>
      <c r="E506" s="3"/>
      <c r="F506" s="3"/>
      <c r="G506" s="25"/>
      <c r="H506" s="33"/>
      <c r="I506" s="25"/>
      <c r="J506" s="25"/>
      <c r="K506" s="33"/>
      <c r="L506" s="33"/>
      <c r="M506" s="33"/>
      <c r="N506" s="33"/>
      <c r="O506" s="25"/>
      <c r="P506" s="25"/>
      <c r="Q506" s="25"/>
      <c r="R506" s="25"/>
    </row>
    <row r="507" spans="1:18" s="4" customFormat="1" x14ac:dyDescent="0.25">
      <c r="A507" s="3"/>
      <c r="B507" s="3"/>
      <c r="C507" s="3"/>
      <c r="D507" s="3"/>
      <c r="E507" s="3"/>
      <c r="F507" s="3"/>
      <c r="G507" s="25"/>
      <c r="H507" s="33"/>
      <c r="I507" s="25"/>
      <c r="J507" s="25"/>
      <c r="K507" s="33"/>
      <c r="L507" s="33"/>
      <c r="M507" s="33"/>
      <c r="N507" s="33"/>
      <c r="O507" s="25"/>
      <c r="P507" s="25"/>
      <c r="Q507" s="25"/>
      <c r="R507" s="25"/>
    </row>
    <row r="508" spans="1:18" s="4" customFormat="1" x14ac:dyDescent="0.25">
      <c r="A508" s="3"/>
      <c r="B508" s="3"/>
      <c r="C508" s="3"/>
      <c r="D508" s="3"/>
      <c r="E508" s="3"/>
      <c r="F508" s="3"/>
      <c r="G508" s="25"/>
      <c r="H508" s="33"/>
      <c r="I508" s="25"/>
      <c r="J508" s="25"/>
      <c r="K508" s="33"/>
      <c r="L508" s="33"/>
      <c r="M508" s="33"/>
      <c r="N508" s="33"/>
      <c r="O508" s="25"/>
      <c r="P508" s="25"/>
      <c r="Q508" s="25"/>
      <c r="R508" s="25"/>
    </row>
    <row r="509" spans="1:18" s="4" customFormat="1" x14ac:dyDescent="0.25">
      <c r="A509" s="3"/>
      <c r="B509" s="3"/>
      <c r="C509" s="3"/>
      <c r="D509" s="3"/>
      <c r="E509" s="3"/>
      <c r="F509" s="3"/>
      <c r="G509" s="25"/>
      <c r="H509" s="33"/>
      <c r="I509" s="25"/>
      <c r="J509" s="25"/>
      <c r="K509" s="33"/>
      <c r="L509" s="33"/>
      <c r="M509" s="33"/>
      <c r="N509" s="33"/>
      <c r="O509" s="25"/>
      <c r="P509" s="25"/>
      <c r="Q509" s="25"/>
      <c r="R509" s="25"/>
    </row>
    <row r="510" spans="1:18" s="4" customFormat="1" x14ac:dyDescent="0.25">
      <c r="A510" s="3"/>
      <c r="B510" s="3"/>
      <c r="C510" s="3"/>
      <c r="D510" s="3"/>
      <c r="E510" s="3"/>
      <c r="F510" s="3"/>
      <c r="G510" s="25"/>
      <c r="H510" s="33"/>
      <c r="I510" s="25"/>
      <c r="J510" s="25"/>
      <c r="K510" s="33"/>
      <c r="L510" s="33"/>
      <c r="M510" s="33"/>
      <c r="N510" s="33"/>
      <c r="O510" s="25"/>
      <c r="P510" s="25"/>
      <c r="Q510" s="25"/>
      <c r="R510" s="25"/>
    </row>
    <row r="511" spans="1:18" s="4" customFormat="1" x14ac:dyDescent="0.25">
      <c r="A511" s="3"/>
      <c r="B511" s="3"/>
      <c r="C511" s="3"/>
      <c r="D511" s="3"/>
      <c r="E511" s="3"/>
      <c r="F511" s="3"/>
      <c r="G511" s="25"/>
      <c r="H511" s="33"/>
      <c r="I511" s="25"/>
      <c r="J511" s="25"/>
      <c r="K511" s="33"/>
      <c r="L511" s="33"/>
      <c r="M511" s="33"/>
      <c r="N511" s="33"/>
      <c r="O511" s="25"/>
      <c r="P511" s="25"/>
      <c r="Q511" s="25"/>
      <c r="R511" s="25"/>
    </row>
    <row r="512" spans="1:18" s="4" customFormat="1" x14ac:dyDescent="0.25">
      <c r="A512" s="3"/>
      <c r="B512" s="3"/>
      <c r="C512" s="3"/>
      <c r="D512" s="3"/>
      <c r="E512" s="3"/>
      <c r="F512" s="3"/>
      <c r="G512" s="25"/>
      <c r="H512" s="33"/>
      <c r="I512" s="25"/>
      <c r="J512" s="25"/>
      <c r="K512" s="33"/>
      <c r="L512" s="33"/>
      <c r="M512" s="33"/>
      <c r="N512" s="33"/>
      <c r="O512" s="25"/>
      <c r="P512" s="25"/>
      <c r="Q512" s="25"/>
      <c r="R512" s="25"/>
    </row>
    <row r="513" spans="1:18" s="4" customFormat="1" x14ac:dyDescent="0.25">
      <c r="A513" s="3"/>
      <c r="B513" s="3"/>
      <c r="C513" s="3"/>
      <c r="D513" s="3"/>
      <c r="E513" s="3"/>
      <c r="F513" s="3"/>
      <c r="G513" s="25"/>
      <c r="H513" s="33"/>
      <c r="I513" s="25"/>
      <c r="J513" s="25"/>
      <c r="K513" s="33"/>
      <c r="L513" s="33"/>
      <c r="M513" s="33"/>
      <c r="N513" s="33"/>
      <c r="O513" s="25"/>
      <c r="P513" s="25"/>
      <c r="Q513" s="25"/>
      <c r="R513" s="25"/>
    </row>
    <row r="514" spans="1:18" s="4" customFormat="1" x14ac:dyDescent="0.25">
      <c r="A514" s="3"/>
      <c r="B514" s="3"/>
      <c r="C514" s="3"/>
      <c r="D514" s="3"/>
      <c r="E514" s="3"/>
      <c r="F514" s="3"/>
      <c r="G514" s="25"/>
      <c r="H514" s="33"/>
      <c r="I514" s="25"/>
      <c r="J514" s="25"/>
      <c r="K514" s="33"/>
      <c r="L514" s="33"/>
      <c r="M514" s="33"/>
      <c r="N514" s="33"/>
      <c r="O514" s="25"/>
      <c r="P514" s="25"/>
      <c r="Q514" s="25"/>
      <c r="R514" s="25"/>
    </row>
    <row r="515" spans="1:18" s="4" customFormat="1" x14ac:dyDescent="0.25">
      <c r="A515" s="3"/>
      <c r="B515" s="3"/>
      <c r="C515" s="3"/>
      <c r="D515" s="3"/>
      <c r="E515" s="3"/>
      <c r="F515" s="3"/>
      <c r="G515" s="25"/>
      <c r="H515" s="33"/>
      <c r="I515" s="25"/>
      <c r="J515" s="25"/>
      <c r="K515" s="33"/>
      <c r="L515" s="33"/>
      <c r="M515" s="33"/>
      <c r="N515" s="33"/>
      <c r="O515" s="25"/>
      <c r="P515" s="25"/>
      <c r="Q515" s="25"/>
      <c r="R515" s="25"/>
    </row>
    <row r="516" spans="1:18" s="4" customFormat="1" x14ac:dyDescent="0.25">
      <c r="A516" s="3"/>
      <c r="B516" s="3"/>
      <c r="C516" s="3"/>
      <c r="D516" s="3"/>
      <c r="E516" s="3"/>
      <c r="F516" s="3"/>
      <c r="G516" s="25"/>
      <c r="H516" s="33"/>
      <c r="I516" s="25"/>
      <c r="J516" s="25"/>
      <c r="K516" s="33"/>
      <c r="L516" s="33"/>
      <c r="M516" s="33"/>
      <c r="N516" s="33"/>
      <c r="O516" s="25"/>
      <c r="P516" s="25"/>
      <c r="Q516" s="25"/>
      <c r="R516" s="25"/>
    </row>
    <row r="517" spans="1:18" s="4" customFormat="1" x14ac:dyDescent="0.25">
      <c r="A517" s="3"/>
      <c r="B517" s="3"/>
      <c r="C517" s="3"/>
      <c r="D517" s="3"/>
      <c r="E517" s="3"/>
      <c r="F517" s="3"/>
      <c r="G517" s="25"/>
      <c r="H517" s="33"/>
      <c r="I517" s="25"/>
      <c r="J517" s="25"/>
      <c r="K517" s="33"/>
      <c r="L517" s="33"/>
      <c r="M517" s="33"/>
      <c r="N517" s="33"/>
      <c r="O517" s="25"/>
      <c r="P517" s="25"/>
      <c r="Q517" s="25"/>
      <c r="R517" s="25"/>
    </row>
    <row r="518" spans="1:18" s="4" customFormat="1" x14ac:dyDescent="0.25">
      <c r="A518" s="3"/>
      <c r="B518" s="3"/>
      <c r="C518" s="3"/>
      <c r="D518" s="3"/>
      <c r="E518" s="3"/>
      <c r="F518" s="3"/>
      <c r="G518" s="25"/>
      <c r="H518" s="33"/>
      <c r="I518" s="25"/>
      <c r="J518" s="25"/>
      <c r="K518" s="33"/>
      <c r="L518" s="33"/>
      <c r="M518" s="33"/>
      <c r="N518" s="33"/>
      <c r="O518" s="25"/>
      <c r="P518" s="25"/>
      <c r="Q518" s="25"/>
      <c r="R518" s="25"/>
    </row>
    <row r="519" spans="1:18" s="4" customFormat="1" x14ac:dyDescent="0.25">
      <c r="A519" s="3"/>
      <c r="B519" s="3"/>
      <c r="C519" s="3"/>
      <c r="D519" s="3"/>
      <c r="E519" s="3"/>
      <c r="F519" s="3"/>
      <c r="G519" s="25"/>
      <c r="H519" s="33"/>
      <c r="I519" s="25"/>
      <c r="J519" s="25"/>
      <c r="K519" s="33"/>
      <c r="L519" s="33"/>
      <c r="M519" s="33"/>
      <c r="N519" s="33"/>
      <c r="O519" s="25"/>
      <c r="P519" s="25"/>
      <c r="Q519" s="25"/>
      <c r="R519" s="25"/>
    </row>
    <row r="520" spans="1:18" s="4" customFormat="1" x14ac:dyDescent="0.25">
      <c r="A520" s="3"/>
      <c r="B520" s="3"/>
      <c r="C520" s="3"/>
      <c r="D520" s="3"/>
      <c r="E520" s="3"/>
      <c r="F520" s="3"/>
      <c r="G520" s="25"/>
      <c r="H520" s="33"/>
      <c r="I520" s="25"/>
      <c r="J520" s="25"/>
      <c r="K520" s="33"/>
      <c r="L520" s="33"/>
      <c r="M520" s="33"/>
      <c r="N520" s="33"/>
      <c r="O520" s="25"/>
      <c r="P520" s="25"/>
      <c r="Q520" s="25"/>
      <c r="R520" s="25"/>
    </row>
    <row r="521" spans="1:18" s="4" customFormat="1" x14ac:dyDescent="0.25">
      <c r="A521" s="3"/>
      <c r="B521" s="3"/>
      <c r="C521" s="3"/>
      <c r="D521" s="3"/>
      <c r="E521" s="3"/>
      <c r="F521" s="3"/>
      <c r="G521" s="25"/>
      <c r="H521" s="33"/>
      <c r="I521" s="25"/>
      <c r="J521" s="25"/>
      <c r="K521" s="33"/>
      <c r="L521" s="33"/>
      <c r="M521" s="33"/>
      <c r="N521" s="33"/>
      <c r="O521" s="25"/>
      <c r="P521" s="25"/>
      <c r="Q521" s="25"/>
      <c r="R521" s="25"/>
    </row>
    <row r="522" spans="1:18" s="4" customFormat="1" x14ac:dyDescent="0.25">
      <c r="A522" s="3"/>
      <c r="B522" s="3"/>
      <c r="C522" s="3"/>
      <c r="D522" s="3"/>
      <c r="E522" s="3"/>
      <c r="F522" s="3"/>
      <c r="G522" s="25"/>
      <c r="H522" s="33"/>
      <c r="I522" s="25"/>
      <c r="J522" s="25"/>
      <c r="K522" s="33"/>
      <c r="L522" s="33"/>
      <c r="M522" s="33"/>
      <c r="N522" s="33"/>
      <c r="O522" s="25"/>
      <c r="P522" s="25"/>
      <c r="Q522" s="25"/>
      <c r="R522" s="25"/>
    </row>
    <row r="523" spans="1:18" s="4" customFormat="1" x14ac:dyDescent="0.25">
      <c r="A523" s="3"/>
      <c r="B523" s="3"/>
      <c r="C523" s="3"/>
      <c r="D523" s="3"/>
      <c r="E523" s="3"/>
      <c r="F523" s="3"/>
      <c r="G523" s="25"/>
      <c r="H523" s="33"/>
      <c r="I523" s="25"/>
      <c r="J523" s="25"/>
      <c r="K523" s="33"/>
      <c r="L523" s="33"/>
      <c r="M523" s="33"/>
      <c r="N523" s="33"/>
      <c r="O523" s="25"/>
      <c r="P523" s="25"/>
      <c r="Q523" s="25"/>
      <c r="R523" s="25"/>
    </row>
    <row r="524" spans="1:18" s="4" customFormat="1" x14ac:dyDescent="0.25">
      <c r="A524" s="3"/>
      <c r="B524" s="3"/>
      <c r="C524" s="3"/>
      <c r="D524" s="3"/>
      <c r="E524" s="3"/>
      <c r="F524" s="3"/>
      <c r="G524" s="25"/>
      <c r="H524" s="33"/>
      <c r="I524" s="25"/>
      <c r="J524" s="25"/>
      <c r="K524" s="33"/>
      <c r="L524" s="33"/>
      <c r="M524" s="33"/>
      <c r="N524" s="33"/>
      <c r="O524" s="25"/>
      <c r="P524" s="25"/>
      <c r="Q524" s="25"/>
      <c r="R524" s="25"/>
    </row>
    <row r="525" spans="1:18" s="4" customFormat="1" x14ac:dyDescent="0.25">
      <c r="A525" s="3"/>
      <c r="B525" s="3"/>
      <c r="C525" s="3"/>
      <c r="D525" s="3"/>
      <c r="E525" s="3"/>
      <c r="F525" s="3"/>
      <c r="G525" s="25"/>
      <c r="H525" s="33"/>
      <c r="I525" s="25"/>
      <c r="J525" s="25"/>
      <c r="K525" s="33"/>
      <c r="L525" s="33"/>
      <c r="M525" s="33"/>
      <c r="N525" s="33"/>
      <c r="O525" s="25"/>
      <c r="P525" s="25"/>
      <c r="Q525" s="25"/>
      <c r="R525" s="25"/>
    </row>
    <row r="526" spans="1:18" s="4" customFormat="1" x14ac:dyDescent="0.25">
      <c r="A526" s="3"/>
      <c r="B526" s="3"/>
      <c r="C526" s="3"/>
      <c r="D526" s="3"/>
      <c r="E526" s="3"/>
      <c r="F526" s="3"/>
      <c r="G526" s="25"/>
      <c r="H526" s="33"/>
      <c r="I526" s="25"/>
      <c r="J526" s="25"/>
      <c r="K526" s="33"/>
      <c r="L526" s="33"/>
      <c r="M526" s="33"/>
      <c r="N526" s="33"/>
      <c r="O526" s="25"/>
      <c r="P526" s="25"/>
      <c r="Q526" s="25"/>
      <c r="R526" s="25"/>
    </row>
    <row r="527" spans="1:18" s="4" customFormat="1" x14ac:dyDescent="0.25">
      <c r="A527" s="3"/>
      <c r="B527" s="3"/>
      <c r="C527" s="3"/>
      <c r="D527" s="3"/>
      <c r="E527" s="3"/>
      <c r="F527" s="3"/>
      <c r="G527" s="25"/>
      <c r="H527" s="33"/>
      <c r="I527" s="25"/>
      <c r="J527" s="25"/>
      <c r="K527" s="33"/>
      <c r="L527" s="33"/>
      <c r="M527" s="33"/>
      <c r="N527" s="33"/>
      <c r="O527" s="25"/>
      <c r="P527" s="25"/>
      <c r="Q527" s="25"/>
      <c r="R527" s="25"/>
    </row>
    <row r="528" spans="1:18" s="4" customFormat="1" x14ac:dyDescent="0.25">
      <c r="A528" s="3"/>
      <c r="B528" s="3"/>
      <c r="C528" s="3"/>
      <c r="D528" s="3"/>
      <c r="E528" s="3"/>
      <c r="F528" s="3"/>
      <c r="G528" s="25"/>
      <c r="H528" s="33"/>
      <c r="I528" s="25"/>
      <c r="J528" s="25"/>
      <c r="K528" s="33"/>
      <c r="L528" s="33"/>
      <c r="M528" s="33"/>
      <c r="N528" s="33"/>
      <c r="O528" s="25"/>
      <c r="P528" s="25"/>
      <c r="Q528" s="25"/>
      <c r="R528" s="25"/>
    </row>
    <row r="529" spans="1:18" s="4" customFormat="1" x14ac:dyDescent="0.25">
      <c r="A529" s="3"/>
      <c r="B529" s="3"/>
      <c r="C529" s="3"/>
      <c r="D529" s="3"/>
      <c r="E529" s="3"/>
      <c r="F529" s="3"/>
      <c r="G529" s="25"/>
      <c r="H529" s="33"/>
      <c r="I529" s="25"/>
      <c r="J529" s="25"/>
      <c r="K529" s="33"/>
      <c r="L529" s="33"/>
      <c r="M529" s="33"/>
      <c r="N529" s="33"/>
      <c r="O529" s="25"/>
      <c r="P529" s="25"/>
      <c r="Q529" s="25"/>
      <c r="R529" s="25"/>
    </row>
    <row r="530" spans="1:18" s="4" customFormat="1" x14ac:dyDescent="0.25">
      <c r="A530" s="3"/>
      <c r="B530" s="3"/>
      <c r="C530" s="3"/>
      <c r="D530" s="3"/>
      <c r="E530" s="3"/>
      <c r="F530" s="3"/>
      <c r="G530" s="25"/>
      <c r="H530" s="33"/>
      <c r="I530" s="25"/>
      <c r="J530" s="25"/>
      <c r="K530" s="33"/>
      <c r="L530" s="33"/>
      <c r="M530" s="33"/>
      <c r="N530" s="33"/>
      <c r="O530" s="25"/>
      <c r="P530" s="25"/>
      <c r="Q530" s="25"/>
      <c r="R530" s="25"/>
    </row>
    <row r="531" spans="1:18" s="4" customFormat="1" x14ac:dyDescent="0.25">
      <c r="A531" s="3"/>
      <c r="B531" s="3"/>
      <c r="C531" s="3"/>
      <c r="D531" s="3"/>
      <c r="E531" s="3"/>
      <c r="F531" s="3"/>
      <c r="G531" s="25"/>
      <c r="H531" s="33"/>
      <c r="I531" s="25"/>
      <c r="J531" s="25"/>
      <c r="K531" s="33"/>
      <c r="L531" s="33"/>
      <c r="M531" s="33"/>
      <c r="N531" s="33"/>
      <c r="O531" s="25"/>
      <c r="P531" s="25"/>
      <c r="Q531" s="25"/>
      <c r="R531" s="25"/>
    </row>
    <row r="532" spans="1:18" s="4" customFormat="1" x14ac:dyDescent="0.25">
      <c r="A532" s="3"/>
      <c r="B532" s="3"/>
      <c r="C532" s="3"/>
      <c r="D532" s="3"/>
      <c r="E532" s="3"/>
      <c r="F532" s="3"/>
      <c r="G532" s="25"/>
      <c r="H532" s="33"/>
      <c r="I532" s="25"/>
      <c r="J532" s="25"/>
      <c r="K532" s="33"/>
      <c r="L532" s="33"/>
      <c r="M532" s="33"/>
      <c r="N532" s="33"/>
      <c r="O532" s="25"/>
      <c r="P532" s="25"/>
      <c r="Q532" s="25"/>
      <c r="R532" s="25"/>
    </row>
    <row r="533" spans="1:18" s="4" customFormat="1" x14ac:dyDescent="0.25">
      <c r="A533" s="3"/>
      <c r="B533" s="3"/>
      <c r="C533" s="3"/>
      <c r="D533" s="3"/>
      <c r="E533" s="3"/>
      <c r="F533" s="3"/>
      <c r="G533" s="25"/>
      <c r="H533" s="33"/>
      <c r="I533" s="25"/>
      <c r="J533" s="25"/>
      <c r="K533" s="33"/>
      <c r="L533" s="33"/>
      <c r="M533" s="33"/>
      <c r="N533" s="33"/>
      <c r="O533" s="25"/>
      <c r="P533" s="25"/>
      <c r="Q533" s="25"/>
      <c r="R533" s="25"/>
    </row>
    <row r="534" spans="1:18" s="4" customFormat="1" x14ac:dyDescent="0.25">
      <c r="A534" s="3"/>
      <c r="B534" s="3"/>
      <c r="C534" s="3"/>
      <c r="D534" s="3"/>
      <c r="E534" s="3"/>
      <c r="F534" s="3"/>
      <c r="G534" s="25"/>
      <c r="H534" s="33"/>
      <c r="I534" s="25"/>
      <c r="J534" s="25"/>
      <c r="K534" s="33"/>
      <c r="L534" s="33"/>
      <c r="M534" s="33"/>
      <c r="N534" s="33"/>
      <c r="O534" s="25"/>
      <c r="P534" s="25"/>
      <c r="Q534" s="25"/>
      <c r="R534" s="25"/>
    </row>
    <row r="535" spans="1:18" s="4" customFormat="1" x14ac:dyDescent="0.25">
      <c r="A535" s="3"/>
      <c r="B535" s="3"/>
      <c r="C535" s="3"/>
      <c r="D535" s="3"/>
      <c r="E535" s="3"/>
      <c r="F535" s="3"/>
      <c r="G535" s="25"/>
      <c r="H535" s="33"/>
      <c r="I535" s="25"/>
      <c r="J535" s="25"/>
      <c r="K535" s="33"/>
      <c r="L535" s="33"/>
      <c r="M535" s="33"/>
      <c r="N535" s="33"/>
      <c r="O535" s="25"/>
      <c r="P535" s="25"/>
      <c r="Q535" s="25"/>
      <c r="R535" s="25"/>
    </row>
    <row r="536" spans="1:18" s="4" customFormat="1" x14ac:dyDescent="0.25">
      <c r="A536" s="3"/>
      <c r="B536" s="3"/>
      <c r="C536" s="3"/>
      <c r="D536" s="3"/>
      <c r="E536" s="3"/>
      <c r="F536" s="3"/>
      <c r="G536" s="25"/>
      <c r="H536" s="33"/>
      <c r="I536" s="25"/>
      <c r="J536" s="25"/>
      <c r="K536" s="33"/>
      <c r="L536" s="33"/>
      <c r="M536" s="33"/>
      <c r="N536" s="33"/>
      <c r="O536" s="25"/>
      <c r="P536" s="25"/>
      <c r="Q536" s="25"/>
      <c r="R536" s="25"/>
    </row>
    <row r="537" spans="1:18" s="4" customFormat="1" x14ac:dyDescent="0.25">
      <c r="A537" s="3"/>
      <c r="B537" s="3"/>
      <c r="C537" s="3"/>
      <c r="D537" s="3"/>
      <c r="E537" s="3"/>
      <c r="F537" s="3"/>
      <c r="G537" s="25"/>
      <c r="H537" s="33"/>
      <c r="I537" s="25"/>
      <c r="J537" s="25"/>
      <c r="K537" s="33"/>
      <c r="L537" s="33"/>
      <c r="M537" s="33"/>
      <c r="N537" s="33"/>
      <c r="O537" s="25"/>
      <c r="P537" s="25"/>
      <c r="Q537" s="25"/>
      <c r="R537" s="25"/>
    </row>
    <row r="538" spans="1:18" s="4" customFormat="1" x14ac:dyDescent="0.25">
      <c r="A538" s="3"/>
      <c r="B538" s="3"/>
      <c r="C538" s="3"/>
      <c r="D538" s="3"/>
      <c r="E538" s="3"/>
      <c r="F538" s="3"/>
      <c r="G538" s="25"/>
      <c r="H538" s="33"/>
      <c r="I538" s="25"/>
      <c r="J538" s="25"/>
      <c r="K538" s="33"/>
      <c r="L538" s="33"/>
      <c r="M538" s="33"/>
      <c r="N538" s="33"/>
      <c r="O538" s="25"/>
      <c r="P538" s="25"/>
      <c r="Q538" s="25"/>
      <c r="R538" s="25"/>
    </row>
    <row r="539" spans="1:18" s="4" customFormat="1" x14ac:dyDescent="0.25">
      <c r="A539" s="3"/>
      <c r="B539" s="3"/>
      <c r="C539" s="3"/>
      <c r="D539" s="3"/>
      <c r="E539" s="3"/>
      <c r="F539" s="3"/>
      <c r="G539" s="25"/>
      <c r="H539" s="33"/>
      <c r="I539" s="25"/>
      <c r="J539" s="25"/>
      <c r="K539" s="33"/>
      <c r="L539" s="33"/>
      <c r="M539" s="33"/>
      <c r="N539" s="33"/>
      <c r="O539" s="25"/>
      <c r="P539" s="25"/>
      <c r="Q539" s="25"/>
      <c r="R539" s="25"/>
    </row>
    <row r="540" spans="1:18" s="4" customFormat="1" x14ac:dyDescent="0.25">
      <c r="A540" s="3"/>
      <c r="B540" s="3"/>
      <c r="C540" s="3"/>
      <c r="D540" s="3"/>
      <c r="E540" s="3"/>
      <c r="F540" s="3"/>
      <c r="G540" s="25"/>
      <c r="H540" s="33"/>
      <c r="I540" s="25"/>
      <c r="J540" s="25"/>
      <c r="K540" s="33"/>
      <c r="L540" s="33"/>
      <c r="M540" s="33"/>
      <c r="N540" s="33"/>
      <c r="O540" s="25"/>
      <c r="P540" s="25"/>
      <c r="Q540" s="25"/>
      <c r="R540" s="25"/>
    </row>
    <row r="541" spans="1:18" s="4" customFormat="1" x14ac:dyDescent="0.25">
      <c r="A541" s="3"/>
      <c r="B541" s="3"/>
      <c r="C541" s="3"/>
      <c r="D541" s="3"/>
      <c r="E541" s="3"/>
      <c r="F541" s="3"/>
      <c r="G541" s="25"/>
      <c r="H541" s="33"/>
      <c r="I541" s="25"/>
      <c r="J541" s="25"/>
      <c r="K541" s="33"/>
      <c r="L541" s="33"/>
      <c r="M541" s="33"/>
      <c r="N541" s="33"/>
      <c r="O541" s="25"/>
      <c r="P541" s="25"/>
      <c r="Q541" s="25"/>
      <c r="R541" s="25"/>
    </row>
    <row r="542" spans="1:18" s="4" customFormat="1" x14ac:dyDescent="0.25">
      <c r="A542" s="3"/>
      <c r="B542" s="3"/>
      <c r="C542" s="3"/>
      <c r="D542" s="3"/>
      <c r="E542" s="3"/>
      <c r="F542" s="3"/>
      <c r="G542" s="25"/>
      <c r="H542" s="33"/>
      <c r="I542" s="25"/>
      <c r="J542" s="25"/>
      <c r="K542" s="33"/>
      <c r="L542" s="33"/>
      <c r="M542" s="33"/>
      <c r="N542" s="33"/>
      <c r="O542" s="25"/>
      <c r="P542" s="25"/>
      <c r="Q542" s="25"/>
      <c r="R542" s="25"/>
    </row>
    <row r="543" spans="1:18" s="4" customFormat="1" x14ac:dyDescent="0.25">
      <c r="A543" s="3"/>
      <c r="B543" s="3"/>
      <c r="C543" s="3"/>
      <c r="D543" s="3"/>
      <c r="E543" s="3"/>
      <c r="F543" s="3"/>
      <c r="G543" s="25"/>
      <c r="H543" s="33"/>
      <c r="I543" s="25"/>
      <c r="J543" s="25"/>
      <c r="K543" s="33"/>
      <c r="L543" s="33"/>
      <c r="M543" s="33"/>
      <c r="N543" s="33"/>
      <c r="O543" s="25"/>
      <c r="P543" s="25"/>
      <c r="Q543" s="25"/>
      <c r="R543" s="25"/>
    </row>
    <row r="544" spans="1:18" s="4" customFormat="1" x14ac:dyDescent="0.25">
      <c r="A544" s="3"/>
      <c r="B544" s="3"/>
      <c r="C544" s="3"/>
      <c r="D544" s="3"/>
      <c r="E544" s="3"/>
      <c r="F544" s="3"/>
      <c r="G544" s="25"/>
      <c r="H544" s="33"/>
      <c r="I544" s="25"/>
      <c r="J544" s="25"/>
      <c r="K544" s="33"/>
      <c r="L544" s="33"/>
      <c r="M544" s="33"/>
      <c r="N544" s="33"/>
      <c r="O544" s="25"/>
      <c r="P544" s="25"/>
      <c r="Q544" s="25"/>
      <c r="R544" s="25"/>
    </row>
    <row r="545" spans="1:18" s="4" customFormat="1" x14ac:dyDescent="0.25">
      <c r="A545" s="3"/>
      <c r="B545" s="3"/>
      <c r="C545" s="3"/>
      <c r="D545" s="3"/>
      <c r="E545" s="3"/>
      <c r="F545" s="3"/>
      <c r="G545" s="25"/>
      <c r="H545" s="33"/>
      <c r="I545" s="25"/>
      <c r="J545" s="25"/>
      <c r="K545" s="33"/>
      <c r="L545" s="33"/>
      <c r="M545" s="33"/>
      <c r="N545" s="33"/>
      <c r="O545" s="25"/>
      <c r="P545" s="25"/>
      <c r="Q545" s="25"/>
      <c r="R545" s="25"/>
    </row>
    <row r="546" spans="1:18" s="4" customFormat="1" x14ac:dyDescent="0.25">
      <c r="A546" s="3"/>
      <c r="B546" s="3"/>
      <c r="C546" s="3"/>
      <c r="D546" s="3"/>
      <c r="E546" s="3"/>
      <c r="F546" s="3"/>
      <c r="G546" s="25"/>
      <c r="H546" s="33"/>
      <c r="I546" s="25"/>
      <c r="J546" s="25"/>
      <c r="K546" s="33"/>
      <c r="L546" s="33"/>
      <c r="M546" s="33"/>
      <c r="N546" s="33"/>
      <c r="O546" s="25"/>
      <c r="P546" s="25"/>
      <c r="Q546" s="25"/>
      <c r="R546" s="25"/>
    </row>
    <row r="547" spans="1:18" s="4" customFormat="1" x14ac:dyDescent="0.25">
      <c r="A547" s="3"/>
      <c r="B547" s="3"/>
      <c r="C547" s="3"/>
      <c r="D547" s="3"/>
      <c r="E547" s="3"/>
      <c r="F547" s="3"/>
      <c r="G547" s="25"/>
      <c r="H547" s="33"/>
      <c r="I547" s="25"/>
      <c r="J547" s="25"/>
      <c r="K547" s="33"/>
      <c r="L547" s="33"/>
      <c r="M547" s="33"/>
      <c r="N547" s="33"/>
      <c r="O547" s="25"/>
      <c r="P547" s="25"/>
      <c r="Q547" s="25"/>
      <c r="R547" s="25"/>
    </row>
    <row r="548" spans="1:18" s="4" customFormat="1" x14ac:dyDescent="0.25">
      <c r="A548" s="3"/>
      <c r="B548" s="3"/>
      <c r="C548" s="3"/>
      <c r="D548" s="3"/>
      <c r="E548" s="3"/>
      <c r="F548" s="3"/>
      <c r="G548" s="25"/>
      <c r="H548" s="33"/>
      <c r="I548" s="25"/>
      <c r="J548" s="25"/>
      <c r="K548" s="33"/>
      <c r="L548" s="33"/>
      <c r="M548" s="33"/>
      <c r="N548" s="33"/>
      <c r="O548" s="25"/>
      <c r="P548" s="25"/>
      <c r="Q548" s="25"/>
      <c r="R548" s="25"/>
    </row>
    <row r="549" spans="1:18" s="4" customFormat="1" x14ac:dyDescent="0.25">
      <c r="A549" s="3"/>
      <c r="B549" s="3"/>
      <c r="C549" s="3"/>
      <c r="D549" s="3"/>
      <c r="E549" s="3"/>
      <c r="F549" s="3"/>
      <c r="G549" s="25"/>
      <c r="H549" s="33"/>
      <c r="I549" s="25"/>
      <c r="J549" s="25"/>
      <c r="K549" s="33"/>
      <c r="L549" s="33"/>
      <c r="M549" s="33"/>
      <c r="N549" s="33"/>
      <c r="O549" s="25"/>
      <c r="P549" s="25"/>
      <c r="Q549" s="25"/>
      <c r="R549" s="25"/>
    </row>
    <row r="550" spans="1:18" s="4" customFormat="1" x14ac:dyDescent="0.25">
      <c r="A550" s="3"/>
      <c r="B550" s="3"/>
      <c r="C550" s="3"/>
      <c r="D550" s="3"/>
      <c r="E550" s="3"/>
      <c r="F550" s="3"/>
      <c r="G550" s="25"/>
      <c r="H550" s="33"/>
      <c r="I550" s="25"/>
      <c r="J550" s="25"/>
      <c r="K550" s="33"/>
      <c r="L550" s="33"/>
      <c r="M550" s="33"/>
      <c r="N550" s="33"/>
      <c r="O550" s="25"/>
      <c r="P550" s="25"/>
      <c r="Q550" s="25"/>
      <c r="R550" s="25"/>
    </row>
    <row r="551" spans="1:18" s="4" customFormat="1" x14ac:dyDescent="0.25">
      <c r="A551" s="3"/>
      <c r="B551" s="3"/>
      <c r="C551" s="3"/>
      <c r="D551" s="3"/>
      <c r="E551" s="3"/>
      <c r="F551" s="3"/>
      <c r="G551" s="25"/>
      <c r="H551" s="33"/>
      <c r="I551" s="25"/>
      <c r="J551" s="25"/>
      <c r="K551" s="33"/>
      <c r="L551" s="33"/>
      <c r="M551" s="33"/>
      <c r="N551" s="33"/>
      <c r="O551" s="25"/>
      <c r="P551" s="25"/>
      <c r="Q551" s="25"/>
      <c r="R551" s="25"/>
    </row>
    <row r="552" spans="1:18" s="4" customFormat="1" x14ac:dyDescent="0.25">
      <c r="A552" s="3"/>
      <c r="B552" s="3"/>
      <c r="C552" s="3"/>
      <c r="D552" s="3"/>
      <c r="E552" s="3"/>
      <c r="F552" s="3"/>
      <c r="G552" s="25"/>
      <c r="H552" s="33"/>
      <c r="I552" s="25"/>
      <c r="J552" s="25"/>
      <c r="K552" s="33"/>
      <c r="L552" s="33"/>
      <c r="M552" s="33"/>
      <c r="N552" s="33"/>
      <c r="O552" s="25"/>
      <c r="P552" s="25"/>
      <c r="Q552" s="25"/>
      <c r="R552" s="25"/>
    </row>
    <row r="553" spans="1:18" s="4" customFormat="1" x14ac:dyDescent="0.25">
      <c r="A553" s="3"/>
      <c r="B553" s="3"/>
      <c r="C553" s="3"/>
      <c r="D553" s="3"/>
      <c r="E553" s="3"/>
      <c r="F553" s="3"/>
      <c r="G553" s="25"/>
      <c r="H553" s="33"/>
      <c r="I553" s="25"/>
      <c r="J553" s="25"/>
      <c r="K553" s="33"/>
      <c r="L553" s="33"/>
      <c r="M553" s="33"/>
      <c r="N553" s="33"/>
      <c r="O553" s="25"/>
      <c r="P553" s="25"/>
      <c r="Q553" s="25"/>
      <c r="R553" s="25"/>
    </row>
    <row r="554" spans="1:18" s="4" customFormat="1" x14ac:dyDescent="0.25">
      <c r="A554" s="3"/>
      <c r="B554" s="3"/>
      <c r="C554" s="3"/>
      <c r="D554" s="3"/>
      <c r="E554" s="3"/>
      <c r="F554" s="3"/>
      <c r="G554" s="25"/>
      <c r="H554" s="33"/>
      <c r="I554" s="25"/>
      <c r="J554" s="25"/>
      <c r="K554" s="33"/>
      <c r="L554" s="33"/>
      <c r="M554" s="33"/>
      <c r="N554" s="33"/>
      <c r="O554" s="25"/>
      <c r="P554" s="25"/>
      <c r="Q554" s="25"/>
      <c r="R554" s="25"/>
    </row>
    <row r="555" spans="1:18" s="4" customFormat="1" x14ac:dyDescent="0.25">
      <c r="A555" s="3"/>
      <c r="B555" s="3"/>
      <c r="C555" s="3"/>
      <c r="D555" s="3"/>
      <c r="E555" s="3"/>
      <c r="F555" s="3"/>
      <c r="G555" s="25"/>
      <c r="H555" s="33"/>
      <c r="I555" s="25"/>
      <c r="J555" s="25"/>
      <c r="K555" s="33"/>
      <c r="L555" s="33"/>
      <c r="M555" s="33"/>
      <c r="N555" s="33"/>
      <c r="O555" s="25"/>
      <c r="P555" s="25"/>
      <c r="Q555" s="25"/>
      <c r="R555" s="25"/>
    </row>
    <row r="556" spans="1:18" s="4" customFormat="1" x14ac:dyDescent="0.25">
      <c r="A556" s="3"/>
      <c r="B556" s="3"/>
      <c r="C556" s="3"/>
      <c r="D556" s="3"/>
      <c r="E556" s="3"/>
      <c r="F556" s="3"/>
      <c r="G556" s="25"/>
      <c r="H556" s="33"/>
      <c r="I556" s="25"/>
      <c r="J556" s="25"/>
      <c r="K556" s="33"/>
      <c r="L556" s="33"/>
      <c r="M556" s="33"/>
      <c r="N556" s="33"/>
      <c r="O556" s="25"/>
      <c r="P556" s="25"/>
      <c r="Q556" s="25"/>
      <c r="R556" s="25"/>
    </row>
    <row r="557" spans="1:18" s="4" customFormat="1" x14ac:dyDescent="0.25">
      <c r="A557" s="3"/>
      <c r="B557" s="3"/>
      <c r="C557" s="3"/>
      <c r="D557" s="3"/>
      <c r="E557" s="3"/>
      <c r="F557" s="3"/>
      <c r="G557" s="25"/>
      <c r="H557" s="33"/>
      <c r="I557" s="25"/>
      <c r="J557" s="25"/>
      <c r="K557" s="33"/>
      <c r="L557" s="33"/>
      <c r="M557" s="33"/>
      <c r="N557" s="33"/>
      <c r="O557" s="25"/>
      <c r="P557" s="25"/>
      <c r="Q557" s="25"/>
      <c r="R557" s="25"/>
    </row>
    <row r="558" spans="1:18" s="4" customFormat="1" x14ac:dyDescent="0.25">
      <c r="A558" s="3"/>
      <c r="B558" s="3"/>
      <c r="C558" s="3"/>
      <c r="D558" s="3"/>
      <c r="E558" s="3"/>
      <c r="F558" s="3"/>
      <c r="G558" s="25"/>
      <c r="H558" s="33"/>
      <c r="I558" s="25"/>
      <c r="J558" s="25"/>
      <c r="K558" s="33"/>
      <c r="L558" s="33"/>
      <c r="M558" s="33"/>
      <c r="N558" s="33"/>
      <c r="O558" s="25"/>
      <c r="P558" s="25"/>
      <c r="Q558" s="25"/>
      <c r="R558" s="25"/>
    </row>
    <row r="559" spans="1:18" s="4" customFormat="1" x14ac:dyDescent="0.25">
      <c r="A559" s="3"/>
      <c r="B559" s="3"/>
      <c r="C559" s="3"/>
      <c r="D559" s="3"/>
      <c r="E559" s="3"/>
      <c r="F559" s="3"/>
      <c r="G559" s="25"/>
      <c r="H559" s="33"/>
      <c r="I559" s="25"/>
      <c r="J559" s="25"/>
      <c r="K559" s="33"/>
      <c r="L559" s="33"/>
      <c r="M559" s="33"/>
      <c r="N559" s="33"/>
      <c r="O559" s="25"/>
      <c r="P559" s="25"/>
      <c r="Q559" s="25"/>
      <c r="R559" s="25"/>
    </row>
    <row r="560" spans="1:18" s="4" customFormat="1" x14ac:dyDescent="0.25">
      <c r="A560" s="3"/>
      <c r="B560" s="3"/>
      <c r="C560" s="3"/>
      <c r="D560" s="3"/>
      <c r="E560" s="3"/>
      <c r="F560" s="3"/>
      <c r="G560" s="25"/>
      <c r="H560" s="33"/>
      <c r="I560" s="25"/>
      <c r="J560" s="25"/>
      <c r="K560" s="33"/>
      <c r="L560" s="33"/>
      <c r="M560" s="33"/>
      <c r="N560" s="33"/>
      <c r="O560" s="25"/>
      <c r="P560" s="25"/>
      <c r="Q560" s="25"/>
      <c r="R560" s="25"/>
    </row>
    <row r="561" spans="1:18" s="4" customFormat="1" x14ac:dyDescent="0.25">
      <c r="A561" s="3"/>
      <c r="B561" s="3"/>
      <c r="C561" s="3"/>
      <c r="D561" s="3"/>
      <c r="E561" s="3"/>
      <c r="F561" s="3"/>
      <c r="G561" s="25"/>
      <c r="H561" s="33"/>
      <c r="I561" s="25"/>
      <c r="J561" s="25"/>
      <c r="K561" s="33"/>
      <c r="L561" s="33"/>
      <c r="M561" s="33"/>
      <c r="N561" s="33"/>
      <c r="O561" s="25"/>
      <c r="P561" s="25"/>
      <c r="Q561" s="25"/>
      <c r="R561" s="25"/>
    </row>
    <row r="562" spans="1:18" s="4" customFormat="1" x14ac:dyDescent="0.25">
      <c r="A562" s="3"/>
      <c r="B562" s="3"/>
      <c r="C562" s="3"/>
      <c r="D562" s="3"/>
      <c r="E562" s="3"/>
      <c r="F562" s="3"/>
      <c r="G562" s="25"/>
      <c r="H562" s="33"/>
      <c r="I562" s="25"/>
      <c r="J562" s="25"/>
      <c r="K562" s="33"/>
      <c r="L562" s="33"/>
      <c r="M562" s="33"/>
      <c r="N562" s="33"/>
      <c r="O562" s="25"/>
      <c r="P562" s="25"/>
      <c r="Q562" s="25"/>
      <c r="R562" s="25"/>
    </row>
    <row r="563" spans="1:18" s="4" customFormat="1" x14ac:dyDescent="0.25">
      <c r="A563" s="3"/>
      <c r="B563" s="3"/>
      <c r="C563" s="3"/>
      <c r="D563" s="3"/>
      <c r="E563" s="3"/>
      <c r="F563" s="3"/>
      <c r="G563" s="25"/>
      <c r="H563" s="33"/>
      <c r="I563" s="25"/>
      <c r="J563" s="25"/>
      <c r="K563" s="33"/>
      <c r="L563" s="33"/>
      <c r="M563" s="33"/>
      <c r="N563" s="33"/>
      <c r="O563" s="25"/>
      <c r="P563" s="25"/>
      <c r="Q563" s="25"/>
      <c r="R563" s="25"/>
    </row>
    <row r="564" spans="1:18" s="4" customFormat="1" x14ac:dyDescent="0.25">
      <c r="A564" s="3"/>
      <c r="B564" s="3"/>
      <c r="C564" s="3"/>
      <c r="D564" s="3"/>
      <c r="E564" s="3"/>
      <c r="F564" s="3"/>
      <c r="G564" s="25"/>
      <c r="H564" s="33"/>
      <c r="I564" s="25"/>
      <c r="J564" s="25"/>
      <c r="K564" s="33"/>
      <c r="L564" s="33"/>
      <c r="M564" s="33"/>
      <c r="N564" s="33"/>
      <c r="O564" s="25"/>
      <c r="P564" s="25"/>
      <c r="Q564" s="25"/>
      <c r="R564" s="25"/>
    </row>
    <row r="565" spans="1:18" s="4" customFormat="1" x14ac:dyDescent="0.25">
      <c r="A565" s="3"/>
      <c r="B565" s="3"/>
      <c r="C565" s="3"/>
      <c r="D565" s="3"/>
      <c r="E565" s="3"/>
      <c r="F565" s="3"/>
      <c r="G565" s="25"/>
      <c r="H565" s="33"/>
      <c r="I565" s="25"/>
      <c r="J565" s="25"/>
      <c r="K565" s="33"/>
      <c r="L565" s="33"/>
      <c r="M565" s="33"/>
      <c r="N565" s="33"/>
      <c r="O565" s="25"/>
      <c r="P565" s="25"/>
      <c r="Q565" s="25"/>
      <c r="R565" s="25"/>
    </row>
    <row r="566" spans="1:18" s="4" customFormat="1" x14ac:dyDescent="0.25">
      <c r="A566" s="3"/>
      <c r="B566" s="3"/>
      <c r="C566" s="3"/>
      <c r="D566" s="3"/>
      <c r="E566" s="3"/>
      <c r="F566" s="3"/>
      <c r="G566" s="25"/>
      <c r="H566" s="33"/>
      <c r="I566" s="25"/>
      <c r="J566" s="25"/>
      <c r="K566" s="33"/>
      <c r="L566" s="33"/>
      <c r="M566" s="33"/>
      <c r="N566" s="33"/>
      <c r="O566" s="25"/>
      <c r="P566" s="25"/>
      <c r="Q566" s="25"/>
      <c r="R566" s="25"/>
    </row>
    <row r="567" spans="1:18" s="4" customFormat="1" x14ac:dyDescent="0.25">
      <c r="A567" s="3"/>
      <c r="B567" s="3"/>
      <c r="C567" s="3"/>
      <c r="D567" s="3"/>
      <c r="E567" s="3"/>
      <c r="F567" s="3"/>
      <c r="G567" s="25"/>
      <c r="H567" s="33"/>
      <c r="I567" s="25"/>
      <c r="J567" s="25"/>
      <c r="K567" s="33"/>
      <c r="L567" s="33"/>
      <c r="M567" s="33"/>
      <c r="N567" s="33"/>
      <c r="O567" s="25"/>
      <c r="P567" s="25"/>
      <c r="Q567" s="25"/>
      <c r="R567" s="25"/>
    </row>
    <row r="568" spans="1:18" s="4" customFormat="1" x14ac:dyDescent="0.25">
      <c r="A568" s="3"/>
      <c r="B568" s="3"/>
      <c r="C568" s="3"/>
      <c r="D568" s="3"/>
      <c r="E568" s="3"/>
      <c r="F568" s="3"/>
      <c r="G568" s="25"/>
      <c r="H568" s="33"/>
      <c r="I568" s="25"/>
      <c r="J568" s="25"/>
      <c r="K568" s="33"/>
      <c r="L568" s="33"/>
      <c r="M568" s="33"/>
      <c r="N568" s="33"/>
      <c r="O568" s="25"/>
      <c r="P568" s="25"/>
      <c r="Q568" s="25"/>
      <c r="R568" s="25"/>
    </row>
    <row r="569" spans="1:18" s="4" customFormat="1" x14ac:dyDescent="0.25">
      <c r="A569" s="3"/>
      <c r="B569" s="3"/>
      <c r="C569" s="3"/>
      <c r="D569" s="3"/>
      <c r="E569" s="3"/>
      <c r="F569" s="3"/>
      <c r="G569" s="25"/>
      <c r="H569" s="33"/>
      <c r="I569" s="25"/>
      <c r="J569" s="25"/>
      <c r="K569" s="33"/>
      <c r="L569" s="33"/>
      <c r="M569" s="33"/>
      <c r="N569" s="33"/>
      <c r="O569" s="25"/>
      <c r="P569" s="25"/>
      <c r="Q569" s="25"/>
      <c r="R569" s="25"/>
    </row>
    <row r="570" spans="1:18" s="4" customFormat="1" x14ac:dyDescent="0.25">
      <c r="A570" s="3"/>
      <c r="B570" s="3"/>
      <c r="C570" s="3"/>
      <c r="D570" s="3"/>
      <c r="E570" s="3"/>
      <c r="F570" s="3"/>
      <c r="G570" s="25"/>
      <c r="H570" s="33"/>
      <c r="I570" s="25"/>
      <c r="J570" s="25"/>
      <c r="K570" s="33"/>
      <c r="L570" s="33"/>
      <c r="M570" s="33"/>
      <c r="N570" s="33"/>
      <c r="O570" s="25"/>
      <c r="P570" s="25"/>
      <c r="Q570" s="25"/>
      <c r="R570" s="25"/>
    </row>
    <row r="571" spans="1:18" s="4" customFormat="1" x14ac:dyDescent="0.25">
      <c r="A571" s="3"/>
      <c r="B571" s="3"/>
      <c r="C571" s="3"/>
      <c r="D571" s="3"/>
      <c r="E571" s="3"/>
      <c r="F571" s="3"/>
      <c r="G571" s="25"/>
      <c r="H571" s="33"/>
      <c r="I571" s="25"/>
      <c r="J571" s="25"/>
      <c r="K571" s="33"/>
      <c r="L571" s="33"/>
      <c r="M571" s="33"/>
      <c r="N571" s="33"/>
      <c r="O571" s="25"/>
      <c r="P571" s="25"/>
      <c r="Q571" s="25"/>
      <c r="R571" s="25"/>
    </row>
    <row r="572" spans="1:18" s="4" customFormat="1" x14ac:dyDescent="0.25">
      <c r="A572" s="3"/>
      <c r="B572" s="3"/>
      <c r="C572" s="3"/>
      <c r="D572" s="3"/>
      <c r="E572" s="3"/>
      <c r="F572" s="3"/>
      <c r="G572" s="25"/>
      <c r="H572" s="33"/>
      <c r="I572" s="25"/>
      <c r="J572" s="25"/>
      <c r="K572" s="33"/>
      <c r="L572" s="33"/>
      <c r="M572" s="33"/>
      <c r="N572" s="33"/>
      <c r="O572" s="25"/>
      <c r="P572" s="25"/>
      <c r="Q572" s="25"/>
      <c r="R572" s="25"/>
    </row>
    <row r="573" spans="1:18" s="4" customFormat="1" x14ac:dyDescent="0.25">
      <c r="A573" s="3"/>
      <c r="B573" s="3"/>
      <c r="C573" s="3"/>
      <c r="D573" s="3"/>
      <c r="E573" s="3"/>
      <c r="F573" s="3"/>
      <c r="G573" s="25"/>
      <c r="H573" s="33"/>
      <c r="I573" s="25"/>
      <c r="J573" s="25"/>
      <c r="K573" s="33"/>
      <c r="L573" s="33"/>
      <c r="M573" s="33"/>
      <c r="N573" s="33"/>
      <c r="O573" s="25"/>
      <c r="P573" s="25"/>
      <c r="Q573" s="25"/>
      <c r="R573" s="25"/>
    </row>
    <row r="574" spans="1:18" s="4" customFormat="1" x14ac:dyDescent="0.25">
      <c r="A574" s="3"/>
      <c r="B574" s="3"/>
      <c r="C574" s="3"/>
      <c r="D574" s="3"/>
      <c r="E574" s="3"/>
      <c r="F574" s="3"/>
      <c r="G574" s="25"/>
      <c r="H574" s="33"/>
      <c r="I574" s="25"/>
      <c r="J574" s="25"/>
      <c r="K574" s="33"/>
      <c r="L574" s="33"/>
      <c r="M574" s="33"/>
      <c r="N574" s="33"/>
      <c r="O574" s="25"/>
      <c r="P574" s="25"/>
      <c r="Q574" s="25"/>
      <c r="R574" s="25"/>
    </row>
    <row r="575" spans="1:18" s="4" customFormat="1" x14ac:dyDescent="0.25">
      <c r="A575" s="3"/>
      <c r="B575" s="3"/>
      <c r="C575" s="3"/>
      <c r="D575" s="3"/>
      <c r="E575" s="3"/>
      <c r="F575" s="3"/>
      <c r="G575" s="25"/>
      <c r="H575" s="33"/>
      <c r="I575" s="25"/>
      <c r="J575" s="25"/>
      <c r="K575" s="33"/>
      <c r="L575" s="33"/>
      <c r="M575" s="33"/>
      <c r="N575" s="33"/>
      <c r="O575" s="25"/>
      <c r="P575" s="25"/>
      <c r="Q575" s="25"/>
      <c r="R575" s="25"/>
    </row>
    <row r="576" spans="1:18" s="4" customFormat="1" x14ac:dyDescent="0.25">
      <c r="A576" s="3"/>
      <c r="B576" s="3"/>
      <c r="C576" s="3"/>
      <c r="D576" s="3"/>
      <c r="E576" s="3"/>
      <c r="F576" s="3"/>
      <c r="G576" s="25"/>
      <c r="H576" s="33"/>
      <c r="I576" s="25"/>
      <c r="J576" s="25"/>
      <c r="K576" s="33"/>
      <c r="L576" s="33"/>
      <c r="M576" s="33"/>
      <c r="N576" s="33"/>
      <c r="O576" s="25"/>
      <c r="P576" s="25"/>
      <c r="Q576" s="25"/>
      <c r="R576" s="25"/>
    </row>
    <row r="577" spans="1:18" s="4" customFormat="1" x14ac:dyDescent="0.25">
      <c r="A577" s="3"/>
      <c r="B577" s="3"/>
      <c r="C577" s="3"/>
      <c r="D577" s="3"/>
      <c r="E577" s="3"/>
      <c r="F577" s="3"/>
      <c r="G577" s="25"/>
      <c r="H577" s="33"/>
      <c r="I577" s="25"/>
      <c r="J577" s="25"/>
      <c r="K577" s="33"/>
      <c r="L577" s="33"/>
      <c r="M577" s="33"/>
      <c r="N577" s="33"/>
      <c r="O577" s="25"/>
      <c r="P577" s="25"/>
      <c r="Q577" s="25"/>
      <c r="R577" s="25"/>
    </row>
    <row r="578" spans="1:18" s="4" customFormat="1" x14ac:dyDescent="0.25">
      <c r="A578" s="3"/>
      <c r="B578" s="3"/>
      <c r="C578" s="3"/>
      <c r="D578" s="3"/>
      <c r="E578" s="3"/>
      <c r="F578" s="3"/>
      <c r="G578" s="25"/>
      <c r="H578" s="33"/>
      <c r="I578" s="25"/>
      <c r="J578" s="25"/>
      <c r="K578" s="33"/>
      <c r="L578" s="33"/>
      <c r="M578" s="33"/>
      <c r="N578" s="33"/>
      <c r="O578" s="25"/>
      <c r="P578" s="25"/>
      <c r="Q578" s="25"/>
      <c r="R578" s="25"/>
    </row>
    <row r="579" spans="1:18" s="4" customFormat="1" x14ac:dyDescent="0.25">
      <c r="A579" s="3"/>
      <c r="B579" s="3"/>
      <c r="C579" s="3"/>
      <c r="D579" s="3"/>
      <c r="E579" s="3"/>
      <c r="F579" s="3"/>
      <c r="G579" s="25"/>
      <c r="H579" s="33"/>
      <c r="I579" s="25"/>
      <c r="J579" s="25"/>
      <c r="K579" s="33"/>
      <c r="L579" s="33"/>
      <c r="M579" s="33"/>
      <c r="N579" s="33"/>
      <c r="O579" s="25"/>
      <c r="P579" s="25"/>
      <c r="Q579" s="25"/>
      <c r="R579" s="25"/>
    </row>
    <row r="580" spans="1:18" s="4" customFormat="1" x14ac:dyDescent="0.25">
      <c r="A580" s="3"/>
      <c r="B580" s="3"/>
      <c r="C580" s="3"/>
      <c r="D580" s="3"/>
      <c r="E580" s="3"/>
      <c r="F580" s="3"/>
      <c r="G580" s="25"/>
      <c r="H580" s="33"/>
      <c r="I580" s="25"/>
      <c r="J580" s="25"/>
      <c r="K580" s="33"/>
      <c r="L580" s="33"/>
      <c r="M580" s="33"/>
      <c r="N580" s="33"/>
      <c r="O580" s="25"/>
      <c r="P580" s="25"/>
      <c r="Q580" s="25"/>
      <c r="R580" s="25"/>
    </row>
    <row r="581" spans="1:18" s="4" customFormat="1" x14ac:dyDescent="0.25">
      <c r="A581" s="3"/>
      <c r="B581" s="3"/>
      <c r="C581" s="3"/>
      <c r="D581" s="3"/>
      <c r="E581" s="3"/>
      <c r="F581" s="3"/>
      <c r="G581" s="25"/>
      <c r="H581" s="33"/>
      <c r="I581" s="25"/>
      <c r="J581" s="25"/>
      <c r="K581" s="33"/>
      <c r="L581" s="33"/>
      <c r="M581" s="33"/>
      <c r="N581" s="33"/>
      <c r="O581" s="25"/>
      <c r="P581" s="25"/>
      <c r="Q581" s="25"/>
      <c r="R581" s="25"/>
    </row>
    <row r="582" spans="1:18" s="4" customFormat="1" x14ac:dyDescent="0.25">
      <c r="A582" s="3"/>
      <c r="B582" s="3"/>
      <c r="C582" s="3"/>
      <c r="D582" s="3"/>
      <c r="E582" s="3"/>
      <c r="F582" s="3"/>
      <c r="G582" s="25"/>
      <c r="H582" s="33"/>
      <c r="I582" s="25"/>
      <c r="J582" s="25"/>
      <c r="K582" s="33"/>
      <c r="L582" s="33"/>
      <c r="M582" s="33"/>
      <c r="N582" s="33"/>
      <c r="O582" s="25"/>
      <c r="P582" s="25"/>
      <c r="Q582" s="25"/>
      <c r="R582" s="25"/>
    </row>
    <row r="583" spans="1:18" s="4" customFormat="1" x14ac:dyDescent="0.25">
      <c r="A583" s="3"/>
      <c r="B583" s="3"/>
      <c r="C583" s="3"/>
      <c r="D583" s="3"/>
      <c r="E583" s="3"/>
      <c r="F583" s="3"/>
      <c r="G583" s="25"/>
      <c r="H583" s="33"/>
      <c r="I583" s="25"/>
      <c r="J583" s="25"/>
      <c r="K583" s="33"/>
      <c r="L583" s="33"/>
      <c r="M583" s="33"/>
      <c r="N583" s="33"/>
      <c r="O583" s="25"/>
      <c r="P583" s="25"/>
      <c r="Q583" s="25"/>
      <c r="R583" s="25"/>
    </row>
    <row r="584" spans="1:18" s="4" customFormat="1" x14ac:dyDescent="0.25">
      <c r="A584" s="3"/>
      <c r="B584" s="3"/>
      <c r="C584" s="3"/>
      <c r="D584" s="3"/>
      <c r="E584" s="3"/>
      <c r="F584" s="3"/>
      <c r="G584" s="25"/>
      <c r="H584" s="33"/>
      <c r="I584" s="25"/>
      <c r="J584" s="25"/>
      <c r="K584" s="33"/>
      <c r="L584" s="33"/>
      <c r="M584" s="33"/>
      <c r="N584" s="33"/>
      <c r="O584" s="25"/>
      <c r="P584" s="25"/>
      <c r="Q584" s="25"/>
      <c r="R584" s="25"/>
    </row>
    <row r="585" spans="1:18" s="4" customFormat="1" x14ac:dyDescent="0.25">
      <c r="A585" s="3"/>
      <c r="B585" s="3"/>
      <c r="C585" s="3"/>
      <c r="D585" s="3"/>
      <c r="E585" s="3"/>
      <c r="F585" s="3"/>
      <c r="G585" s="25"/>
      <c r="H585" s="33"/>
      <c r="I585" s="25"/>
      <c r="J585" s="25"/>
      <c r="K585" s="33"/>
      <c r="L585" s="33"/>
      <c r="M585" s="33"/>
      <c r="N585" s="33"/>
      <c r="O585" s="25"/>
      <c r="P585" s="25"/>
      <c r="Q585" s="25"/>
      <c r="R585" s="25"/>
    </row>
    <row r="586" spans="1:18" s="4" customFormat="1" x14ac:dyDescent="0.25">
      <c r="A586" s="3"/>
      <c r="B586" s="3"/>
      <c r="C586" s="3"/>
      <c r="D586" s="3"/>
      <c r="E586" s="3"/>
      <c r="F586" s="3"/>
      <c r="G586" s="25"/>
      <c r="H586" s="33"/>
      <c r="I586" s="25"/>
      <c r="J586" s="25"/>
      <c r="K586" s="33"/>
      <c r="L586" s="33"/>
      <c r="M586" s="33"/>
      <c r="N586" s="33"/>
      <c r="O586" s="25"/>
      <c r="P586" s="25"/>
      <c r="Q586" s="25"/>
      <c r="R586" s="25"/>
    </row>
    <row r="587" spans="1:18" s="4" customFormat="1" x14ac:dyDescent="0.25">
      <c r="A587" s="3"/>
      <c r="B587" s="3"/>
      <c r="C587" s="3"/>
      <c r="D587" s="3"/>
      <c r="E587" s="3"/>
      <c r="F587" s="3"/>
      <c r="G587" s="25"/>
      <c r="H587" s="33"/>
      <c r="I587" s="25"/>
      <c r="J587" s="25"/>
      <c r="K587" s="33"/>
      <c r="L587" s="33"/>
      <c r="M587" s="33"/>
      <c r="N587" s="33"/>
      <c r="O587" s="25"/>
      <c r="P587" s="25"/>
      <c r="Q587" s="25"/>
      <c r="R587" s="25"/>
    </row>
    <row r="588" spans="1:18" s="4" customFormat="1" x14ac:dyDescent="0.25">
      <c r="A588" s="3"/>
      <c r="B588" s="3"/>
      <c r="C588" s="3"/>
      <c r="D588" s="3"/>
      <c r="E588" s="3"/>
      <c r="F588" s="3"/>
      <c r="G588" s="25"/>
      <c r="H588" s="33"/>
      <c r="I588" s="25"/>
      <c r="J588" s="25"/>
      <c r="K588" s="33"/>
      <c r="L588" s="33"/>
      <c r="M588" s="33"/>
      <c r="N588" s="33"/>
      <c r="O588" s="25"/>
      <c r="P588" s="25"/>
      <c r="Q588" s="25"/>
      <c r="R588" s="25"/>
    </row>
    <row r="589" spans="1:18" s="4" customFormat="1" x14ac:dyDescent="0.25">
      <c r="A589" s="3"/>
      <c r="B589" s="3"/>
      <c r="C589" s="3"/>
      <c r="D589" s="3"/>
      <c r="E589" s="3"/>
      <c r="F589" s="3"/>
      <c r="G589" s="25"/>
      <c r="H589" s="33"/>
      <c r="I589" s="25"/>
      <c r="J589" s="25"/>
      <c r="K589" s="33"/>
      <c r="L589" s="33"/>
      <c r="M589" s="33"/>
      <c r="N589" s="33"/>
      <c r="O589" s="25"/>
      <c r="P589" s="25"/>
      <c r="Q589" s="25"/>
      <c r="R589" s="25"/>
    </row>
    <row r="590" spans="1:18" s="4" customFormat="1" x14ac:dyDescent="0.25">
      <c r="A590" s="3"/>
      <c r="B590" s="3"/>
      <c r="C590" s="3"/>
      <c r="D590" s="3"/>
      <c r="E590" s="3"/>
      <c r="F590" s="3"/>
      <c r="G590" s="25"/>
      <c r="H590" s="33"/>
      <c r="I590" s="25"/>
      <c r="J590" s="25"/>
      <c r="K590" s="33"/>
      <c r="L590" s="33"/>
      <c r="M590" s="33"/>
      <c r="N590" s="33"/>
      <c r="O590" s="25"/>
      <c r="P590" s="25"/>
      <c r="Q590" s="25"/>
      <c r="R590" s="25"/>
    </row>
    <row r="591" spans="1:18" s="4" customFormat="1" x14ac:dyDescent="0.25">
      <c r="A591" s="3"/>
      <c r="B591" s="3"/>
      <c r="C591" s="3"/>
      <c r="D591" s="3"/>
      <c r="E591" s="3"/>
      <c r="F591" s="3"/>
      <c r="G591" s="25"/>
      <c r="H591" s="33"/>
      <c r="I591" s="25"/>
      <c r="J591" s="25"/>
      <c r="K591" s="33"/>
      <c r="L591" s="33"/>
      <c r="M591" s="33"/>
      <c r="N591" s="33"/>
      <c r="O591" s="25"/>
      <c r="P591" s="25"/>
      <c r="Q591" s="25"/>
      <c r="R591" s="25"/>
    </row>
    <row r="592" spans="1:18" s="4" customFormat="1" x14ac:dyDescent="0.25">
      <c r="A592" s="3"/>
      <c r="B592" s="3"/>
      <c r="C592" s="3"/>
      <c r="D592" s="3"/>
      <c r="E592" s="3"/>
      <c r="F592" s="3"/>
      <c r="G592" s="25"/>
      <c r="H592" s="33"/>
      <c r="I592" s="25"/>
      <c r="J592" s="25"/>
      <c r="K592" s="33"/>
      <c r="L592" s="33"/>
      <c r="M592" s="33"/>
      <c r="N592" s="33"/>
      <c r="O592" s="25"/>
      <c r="P592" s="25"/>
      <c r="Q592" s="25"/>
      <c r="R592" s="25"/>
    </row>
    <row r="593" spans="1:18" s="4" customFormat="1" x14ac:dyDescent="0.25">
      <c r="A593" s="3"/>
      <c r="B593" s="3"/>
      <c r="C593" s="3"/>
      <c r="D593" s="3"/>
      <c r="E593" s="3"/>
      <c r="F593" s="3"/>
      <c r="G593" s="25"/>
      <c r="H593" s="33"/>
      <c r="I593" s="25"/>
      <c r="J593" s="25"/>
      <c r="K593" s="33"/>
      <c r="L593" s="33"/>
      <c r="M593" s="33"/>
      <c r="N593" s="33"/>
      <c r="O593" s="25"/>
      <c r="P593" s="25"/>
      <c r="Q593" s="25"/>
      <c r="R593" s="25"/>
    </row>
    <row r="594" spans="1:18" s="4" customFormat="1" x14ac:dyDescent="0.25">
      <c r="A594" s="3"/>
      <c r="B594" s="3"/>
      <c r="C594" s="3"/>
      <c r="D594" s="3"/>
      <c r="E594" s="3"/>
      <c r="F594" s="3"/>
      <c r="G594" s="25"/>
      <c r="H594" s="33"/>
      <c r="I594" s="25"/>
      <c r="J594" s="25"/>
      <c r="K594" s="33"/>
      <c r="L594" s="33"/>
      <c r="M594" s="33"/>
      <c r="N594" s="33"/>
      <c r="O594" s="25"/>
      <c r="P594" s="25"/>
      <c r="Q594" s="25"/>
      <c r="R594" s="25"/>
    </row>
    <row r="595" spans="1:18" s="4" customFormat="1" x14ac:dyDescent="0.25">
      <c r="A595" s="3"/>
      <c r="B595" s="3"/>
      <c r="C595" s="3"/>
      <c r="D595" s="3"/>
      <c r="E595" s="3"/>
      <c r="F595" s="3"/>
      <c r="G595" s="25"/>
      <c r="H595" s="33"/>
      <c r="I595" s="25"/>
      <c r="J595" s="25"/>
      <c r="K595" s="33"/>
      <c r="L595" s="33"/>
      <c r="M595" s="33"/>
      <c r="N595" s="33"/>
      <c r="O595" s="25"/>
      <c r="P595" s="25"/>
      <c r="Q595" s="25"/>
      <c r="R595" s="25"/>
    </row>
    <row r="596" spans="1:18" s="4" customFormat="1" x14ac:dyDescent="0.25">
      <c r="A596" s="3"/>
      <c r="B596" s="3"/>
      <c r="C596" s="3"/>
      <c r="D596" s="3"/>
      <c r="E596" s="3"/>
      <c r="F596" s="3"/>
      <c r="G596" s="25"/>
      <c r="H596" s="33"/>
      <c r="I596" s="25"/>
      <c r="J596" s="25"/>
      <c r="K596" s="33"/>
      <c r="L596" s="33"/>
      <c r="M596" s="33"/>
      <c r="N596" s="33"/>
      <c r="O596" s="25"/>
      <c r="P596" s="25"/>
      <c r="Q596" s="25"/>
      <c r="R596" s="25"/>
    </row>
    <row r="597" spans="1:18" s="4" customFormat="1" x14ac:dyDescent="0.25">
      <c r="A597" s="3"/>
      <c r="B597" s="3"/>
      <c r="C597" s="3"/>
      <c r="D597" s="3"/>
      <c r="E597" s="3"/>
      <c r="F597" s="3"/>
      <c r="G597" s="25"/>
      <c r="H597" s="33"/>
      <c r="I597" s="25"/>
      <c r="J597" s="25"/>
      <c r="K597" s="33"/>
      <c r="L597" s="33"/>
      <c r="M597" s="33"/>
      <c r="N597" s="33"/>
      <c r="O597" s="25"/>
      <c r="P597" s="25"/>
      <c r="Q597" s="25"/>
      <c r="R597" s="25"/>
    </row>
    <row r="598" spans="1:18" s="4" customFormat="1" x14ac:dyDescent="0.25">
      <c r="A598" s="3"/>
      <c r="B598" s="3"/>
      <c r="C598" s="3"/>
      <c r="D598" s="3"/>
      <c r="E598" s="3"/>
      <c r="F598" s="3"/>
      <c r="G598" s="25"/>
      <c r="H598" s="33"/>
      <c r="I598" s="25"/>
      <c r="J598" s="25"/>
      <c r="K598" s="33"/>
      <c r="L598" s="33"/>
      <c r="M598" s="33"/>
      <c r="N598" s="33"/>
      <c r="O598" s="25"/>
      <c r="P598" s="25"/>
      <c r="Q598" s="25"/>
      <c r="R598" s="25"/>
    </row>
    <row r="599" spans="1:18" s="4" customFormat="1" x14ac:dyDescent="0.25">
      <c r="A599" s="3"/>
      <c r="B599" s="3"/>
      <c r="C599" s="3"/>
      <c r="D599" s="3"/>
      <c r="E599" s="3"/>
      <c r="F599" s="3"/>
      <c r="G599" s="25"/>
      <c r="H599" s="33"/>
      <c r="I599" s="25"/>
      <c r="J599" s="25"/>
      <c r="K599" s="33"/>
      <c r="L599" s="33"/>
      <c r="M599" s="33"/>
      <c r="N599" s="33"/>
      <c r="O599" s="25"/>
      <c r="P599" s="25"/>
      <c r="Q599" s="25"/>
      <c r="R599" s="25"/>
    </row>
    <row r="600" spans="1:18" s="4" customFormat="1" x14ac:dyDescent="0.25">
      <c r="A600" s="3"/>
      <c r="B600" s="3"/>
      <c r="C600" s="3"/>
      <c r="D600" s="3"/>
      <c r="E600" s="3"/>
      <c r="F600" s="3"/>
      <c r="G600" s="25"/>
      <c r="H600" s="33"/>
      <c r="I600" s="25"/>
      <c r="J600" s="25"/>
      <c r="K600" s="33"/>
      <c r="L600" s="33"/>
      <c r="M600" s="33"/>
      <c r="N600" s="33"/>
      <c r="O600" s="25"/>
      <c r="P600" s="25"/>
      <c r="Q600" s="25"/>
      <c r="R600" s="25"/>
    </row>
    <row r="601" spans="1:18" s="4" customFormat="1" x14ac:dyDescent="0.25">
      <c r="A601" s="3"/>
      <c r="B601" s="3"/>
      <c r="C601" s="3"/>
      <c r="D601" s="3"/>
      <c r="E601" s="3"/>
      <c r="F601" s="3"/>
      <c r="G601" s="25"/>
      <c r="H601" s="33"/>
      <c r="I601" s="25"/>
      <c r="J601" s="25"/>
      <c r="K601" s="33"/>
      <c r="L601" s="33"/>
      <c r="M601" s="33"/>
      <c r="N601" s="33"/>
      <c r="O601" s="25"/>
      <c r="P601" s="25"/>
      <c r="Q601" s="25"/>
      <c r="R601" s="25"/>
    </row>
    <row r="602" spans="1:18" s="4" customFormat="1" x14ac:dyDescent="0.25">
      <c r="A602" s="3"/>
      <c r="B602" s="3"/>
      <c r="C602" s="3"/>
      <c r="D602" s="3"/>
      <c r="E602" s="3"/>
      <c r="F602" s="3"/>
      <c r="G602" s="25"/>
      <c r="H602" s="33"/>
      <c r="I602" s="25"/>
      <c r="J602" s="25"/>
      <c r="K602" s="33"/>
      <c r="L602" s="33"/>
      <c r="M602" s="33"/>
      <c r="N602" s="33"/>
      <c r="O602" s="25"/>
      <c r="P602" s="25"/>
      <c r="Q602" s="25"/>
      <c r="R602" s="25"/>
    </row>
    <row r="603" spans="1:18" s="4" customFormat="1" x14ac:dyDescent="0.25">
      <c r="A603" s="3"/>
      <c r="B603" s="3"/>
      <c r="C603" s="3"/>
      <c r="D603" s="3"/>
      <c r="E603" s="3"/>
      <c r="F603" s="3"/>
      <c r="G603" s="25"/>
      <c r="H603" s="33"/>
      <c r="I603" s="25"/>
      <c r="J603" s="25"/>
      <c r="K603" s="33"/>
      <c r="L603" s="33"/>
      <c r="M603" s="33"/>
      <c r="N603" s="33"/>
      <c r="O603" s="25"/>
      <c r="P603" s="25"/>
      <c r="Q603" s="25"/>
      <c r="R603" s="25"/>
    </row>
    <row r="604" spans="1:18" s="4" customFormat="1" x14ac:dyDescent="0.25">
      <c r="A604" s="3"/>
      <c r="B604" s="3"/>
      <c r="C604" s="3"/>
      <c r="D604" s="3"/>
      <c r="E604" s="3"/>
      <c r="F604" s="3"/>
      <c r="G604" s="25"/>
      <c r="H604" s="33"/>
      <c r="I604" s="25"/>
      <c r="J604" s="25"/>
      <c r="K604" s="33"/>
      <c r="L604" s="33"/>
      <c r="M604" s="33"/>
      <c r="N604" s="33"/>
      <c r="O604" s="25"/>
      <c r="P604" s="25"/>
      <c r="Q604" s="25"/>
      <c r="R604" s="25"/>
    </row>
    <row r="605" spans="1:18" s="4" customFormat="1" x14ac:dyDescent="0.25">
      <c r="A605" s="3"/>
      <c r="B605" s="3"/>
      <c r="C605" s="3"/>
      <c r="D605" s="3"/>
      <c r="E605" s="3"/>
      <c r="F605" s="3"/>
      <c r="G605" s="25"/>
      <c r="H605" s="33"/>
      <c r="I605" s="25"/>
      <c r="J605" s="25"/>
      <c r="K605" s="33"/>
      <c r="L605" s="33"/>
      <c r="M605" s="33"/>
      <c r="N605" s="33"/>
      <c r="O605" s="25"/>
      <c r="P605" s="25"/>
      <c r="Q605" s="25"/>
      <c r="R605" s="25"/>
    </row>
    <row r="606" spans="1:18" s="4" customFormat="1" x14ac:dyDescent="0.25">
      <c r="A606" s="3"/>
      <c r="B606" s="3"/>
      <c r="C606" s="3"/>
      <c r="D606" s="3"/>
      <c r="E606" s="3"/>
      <c r="F606" s="3"/>
      <c r="G606" s="25"/>
      <c r="H606" s="33"/>
      <c r="I606" s="25"/>
      <c r="J606" s="25"/>
      <c r="K606" s="33"/>
      <c r="L606" s="33"/>
      <c r="M606" s="33"/>
      <c r="N606" s="33"/>
      <c r="O606" s="25"/>
      <c r="P606" s="25"/>
      <c r="Q606" s="25"/>
      <c r="R606" s="25"/>
    </row>
    <row r="607" spans="1:18" s="4" customFormat="1" x14ac:dyDescent="0.25">
      <c r="A607" s="3"/>
      <c r="B607" s="3"/>
      <c r="C607" s="3"/>
      <c r="D607" s="3"/>
      <c r="E607" s="3"/>
      <c r="F607" s="3"/>
      <c r="G607" s="25"/>
      <c r="H607" s="33"/>
      <c r="I607" s="25"/>
      <c r="J607" s="25"/>
      <c r="K607" s="33"/>
      <c r="L607" s="33"/>
      <c r="M607" s="33"/>
      <c r="N607" s="33"/>
      <c r="O607" s="25"/>
      <c r="P607" s="25"/>
      <c r="Q607" s="25"/>
      <c r="R607" s="25"/>
    </row>
    <row r="608" spans="1:18" s="4" customFormat="1" x14ac:dyDescent="0.25">
      <c r="A608" s="3"/>
      <c r="B608" s="3"/>
      <c r="C608" s="3"/>
      <c r="D608" s="3"/>
      <c r="E608" s="3"/>
      <c r="F608" s="3"/>
      <c r="G608" s="25"/>
      <c r="H608" s="33"/>
      <c r="I608" s="25"/>
      <c r="J608" s="25"/>
      <c r="K608" s="33"/>
      <c r="L608" s="33"/>
      <c r="M608" s="33"/>
      <c r="N608" s="33"/>
      <c r="O608" s="25"/>
      <c r="P608" s="25"/>
      <c r="Q608" s="25"/>
      <c r="R608" s="25"/>
    </row>
    <row r="609" spans="1:18" s="4" customFormat="1" x14ac:dyDescent="0.25">
      <c r="A609" s="3"/>
      <c r="B609" s="3"/>
      <c r="C609" s="3"/>
      <c r="D609" s="3"/>
      <c r="E609" s="3"/>
      <c r="F609" s="3"/>
      <c r="G609" s="25"/>
      <c r="H609" s="33"/>
      <c r="I609" s="25"/>
      <c r="J609" s="25"/>
      <c r="K609" s="33"/>
      <c r="L609" s="33"/>
      <c r="M609" s="33"/>
      <c r="N609" s="33"/>
      <c r="O609" s="25"/>
      <c r="P609" s="25"/>
      <c r="Q609" s="25"/>
      <c r="R609" s="25"/>
    </row>
    <row r="610" spans="1:18" s="4" customFormat="1" x14ac:dyDescent="0.25">
      <c r="A610" s="3"/>
      <c r="B610" s="3"/>
      <c r="C610" s="3"/>
      <c r="D610" s="3"/>
      <c r="E610" s="3"/>
      <c r="F610" s="3"/>
      <c r="G610" s="25"/>
      <c r="H610" s="33"/>
      <c r="I610" s="25"/>
      <c r="J610" s="25"/>
      <c r="K610" s="33"/>
      <c r="L610" s="33"/>
      <c r="M610" s="33"/>
      <c r="N610" s="33"/>
      <c r="O610" s="25"/>
      <c r="P610" s="25"/>
      <c r="Q610" s="25"/>
      <c r="R610" s="25"/>
    </row>
    <row r="611" spans="1:18" s="4" customFormat="1" x14ac:dyDescent="0.25">
      <c r="A611" s="3"/>
      <c r="B611" s="3"/>
      <c r="C611" s="3"/>
      <c r="D611" s="3"/>
      <c r="E611" s="3"/>
      <c r="F611" s="3"/>
      <c r="G611" s="25"/>
      <c r="H611" s="33"/>
      <c r="I611" s="25"/>
      <c r="J611" s="25"/>
      <c r="K611" s="33"/>
      <c r="L611" s="33"/>
      <c r="M611" s="33"/>
      <c r="N611" s="33"/>
      <c r="O611" s="25"/>
      <c r="P611" s="25"/>
      <c r="Q611" s="25"/>
      <c r="R611" s="25"/>
    </row>
    <row r="612" spans="1:18" s="4" customFormat="1" x14ac:dyDescent="0.25">
      <c r="A612" s="3"/>
      <c r="B612" s="3"/>
      <c r="C612" s="3"/>
      <c r="D612" s="3"/>
      <c r="E612" s="3"/>
      <c r="F612" s="3"/>
      <c r="G612" s="25"/>
      <c r="H612" s="33"/>
      <c r="I612" s="25"/>
      <c r="J612" s="25"/>
      <c r="K612" s="33"/>
      <c r="L612" s="33"/>
      <c r="M612" s="33"/>
      <c r="N612" s="33"/>
      <c r="O612" s="25"/>
      <c r="P612" s="25"/>
      <c r="Q612" s="25"/>
      <c r="R612" s="25"/>
    </row>
    <row r="613" spans="1:18" s="4" customFormat="1" x14ac:dyDescent="0.25">
      <c r="A613" s="3"/>
      <c r="B613" s="3"/>
      <c r="C613" s="3"/>
      <c r="D613" s="3"/>
      <c r="E613" s="3"/>
      <c r="F613" s="3"/>
      <c r="G613" s="25"/>
      <c r="H613" s="33"/>
      <c r="I613" s="25"/>
      <c r="J613" s="25"/>
      <c r="K613" s="33"/>
      <c r="L613" s="33"/>
      <c r="M613" s="33"/>
      <c r="N613" s="33"/>
      <c r="O613" s="25"/>
      <c r="P613" s="25"/>
      <c r="Q613" s="25"/>
      <c r="R613" s="25"/>
    </row>
    <row r="614" spans="1:18" s="4" customFormat="1" x14ac:dyDescent="0.25">
      <c r="A614" s="3"/>
      <c r="B614" s="3"/>
      <c r="C614" s="3"/>
      <c r="D614" s="3"/>
      <c r="E614" s="3"/>
      <c r="F614" s="3"/>
      <c r="G614" s="25"/>
      <c r="H614" s="33"/>
      <c r="I614" s="25"/>
      <c r="J614" s="25"/>
      <c r="K614" s="33"/>
      <c r="L614" s="33"/>
      <c r="M614" s="33"/>
      <c r="N614" s="33"/>
      <c r="O614" s="25"/>
      <c r="P614" s="25"/>
      <c r="Q614" s="25"/>
      <c r="R614" s="25"/>
    </row>
    <row r="615" spans="1:18" s="4" customFormat="1" x14ac:dyDescent="0.25">
      <c r="A615" s="3"/>
      <c r="B615" s="3"/>
      <c r="C615" s="3"/>
      <c r="D615" s="3"/>
      <c r="E615" s="3"/>
      <c r="F615" s="3"/>
      <c r="G615" s="25"/>
      <c r="H615" s="33"/>
      <c r="I615" s="25"/>
      <c r="J615" s="25"/>
      <c r="K615" s="33"/>
      <c r="L615" s="33"/>
      <c r="M615" s="33"/>
      <c r="N615" s="33"/>
      <c r="O615" s="25"/>
      <c r="P615" s="25"/>
      <c r="Q615" s="25"/>
      <c r="R615" s="25"/>
    </row>
    <row r="616" spans="1:18" s="4" customFormat="1" x14ac:dyDescent="0.25">
      <c r="A616" s="3"/>
      <c r="B616" s="3"/>
      <c r="C616" s="3"/>
      <c r="D616" s="3"/>
      <c r="E616" s="3"/>
      <c r="F616" s="3"/>
      <c r="G616" s="25"/>
      <c r="H616" s="33"/>
      <c r="I616" s="25"/>
      <c r="J616" s="25"/>
      <c r="K616" s="33"/>
      <c r="L616" s="33"/>
      <c r="M616" s="33"/>
      <c r="N616" s="33"/>
      <c r="O616" s="25"/>
      <c r="P616" s="25"/>
      <c r="Q616" s="25"/>
      <c r="R616" s="25"/>
    </row>
    <row r="617" spans="1:18" s="4" customFormat="1" x14ac:dyDescent="0.25">
      <c r="A617" s="3"/>
      <c r="B617" s="3"/>
      <c r="C617" s="3"/>
      <c r="D617" s="3"/>
      <c r="E617" s="3"/>
      <c r="F617" s="3"/>
      <c r="G617" s="25"/>
      <c r="H617" s="33"/>
      <c r="I617" s="25"/>
      <c r="J617" s="25"/>
      <c r="K617" s="33"/>
      <c r="L617" s="33"/>
      <c r="M617" s="33"/>
      <c r="N617" s="33"/>
      <c r="O617" s="25"/>
      <c r="P617" s="25"/>
      <c r="Q617" s="25"/>
      <c r="R617" s="25"/>
    </row>
    <row r="618" spans="1:18" s="4" customFormat="1" x14ac:dyDescent="0.25">
      <c r="A618" s="3"/>
      <c r="B618" s="3"/>
      <c r="C618" s="3"/>
      <c r="D618" s="3"/>
      <c r="E618" s="3"/>
      <c r="F618" s="3"/>
      <c r="G618" s="25"/>
      <c r="H618" s="33"/>
      <c r="I618" s="25"/>
      <c r="J618" s="25"/>
      <c r="K618" s="33"/>
      <c r="L618" s="33"/>
      <c r="M618" s="33"/>
      <c r="N618" s="33"/>
      <c r="O618" s="25"/>
      <c r="P618" s="25"/>
      <c r="Q618" s="25"/>
      <c r="R618" s="25"/>
    </row>
    <row r="619" spans="1:18" s="4" customFormat="1" x14ac:dyDescent="0.25">
      <c r="A619" s="3"/>
      <c r="B619" s="3"/>
      <c r="C619" s="3"/>
      <c r="D619" s="3"/>
      <c r="E619" s="3"/>
      <c r="F619" s="3"/>
      <c r="G619" s="25"/>
      <c r="H619" s="33"/>
      <c r="I619" s="25"/>
      <c r="J619" s="25"/>
      <c r="K619" s="33"/>
      <c r="L619" s="33"/>
      <c r="M619" s="33"/>
      <c r="N619" s="33"/>
      <c r="O619" s="25"/>
      <c r="P619" s="25"/>
      <c r="Q619" s="25"/>
      <c r="R619" s="25"/>
    </row>
    <row r="620" spans="1:18" s="4" customFormat="1" x14ac:dyDescent="0.25">
      <c r="A620" s="3"/>
      <c r="B620" s="3"/>
      <c r="C620" s="3"/>
      <c r="D620" s="3"/>
      <c r="E620" s="3"/>
      <c r="F620" s="3"/>
      <c r="G620" s="25"/>
      <c r="H620" s="33"/>
      <c r="I620" s="25"/>
      <c r="J620" s="25"/>
      <c r="K620" s="33"/>
      <c r="L620" s="33"/>
      <c r="M620" s="33"/>
      <c r="N620" s="33"/>
      <c r="O620" s="25"/>
      <c r="P620" s="25"/>
      <c r="Q620" s="25"/>
      <c r="R620" s="25"/>
    </row>
    <row r="621" spans="1:18" s="4" customFormat="1" x14ac:dyDescent="0.25">
      <c r="A621" s="3"/>
      <c r="B621" s="3"/>
      <c r="C621" s="3"/>
      <c r="D621" s="3"/>
      <c r="E621" s="3"/>
      <c r="F621" s="3"/>
      <c r="G621" s="25"/>
      <c r="H621" s="33"/>
      <c r="I621" s="25"/>
      <c r="J621" s="25"/>
      <c r="K621" s="33"/>
      <c r="L621" s="33"/>
      <c r="M621" s="33"/>
      <c r="N621" s="33"/>
      <c r="O621" s="25"/>
      <c r="P621" s="25"/>
      <c r="Q621" s="25"/>
      <c r="R621" s="25"/>
    </row>
    <row r="622" spans="1:18" s="4" customFormat="1" x14ac:dyDescent="0.25">
      <c r="A622" s="3"/>
      <c r="B622" s="3"/>
      <c r="C622" s="3"/>
      <c r="D622" s="3"/>
      <c r="E622" s="3"/>
      <c r="F622" s="3"/>
      <c r="G622" s="25"/>
      <c r="H622" s="33"/>
      <c r="I622" s="25"/>
      <c r="J622" s="25"/>
      <c r="K622" s="33"/>
      <c r="L622" s="33"/>
      <c r="M622" s="33"/>
      <c r="N622" s="33"/>
      <c r="O622" s="25"/>
      <c r="P622" s="25"/>
      <c r="Q622" s="25"/>
      <c r="R622" s="25"/>
    </row>
    <row r="623" spans="1:18" s="4" customFormat="1" x14ac:dyDescent="0.25">
      <c r="A623" s="3"/>
      <c r="B623" s="3"/>
      <c r="C623" s="3"/>
      <c r="D623" s="3"/>
      <c r="E623" s="3"/>
      <c r="F623" s="3"/>
      <c r="G623" s="25"/>
      <c r="H623" s="33"/>
      <c r="I623" s="25"/>
      <c r="J623" s="25"/>
      <c r="K623" s="33"/>
      <c r="L623" s="33"/>
      <c r="M623" s="33"/>
      <c r="N623" s="33"/>
      <c r="O623" s="25"/>
      <c r="P623" s="25"/>
      <c r="Q623" s="25"/>
      <c r="R623" s="25"/>
    </row>
    <row r="624" spans="1:18" s="4" customFormat="1" x14ac:dyDescent="0.25">
      <c r="A624" s="3"/>
      <c r="B624" s="3"/>
      <c r="C624" s="3"/>
      <c r="D624" s="3"/>
      <c r="E624" s="3"/>
      <c r="F624" s="3"/>
      <c r="G624" s="25"/>
      <c r="H624" s="33"/>
      <c r="I624" s="25"/>
      <c r="J624" s="25"/>
      <c r="K624" s="33"/>
      <c r="L624" s="33"/>
      <c r="M624" s="33"/>
      <c r="N624" s="33"/>
      <c r="O624" s="25"/>
      <c r="P624" s="25"/>
      <c r="Q624" s="25"/>
      <c r="R624" s="25"/>
    </row>
    <row r="625" spans="1:18" s="4" customFormat="1" x14ac:dyDescent="0.25">
      <c r="A625" s="3"/>
      <c r="B625" s="3"/>
      <c r="C625" s="3"/>
      <c r="D625" s="3"/>
      <c r="E625" s="3"/>
      <c r="F625" s="3"/>
      <c r="G625" s="25"/>
      <c r="H625" s="33"/>
      <c r="I625" s="25"/>
      <c r="J625" s="25"/>
      <c r="K625" s="33"/>
      <c r="L625" s="33"/>
      <c r="M625" s="33"/>
      <c r="N625" s="33"/>
      <c r="O625" s="25"/>
      <c r="P625" s="25"/>
      <c r="Q625" s="25"/>
      <c r="R625" s="25"/>
    </row>
    <row r="626" spans="1:18" s="4" customFormat="1" x14ac:dyDescent="0.25">
      <c r="A626" s="3"/>
      <c r="B626" s="3"/>
      <c r="C626" s="3"/>
      <c r="D626" s="3"/>
      <c r="E626" s="3"/>
      <c r="F626" s="3"/>
      <c r="G626" s="25"/>
      <c r="H626" s="33"/>
      <c r="I626" s="25"/>
      <c r="J626" s="25"/>
      <c r="K626" s="33"/>
      <c r="L626" s="33"/>
      <c r="M626" s="33"/>
      <c r="N626" s="33"/>
      <c r="O626" s="25"/>
      <c r="P626" s="25"/>
      <c r="Q626" s="25"/>
      <c r="R626" s="25"/>
    </row>
    <row r="627" spans="1:18" s="4" customFormat="1" x14ac:dyDescent="0.25">
      <c r="A627" s="3"/>
      <c r="B627" s="3"/>
      <c r="C627" s="3"/>
      <c r="D627" s="3"/>
      <c r="E627" s="3"/>
      <c r="F627" s="3"/>
      <c r="G627" s="25"/>
      <c r="H627" s="33"/>
      <c r="I627" s="25"/>
      <c r="J627" s="25"/>
      <c r="K627" s="33"/>
      <c r="L627" s="33"/>
      <c r="M627" s="33"/>
      <c r="N627" s="33"/>
      <c r="O627" s="25"/>
      <c r="P627" s="25"/>
      <c r="Q627" s="25"/>
      <c r="R627" s="25"/>
    </row>
    <row r="628" spans="1:18" s="4" customFormat="1" x14ac:dyDescent="0.25">
      <c r="A628" s="3"/>
      <c r="B628" s="3"/>
      <c r="C628" s="3"/>
      <c r="D628" s="3"/>
      <c r="E628" s="3"/>
      <c r="F628" s="3"/>
      <c r="G628" s="25"/>
      <c r="H628" s="33"/>
      <c r="I628" s="25"/>
      <c r="J628" s="25"/>
      <c r="K628" s="33"/>
      <c r="L628" s="33"/>
      <c r="M628" s="33"/>
      <c r="N628" s="33"/>
      <c r="O628" s="25"/>
      <c r="P628" s="25"/>
      <c r="Q628" s="25"/>
      <c r="R628" s="25"/>
    </row>
    <row r="629" spans="1:18" s="4" customFormat="1" x14ac:dyDescent="0.25">
      <c r="A629" s="3"/>
      <c r="B629" s="3"/>
      <c r="C629" s="3"/>
      <c r="D629" s="3"/>
      <c r="E629" s="3"/>
      <c r="F629" s="3"/>
      <c r="G629" s="25"/>
      <c r="H629" s="33"/>
      <c r="I629" s="25"/>
      <c r="J629" s="25"/>
      <c r="K629" s="33"/>
      <c r="L629" s="33"/>
      <c r="M629" s="33"/>
      <c r="N629" s="33"/>
      <c r="O629" s="25"/>
      <c r="P629" s="25"/>
      <c r="Q629" s="25"/>
      <c r="R629" s="25"/>
    </row>
    <row r="630" spans="1:18" s="4" customFormat="1" x14ac:dyDescent="0.25">
      <c r="A630" s="3"/>
      <c r="B630" s="3"/>
      <c r="C630" s="3"/>
      <c r="D630" s="3"/>
      <c r="E630" s="3"/>
      <c r="F630" s="3"/>
      <c r="G630" s="25"/>
      <c r="H630" s="33"/>
      <c r="I630" s="25"/>
      <c r="J630" s="25"/>
      <c r="K630" s="33"/>
      <c r="L630" s="33"/>
      <c r="M630" s="33"/>
      <c r="N630" s="33"/>
      <c r="O630" s="25"/>
      <c r="P630" s="25"/>
      <c r="Q630" s="25"/>
      <c r="R630" s="25"/>
    </row>
    <row r="631" spans="1:18" s="4" customFormat="1" x14ac:dyDescent="0.25">
      <c r="A631" s="3"/>
      <c r="B631" s="3"/>
      <c r="C631" s="3"/>
      <c r="D631" s="3"/>
      <c r="E631" s="3"/>
      <c r="F631" s="3"/>
      <c r="G631" s="25"/>
      <c r="H631" s="33"/>
      <c r="I631" s="25"/>
      <c r="J631" s="25"/>
      <c r="K631" s="33"/>
      <c r="L631" s="33"/>
      <c r="M631" s="33"/>
      <c r="N631" s="33"/>
      <c r="O631" s="25"/>
      <c r="P631" s="25"/>
      <c r="Q631" s="25"/>
      <c r="R631" s="25"/>
    </row>
    <row r="632" spans="1:18" s="4" customFormat="1" x14ac:dyDescent="0.25">
      <c r="A632" s="3"/>
      <c r="B632" s="3"/>
      <c r="C632" s="3"/>
      <c r="D632" s="3"/>
      <c r="E632" s="3"/>
      <c r="F632" s="3"/>
      <c r="G632" s="25"/>
      <c r="H632" s="33"/>
      <c r="I632" s="25"/>
      <c r="J632" s="25"/>
      <c r="K632" s="33"/>
      <c r="L632" s="33"/>
      <c r="M632" s="33"/>
      <c r="N632" s="33"/>
      <c r="O632" s="25"/>
      <c r="P632" s="25"/>
      <c r="Q632" s="25"/>
      <c r="R632" s="25"/>
    </row>
    <row r="633" spans="1:18" s="4" customFormat="1" x14ac:dyDescent="0.25">
      <c r="A633" s="3"/>
      <c r="B633" s="3"/>
      <c r="C633" s="3"/>
      <c r="D633" s="3"/>
      <c r="E633" s="3"/>
      <c r="F633" s="3"/>
      <c r="G633" s="25"/>
      <c r="H633" s="33"/>
      <c r="I633" s="25"/>
      <c r="J633" s="25"/>
      <c r="K633" s="33"/>
      <c r="L633" s="33"/>
      <c r="M633" s="33"/>
      <c r="N633" s="33"/>
      <c r="O633" s="25"/>
      <c r="P633" s="25"/>
      <c r="Q633" s="25"/>
      <c r="R633" s="25"/>
    </row>
    <row r="634" spans="1:18" s="4" customFormat="1" x14ac:dyDescent="0.25">
      <c r="A634" s="3"/>
      <c r="B634" s="3"/>
      <c r="C634" s="3"/>
      <c r="D634" s="3"/>
      <c r="E634" s="3"/>
      <c r="F634" s="3"/>
      <c r="G634" s="25"/>
      <c r="H634" s="33"/>
      <c r="I634" s="25"/>
      <c r="J634" s="25"/>
      <c r="K634" s="33"/>
      <c r="L634" s="33"/>
      <c r="M634" s="33"/>
      <c r="N634" s="33"/>
      <c r="O634" s="25"/>
      <c r="P634" s="25"/>
      <c r="Q634" s="25"/>
      <c r="R634" s="25"/>
    </row>
    <row r="635" spans="1:18" s="4" customFormat="1" x14ac:dyDescent="0.25">
      <c r="A635" s="3"/>
      <c r="B635" s="3"/>
      <c r="C635" s="3"/>
      <c r="D635" s="3"/>
      <c r="E635" s="3"/>
      <c r="F635" s="3"/>
      <c r="G635" s="25"/>
      <c r="H635" s="33"/>
      <c r="I635" s="25"/>
      <c r="J635" s="25"/>
      <c r="K635" s="33"/>
      <c r="L635" s="33"/>
      <c r="M635" s="33"/>
      <c r="N635" s="33"/>
      <c r="O635" s="25"/>
      <c r="P635" s="25"/>
      <c r="Q635" s="25"/>
      <c r="R635" s="25"/>
    </row>
    <row r="636" spans="1:18" s="4" customFormat="1" x14ac:dyDescent="0.25">
      <c r="A636" s="3"/>
      <c r="B636" s="3"/>
      <c r="C636" s="3"/>
      <c r="D636" s="3"/>
      <c r="E636" s="3"/>
      <c r="F636" s="3"/>
      <c r="G636" s="25"/>
      <c r="H636" s="33"/>
      <c r="I636" s="25"/>
      <c r="J636" s="25"/>
      <c r="K636" s="33"/>
      <c r="L636" s="33"/>
      <c r="M636" s="33"/>
      <c r="N636" s="33"/>
      <c r="O636" s="25"/>
      <c r="P636" s="25"/>
      <c r="Q636" s="25"/>
      <c r="R636" s="25"/>
    </row>
    <row r="637" spans="1:18" s="4" customFormat="1" x14ac:dyDescent="0.25">
      <c r="A637" s="3"/>
      <c r="B637" s="3"/>
      <c r="C637" s="3"/>
      <c r="D637" s="3"/>
      <c r="E637" s="3"/>
      <c r="F637" s="3"/>
      <c r="G637" s="25"/>
      <c r="H637" s="33"/>
      <c r="I637" s="25"/>
      <c r="J637" s="25"/>
      <c r="K637" s="33"/>
      <c r="L637" s="33"/>
      <c r="M637" s="33"/>
      <c r="N637" s="33"/>
      <c r="O637" s="25"/>
      <c r="P637" s="25"/>
      <c r="Q637" s="25"/>
      <c r="R637" s="25"/>
    </row>
    <row r="638" spans="1:18" s="4" customFormat="1" x14ac:dyDescent="0.25">
      <c r="A638" s="3"/>
      <c r="B638" s="3"/>
      <c r="C638" s="3"/>
      <c r="D638" s="3"/>
      <c r="E638" s="3"/>
      <c r="F638" s="3"/>
      <c r="G638" s="25"/>
      <c r="H638" s="33"/>
      <c r="I638" s="25"/>
      <c r="J638" s="25"/>
      <c r="K638" s="33"/>
      <c r="L638" s="33"/>
      <c r="M638" s="33"/>
      <c r="N638" s="33"/>
      <c r="O638" s="25"/>
      <c r="P638" s="25"/>
      <c r="Q638" s="25"/>
      <c r="R638" s="25"/>
    </row>
    <row r="639" spans="1:18" s="4" customFormat="1" x14ac:dyDescent="0.25">
      <c r="A639" s="3"/>
      <c r="B639" s="3"/>
      <c r="C639" s="3"/>
      <c r="D639" s="3"/>
      <c r="E639" s="3"/>
      <c r="F639" s="3"/>
      <c r="G639" s="25"/>
      <c r="H639" s="33"/>
      <c r="I639" s="25"/>
      <c r="J639" s="25"/>
      <c r="K639" s="33"/>
      <c r="L639" s="33"/>
      <c r="M639" s="33"/>
      <c r="N639" s="33"/>
      <c r="O639" s="25"/>
      <c r="P639" s="25"/>
      <c r="Q639" s="25"/>
      <c r="R639" s="25"/>
    </row>
    <row r="640" spans="1:18" s="4" customFormat="1" x14ac:dyDescent="0.25">
      <c r="A640" s="3"/>
      <c r="B640" s="3"/>
      <c r="C640" s="3"/>
      <c r="D640" s="3"/>
      <c r="E640" s="3"/>
      <c r="F640" s="3"/>
      <c r="G640" s="25"/>
      <c r="H640" s="33"/>
      <c r="I640" s="25"/>
      <c r="J640" s="25"/>
      <c r="K640" s="33"/>
      <c r="L640" s="33"/>
      <c r="M640" s="33"/>
      <c r="N640" s="33"/>
      <c r="O640" s="25"/>
      <c r="P640" s="25"/>
      <c r="Q640" s="25"/>
      <c r="R640" s="25"/>
    </row>
    <row r="641" spans="1:18" s="4" customFormat="1" x14ac:dyDescent="0.25">
      <c r="A641" s="3"/>
      <c r="B641" s="3"/>
      <c r="C641" s="3"/>
      <c r="D641" s="3"/>
      <c r="E641" s="3"/>
      <c r="F641" s="3"/>
      <c r="G641" s="25"/>
      <c r="H641" s="33"/>
      <c r="I641" s="25"/>
      <c r="J641" s="25"/>
      <c r="K641" s="33"/>
      <c r="L641" s="33"/>
      <c r="M641" s="33"/>
      <c r="N641" s="33"/>
      <c r="O641" s="25"/>
      <c r="P641" s="25"/>
      <c r="Q641" s="25"/>
      <c r="R641" s="25"/>
    </row>
    <row r="642" spans="1:18" s="4" customFormat="1" x14ac:dyDescent="0.25">
      <c r="A642" s="3"/>
      <c r="B642" s="3"/>
      <c r="C642" s="3"/>
      <c r="D642" s="3"/>
      <c r="E642" s="3"/>
      <c r="F642" s="3"/>
      <c r="G642" s="25"/>
      <c r="H642" s="33"/>
      <c r="I642" s="25"/>
      <c r="J642" s="25"/>
      <c r="K642" s="33"/>
      <c r="L642" s="33"/>
      <c r="M642" s="33"/>
      <c r="N642" s="33"/>
      <c r="O642" s="25"/>
      <c r="P642" s="25"/>
      <c r="Q642" s="25"/>
      <c r="R642" s="25"/>
    </row>
    <row r="643" spans="1:18" s="4" customFormat="1" x14ac:dyDescent="0.25">
      <c r="A643" s="3"/>
      <c r="B643" s="3"/>
      <c r="C643" s="3"/>
      <c r="D643" s="3"/>
      <c r="E643" s="3"/>
      <c r="F643" s="3"/>
      <c r="G643" s="25"/>
      <c r="H643" s="33"/>
      <c r="I643" s="25"/>
      <c r="J643" s="25"/>
      <c r="K643" s="33"/>
      <c r="L643" s="33"/>
      <c r="M643" s="33"/>
      <c r="N643" s="33"/>
      <c r="O643" s="25"/>
      <c r="P643" s="25"/>
      <c r="Q643" s="25"/>
      <c r="R643" s="25"/>
    </row>
    <row r="644" spans="1:18" s="4" customFormat="1" x14ac:dyDescent="0.25">
      <c r="A644" s="3"/>
      <c r="B644" s="3"/>
      <c r="C644" s="3"/>
      <c r="D644" s="3"/>
      <c r="E644" s="3"/>
      <c r="F644" s="3"/>
      <c r="G644" s="25"/>
      <c r="H644" s="33"/>
      <c r="I644" s="25"/>
      <c r="J644" s="25"/>
      <c r="K644" s="33"/>
      <c r="L644" s="33"/>
      <c r="M644" s="33"/>
      <c r="N644" s="33"/>
      <c r="O644" s="25"/>
      <c r="P644" s="25"/>
      <c r="Q644" s="25"/>
      <c r="R644" s="25"/>
    </row>
    <row r="645" spans="1:18" s="4" customFormat="1" x14ac:dyDescent="0.25">
      <c r="A645" s="3"/>
      <c r="B645" s="3"/>
      <c r="C645" s="3"/>
      <c r="D645" s="3"/>
      <c r="E645" s="3"/>
      <c r="F645" s="3"/>
      <c r="G645" s="25"/>
      <c r="H645" s="33"/>
      <c r="I645" s="25"/>
      <c r="J645" s="25"/>
      <c r="K645" s="33"/>
      <c r="L645" s="33"/>
      <c r="M645" s="33"/>
      <c r="N645" s="33"/>
      <c r="O645" s="25"/>
      <c r="P645" s="25"/>
      <c r="Q645" s="25"/>
      <c r="R645" s="25"/>
    </row>
    <row r="646" spans="1:18" s="4" customFormat="1" x14ac:dyDescent="0.25">
      <c r="A646" s="3"/>
      <c r="B646" s="3"/>
      <c r="C646" s="3"/>
      <c r="D646" s="3"/>
      <c r="E646" s="3"/>
      <c r="F646" s="3"/>
      <c r="G646" s="25"/>
      <c r="H646" s="33"/>
      <c r="I646" s="25"/>
      <c r="J646" s="25"/>
      <c r="K646" s="33"/>
      <c r="L646" s="33"/>
      <c r="M646" s="33"/>
      <c r="N646" s="33"/>
      <c r="O646" s="25"/>
      <c r="P646" s="25"/>
      <c r="Q646" s="25"/>
      <c r="R646" s="25"/>
    </row>
    <row r="647" spans="1:18" s="4" customFormat="1" x14ac:dyDescent="0.25">
      <c r="A647" s="3"/>
      <c r="B647" s="3"/>
      <c r="C647" s="3"/>
      <c r="D647" s="3"/>
      <c r="E647" s="3"/>
      <c r="F647" s="3"/>
      <c r="G647" s="25"/>
      <c r="H647" s="33"/>
      <c r="I647" s="25"/>
      <c r="J647" s="25"/>
      <c r="K647" s="33"/>
      <c r="L647" s="33"/>
      <c r="M647" s="33"/>
      <c r="N647" s="33"/>
      <c r="O647" s="25"/>
      <c r="P647" s="25"/>
      <c r="Q647" s="25"/>
      <c r="R647" s="25"/>
    </row>
    <row r="648" spans="1:18" s="4" customFormat="1" x14ac:dyDescent="0.25">
      <c r="A648" s="3"/>
      <c r="B648" s="3"/>
      <c r="C648" s="3"/>
      <c r="D648" s="3"/>
      <c r="E648" s="3"/>
      <c r="F648" s="3"/>
      <c r="G648" s="25"/>
      <c r="H648" s="33"/>
      <c r="I648" s="25"/>
      <c r="J648" s="25"/>
      <c r="K648" s="33"/>
      <c r="L648" s="33"/>
      <c r="M648" s="33"/>
      <c r="N648" s="33"/>
      <c r="O648" s="25"/>
      <c r="P648" s="25"/>
      <c r="Q648" s="25"/>
      <c r="R648" s="25"/>
    </row>
    <row r="649" spans="1:18" s="4" customFormat="1" x14ac:dyDescent="0.25">
      <c r="A649" s="3"/>
      <c r="B649" s="3"/>
      <c r="C649" s="3"/>
      <c r="D649" s="3"/>
      <c r="E649" s="3"/>
      <c r="F649" s="3"/>
      <c r="G649" s="25"/>
      <c r="H649" s="33"/>
      <c r="I649" s="25"/>
      <c r="J649" s="25"/>
      <c r="K649" s="33"/>
      <c r="L649" s="33"/>
      <c r="M649" s="33"/>
      <c r="N649" s="33"/>
      <c r="O649" s="25"/>
      <c r="P649" s="25"/>
      <c r="Q649" s="25"/>
      <c r="R649" s="25"/>
    </row>
    <row r="650" spans="1:18" s="4" customFormat="1" x14ac:dyDescent="0.25">
      <c r="A650" s="3"/>
      <c r="B650" s="3"/>
      <c r="C650" s="3"/>
      <c r="D650" s="3"/>
      <c r="E650" s="3"/>
      <c r="F650" s="3"/>
      <c r="G650" s="25"/>
      <c r="H650" s="33"/>
      <c r="I650" s="25"/>
      <c r="J650" s="25"/>
      <c r="K650" s="33"/>
      <c r="L650" s="33"/>
      <c r="M650" s="33"/>
      <c r="N650" s="33"/>
      <c r="O650" s="25"/>
      <c r="P650" s="25"/>
      <c r="Q650" s="25"/>
      <c r="R650" s="25"/>
    </row>
    <row r="651" spans="1:18" s="4" customFormat="1" x14ac:dyDescent="0.25">
      <c r="A651" s="3"/>
      <c r="B651" s="3"/>
      <c r="C651" s="3"/>
      <c r="D651" s="3"/>
      <c r="E651" s="3"/>
      <c r="F651" s="3"/>
      <c r="G651" s="25"/>
      <c r="H651" s="33"/>
      <c r="I651" s="25"/>
      <c r="J651" s="25"/>
      <c r="K651" s="33"/>
      <c r="L651" s="33"/>
      <c r="M651" s="33"/>
      <c r="N651" s="33"/>
      <c r="O651" s="25"/>
      <c r="P651" s="25"/>
      <c r="Q651" s="25"/>
      <c r="R651" s="25"/>
    </row>
    <row r="652" spans="1:18" s="4" customFormat="1" x14ac:dyDescent="0.25">
      <c r="A652" s="3"/>
      <c r="B652" s="3"/>
      <c r="C652" s="3"/>
      <c r="D652" s="3"/>
      <c r="E652" s="3"/>
      <c r="F652" s="3"/>
      <c r="G652" s="25"/>
      <c r="H652" s="33"/>
      <c r="I652" s="25"/>
      <c r="J652" s="25"/>
      <c r="K652" s="33"/>
      <c r="L652" s="33"/>
      <c r="M652" s="33"/>
      <c r="N652" s="33"/>
      <c r="O652" s="25"/>
      <c r="P652" s="25"/>
      <c r="Q652" s="25"/>
      <c r="R652" s="25"/>
    </row>
    <row r="653" spans="1:18" s="4" customFormat="1" x14ac:dyDescent="0.25">
      <c r="A653" s="3"/>
      <c r="B653" s="3"/>
      <c r="C653" s="3"/>
      <c r="D653" s="3"/>
      <c r="E653" s="3"/>
      <c r="F653" s="3"/>
      <c r="G653" s="25"/>
      <c r="H653" s="33"/>
      <c r="I653" s="25"/>
      <c r="J653" s="25"/>
      <c r="K653" s="33"/>
      <c r="L653" s="33"/>
      <c r="M653" s="33"/>
      <c r="N653" s="33"/>
      <c r="O653" s="25"/>
      <c r="P653" s="25"/>
      <c r="Q653" s="25"/>
      <c r="R653" s="25"/>
    </row>
    <row r="654" spans="1:18" s="4" customFormat="1" x14ac:dyDescent="0.25">
      <c r="A654" s="3"/>
      <c r="B654" s="3"/>
      <c r="C654" s="3"/>
      <c r="D654" s="3"/>
      <c r="E654" s="3"/>
      <c r="F654" s="3"/>
      <c r="G654" s="25"/>
      <c r="H654" s="33"/>
      <c r="I654" s="25"/>
      <c r="J654" s="25"/>
      <c r="K654" s="33"/>
      <c r="L654" s="33"/>
      <c r="M654" s="33"/>
      <c r="N654" s="33"/>
      <c r="O654" s="25"/>
      <c r="P654" s="25"/>
      <c r="Q654" s="25"/>
      <c r="R654" s="25"/>
    </row>
    <row r="655" spans="1:18" s="4" customFormat="1" x14ac:dyDescent="0.25">
      <c r="A655" s="3"/>
      <c r="B655" s="3"/>
      <c r="C655" s="3"/>
      <c r="D655" s="3"/>
      <c r="E655" s="3"/>
      <c r="F655" s="3"/>
      <c r="G655" s="25"/>
      <c r="H655" s="33"/>
      <c r="I655" s="25"/>
      <c r="J655" s="25"/>
      <c r="K655" s="33"/>
      <c r="L655" s="33"/>
      <c r="M655" s="33"/>
      <c r="N655" s="33"/>
      <c r="O655" s="25"/>
      <c r="P655" s="25"/>
      <c r="Q655" s="25"/>
      <c r="R655" s="25"/>
    </row>
    <row r="656" spans="1:18" s="4" customFormat="1" x14ac:dyDescent="0.25">
      <c r="A656" s="3"/>
      <c r="B656" s="3"/>
      <c r="C656" s="3"/>
      <c r="D656" s="3"/>
      <c r="E656" s="3"/>
      <c r="F656" s="3"/>
      <c r="G656" s="25"/>
      <c r="H656" s="33"/>
      <c r="I656" s="25"/>
      <c r="J656" s="25"/>
      <c r="K656" s="33"/>
      <c r="L656" s="33"/>
      <c r="M656" s="33"/>
      <c r="N656" s="33"/>
      <c r="O656" s="25"/>
      <c r="P656" s="25"/>
      <c r="Q656" s="25"/>
      <c r="R656" s="25"/>
    </row>
    <row r="657" spans="1:18" s="4" customFormat="1" x14ac:dyDescent="0.25">
      <c r="A657" s="3"/>
      <c r="B657" s="3"/>
      <c r="C657" s="3"/>
      <c r="D657" s="3"/>
      <c r="E657" s="3"/>
      <c r="F657" s="3"/>
      <c r="G657" s="25"/>
      <c r="H657" s="33"/>
      <c r="I657" s="25"/>
      <c r="J657" s="25"/>
      <c r="K657" s="33"/>
      <c r="L657" s="33"/>
      <c r="M657" s="33"/>
      <c r="N657" s="33"/>
      <c r="O657" s="25"/>
      <c r="P657" s="25"/>
      <c r="Q657" s="25"/>
      <c r="R657" s="25"/>
    </row>
    <row r="658" spans="1:18" s="4" customFormat="1" x14ac:dyDescent="0.25">
      <c r="A658" s="3"/>
      <c r="B658" s="3"/>
      <c r="C658" s="3"/>
      <c r="D658" s="3"/>
      <c r="E658" s="3"/>
      <c r="F658" s="3"/>
      <c r="G658" s="25"/>
      <c r="H658" s="33"/>
      <c r="I658" s="25"/>
      <c r="J658" s="25"/>
      <c r="K658" s="33"/>
      <c r="L658" s="33"/>
      <c r="M658" s="33"/>
      <c r="N658" s="33"/>
      <c r="O658" s="25"/>
      <c r="P658" s="25"/>
      <c r="Q658" s="25"/>
      <c r="R658" s="25"/>
    </row>
    <row r="659" spans="1:18" s="4" customFormat="1" x14ac:dyDescent="0.25">
      <c r="A659" s="3"/>
      <c r="B659" s="3"/>
      <c r="C659" s="3"/>
      <c r="D659" s="3"/>
      <c r="E659" s="3"/>
      <c r="F659" s="3"/>
      <c r="G659" s="25"/>
      <c r="H659" s="33"/>
      <c r="I659" s="25"/>
      <c r="J659" s="25"/>
      <c r="K659" s="33"/>
      <c r="L659" s="33"/>
      <c r="M659" s="33"/>
      <c r="N659" s="33"/>
      <c r="O659" s="25"/>
      <c r="P659" s="25"/>
      <c r="Q659" s="25"/>
      <c r="R659" s="25"/>
    </row>
    <row r="660" spans="1:18" s="4" customFormat="1" x14ac:dyDescent="0.25">
      <c r="A660" s="3"/>
      <c r="B660" s="3"/>
      <c r="C660" s="3"/>
      <c r="D660" s="3"/>
      <c r="E660" s="3"/>
      <c r="F660" s="3"/>
      <c r="G660" s="25"/>
      <c r="H660" s="33"/>
      <c r="I660" s="25"/>
      <c r="J660" s="25"/>
      <c r="K660" s="33"/>
      <c r="L660" s="33"/>
      <c r="M660" s="33"/>
      <c r="N660" s="33"/>
      <c r="O660" s="25"/>
      <c r="P660" s="25"/>
      <c r="Q660" s="25"/>
      <c r="R660" s="25"/>
    </row>
    <row r="661" spans="1:18" s="4" customFormat="1" x14ac:dyDescent="0.25">
      <c r="A661" s="3"/>
      <c r="B661" s="3"/>
      <c r="C661" s="3"/>
      <c r="D661" s="3"/>
      <c r="E661" s="3"/>
      <c r="F661" s="3"/>
      <c r="G661" s="25"/>
      <c r="H661" s="33"/>
      <c r="I661" s="25"/>
      <c r="J661" s="25"/>
      <c r="K661" s="33"/>
      <c r="L661" s="33"/>
      <c r="M661" s="33"/>
      <c r="N661" s="33"/>
      <c r="O661" s="25"/>
      <c r="P661" s="25"/>
      <c r="Q661" s="25"/>
      <c r="R661" s="25"/>
    </row>
    <row r="662" spans="1:18" s="4" customFormat="1" x14ac:dyDescent="0.25">
      <c r="A662" s="3"/>
      <c r="B662" s="3"/>
      <c r="C662" s="3"/>
      <c r="D662" s="3"/>
      <c r="E662" s="3"/>
      <c r="F662" s="3"/>
      <c r="G662" s="25"/>
      <c r="H662" s="33"/>
      <c r="I662" s="25"/>
      <c r="J662" s="25"/>
      <c r="K662" s="33"/>
      <c r="L662" s="33"/>
      <c r="M662" s="33"/>
      <c r="N662" s="33"/>
      <c r="O662" s="25"/>
      <c r="P662" s="25"/>
      <c r="Q662" s="25"/>
      <c r="R662" s="25"/>
    </row>
    <row r="663" spans="1:18" s="4" customFormat="1" x14ac:dyDescent="0.25">
      <c r="A663" s="3"/>
      <c r="B663" s="3"/>
      <c r="C663" s="3"/>
      <c r="D663" s="3"/>
      <c r="E663" s="3"/>
      <c r="F663" s="3"/>
      <c r="G663" s="25"/>
      <c r="H663" s="33"/>
      <c r="I663" s="25"/>
      <c r="J663" s="25"/>
      <c r="K663" s="33"/>
      <c r="L663" s="33"/>
      <c r="M663" s="33"/>
      <c r="N663" s="33"/>
      <c r="O663" s="25"/>
      <c r="P663" s="25"/>
      <c r="Q663" s="25"/>
      <c r="R663" s="25"/>
    </row>
    <row r="664" spans="1:18" s="4" customFormat="1" x14ac:dyDescent="0.25">
      <c r="A664" s="3"/>
      <c r="B664" s="3"/>
      <c r="C664" s="3"/>
      <c r="D664" s="3"/>
      <c r="E664" s="3"/>
      <c r="F664" s="3"/>
      <c r="G664" s="25"/>
      <c r="H664" s="33"/>
      <c r="I664" s="25"/>
      <c r="J664" s="25"/>
      <c r="K664" s="33"/>
      <c r="L664" s="33"/>
      <c r="M664" s="33"/>
      <c r="N664" s="33"/>
      <c r="O664" s="25"/>
      <c r="P664" s="25"/>
      <c r="Q664" s="25"/>
      <c r="R664" s="25"/>
    </row>
    <row r="665" spans="1:18" s="4" customFormat="1" x14ac:dyDescent="0.25">
      <c r="A665" s="3"/>
      <c r="B665" s="3"/>
      <c r="C665" s="3"/>
      <c r="D665" s="3"/>
      <c r="E665" s="3"/>
      <c r="F665" s="3"/>
      <c r="G665" s="25"/>
      <c r="H665" s="33"/>
      <c r="I665" s="25"/>
      <c r="J665" s="25"/>
      <c r="K665" s="33"/>
      <c r="L665" s="33"/>
      <c r="M665" s="33"/>
      <c r="N665" s="33"/>
      <c r="O665" s="25"/>
      <c r="P665" s="25"/>
      <c r="Q665" s="25"/>
      <c r="R665" s="25"/>
    </row>
    <row r="666" spans="1:18" s="4" customFormat="1" x14ac:dyDescent="0.25">
      <c r="A666" s="3"/>
      <c r="B666" s="3"/>
      <c r="C666" s="3"/>
      <c r="D666" s="3"/>
      <c r="E666" s="3"/>
      <c r="F666" s="3"/>
      <c r="G666" s="25"/>
      <c r="H666" s="33"/>
      <c r="I666" s="25"/>
      <c r="J666" s="25"/>
      <c r="K666" s="33"/>
      <c r="L666" s="33"/>
      <c r="M666" s="33"/>
      <c r="N666" s="33"/>
      <c r="O666" s="25"/>
      <c r="P666" s="25"/>
      <c r="Q666" s="25"/>
      <c r="R666" s="25"/>
    </row>
    <row r="667" spans="1:18" s="4" customFormat="1" x14ac:dyDescent="0.25">
      <c r="A667" s="3"/>
      <c r="B667" s="3"/>
      <c r="C667" s="3"/>
      <c r="D667" s="3"/>
      <c r="E667" s="3"/>
      <c r="F667" s="3"/>
      <c r="G667" s="25"/>
      <c r="H667" s="33"/>
      <c r="I667" s="25"/>
      <c r="J667" s="25"/>
      <c r="K667" s="33"/>
      <c r="L667" s="33"/>
      <c r="M667" s="33"/>
      <c r="N667" s="33"/>
      <c r="O667" s="25"/>
      <c r="P667" s="25"/>
      <c r="Q667" s="25"/>
      <c r="R667" s="25"/>
    </row>
    <row r="668" spans="1:18" s="4" customFormat="1" x14ac:dyDescent="0.25">
      <c r="A668" s="3"/>
      <c r="B668" s="3"/>
      <c r="C668" s="3"/>
      <c r="D668" s="3"/>
      <c r="E668" s="3"/>
      <c r="F668" s="3"/>
      <c r="G668" s="25"/>
      <c r="H668" s="33"/>
      <c r="I668" s="25"/>
      <c r="J668" s="25"/>
      <c r="K668" s="33"/>
      <c r="L668" s="33"/>
      <c r="M668" s="33"/>
      <c r="N668" s="33"/>
      <c r="O668" s="25"/>
      <c r="P668" s="25"/>
      <c r="Q668" s="25"/>
      <c r="R668" s="25"/>
    </row>
    <row r="669" spans="1:18" s="4" customFormat="1" x14ac:dyDescent="0.25">
      <c r="A669" s="3"/>
      <c r="B669" s="3"/>
      <c r="C669" s="3"/>
      <c r="D669" s="3"/>
      <c r="E669" s="3"/>
      <c r="F669" s="3"/>
      <c r="G669" s="25"/>
      <c r="H669" s="33"/>
      <c r="I669" s="25"/>
      <c r="J669" s="25"/>
      <c r="K669" s="33"/>
      <c r="L669" s="33"/>
      <c r="M669" s="33"/>
      <c r="N669" s="33"/>
      <c r="O669" s="25"/>
      <c r="P669" s="25"/>
      <c r="Q669" s="25"/>
      <c r="R669" s="25"/>
    </row>
    <row r="670" spans="1:18" s="4" customFormat="1" x14ac:dyDescent="0.25">
      <c r="A670" s="3"/>
      <c r="B670" s="3"/>
      <c r="C670" s="3"/>
      <c r="D670" s="3"/>
      <c r="E670" s="3"/>
      <c r="F670" s="3"/>
      <c r="G670" s="25"/>
      <c r="H670" s="33"/>
      <c r="I670" s="25"/>
      <c r="J670" s="25"/>
      <c r="K670" s="33"/>
      <c r="L670" s="33"/>
      <c r="M670" s="33"/>
      <c r="N670" s="33"/>
      <c r="O670" s="25"/>
      <c r="P670" s="25"/>
      <c r="Q670" s="25"/>
      <c r="R670" s="25"/>
    </row>
    <row r="671" spans="1:18" s="4" customFormat="1" x14ac:dyDescent="0.25">
      <c r="A671" s="3"/>
      <c r="B671" s="3"/>
      <c r="C671" s="3"/>
      <c r="D671" s="3"/>
      <c r="E671" s="3"/>
      <c r="F671" s="3"/>
      <c r="G671" s="25"/>
      <c r="H671" s="33"/>
      <c r="I671" s="25"/>
      <c r="J671" s="25"/>
      <c r="K671" s="33"/>
      <c r="L671" s="33"/>
      <c r="M671" s="33"/>
      <c r="N671" s="33"/>
      <c r="O671" s="25"/>
      <c r="P671" s="25"/>
      <c r="Q671" s="25"/>
      <c r="R671" s="25"/>
    </row>
    <row r="672" spans="1:18" s="4" customFormat="1" x14ac:dyDescent="0.25">
      <c r="A672" s="3"/>
      <c r="B672" s="3"/>
      <c r="C672" s="3"/>
      <c r="D672" s="3"/>
      <c r="E672" s="3"/>
      <c r="F672" s="3"/>
      <c r="G672" s="25"/>
      <c r="H672" s="33"/>
      <c r="I672" s="25"/>
      <c r="J672" s="25"/>
      <c r="K672" s="33"/>
      <c r="L672" s="33"/>
      <c r="M672" s="33"/>
      <c r="N672" s="33"/>
      <c r="O672" s="25"/>
      <c r="P672" s="25"/>
      <c r="Q672" s="25"/>
      <c r="R672" s="25"/>
    </row>
    <row r="673" spans="1:18" s="4" customFormat="1" x14ac:dyDescent="0.25">
      <c r="A673" s="3"/>
      <c r="B673" s="3"/>
      <c r="C673" s="3"/>
      <c r="D673" s="3"/>
      <c r="E673" s="3"/>
      <c r="F673" s="3"/>
      <c r="G673" s="25"/>
      <c r="H673" s="33"/>
      <c r="I673" s="25"/>
      <c r="J673" s="25"/>
      <c r="K673" s="33"/>
      <c r="L673" s="33"/>
      <c r="M673" s="33"/>
      <c r="N673" s="33"/>
      <c r="O673" s="25"/>
      <c r="P673" s="25"/>
      <c r="Q673" s="25"/>
      <c r="R673" s="25"/>
    </row>
    <row r="674" spans="1:18" s="4" customFormat="1" x14ac:dyDescent="0.25">
      <c r="A674" s="3"/>
      <c r="B674" s="3"/>
      <c r="C674" s="3"/>
      <c r="D674" s="3"/>
      <c r="E674" s="3"/>
      <c r="F674" s="3"/>
      <c r="G674" s="25"/>
      <c r="H674" s="33"/>
      <c r="I674" s="25"/>
      <c r="J674" s="25"/>
      <c r="K674" s="33"/>
      <c r="L674" s="33"/>
      <c r="M674" s="33"/>
      <c r="N674" s="33"/>
      <c r="O674" s="25"/>
      <c r="P674" s="25"/>
      <c r="Q674" s="25"/>
      <c r="R674" s="25"/>
    </row>
    <row r="675" spans="1:18" s="4" customFormat="1" x14ac:dyDescent="0.25">
      <c r="A675" s="3"/>
      <c r="B675" s="3"/>
      <c r="C675" s="3"/>
      <c r="D675" s="3"/>
      <c r="E675" s="3"/>
      <c r="F675" s="3"/>
      <c r="G675" s="25"/>
      <c r="H675" s="33"/>
      <c r="I675" s="25"/>
      <c r="J675" s="25"/>
      <c r="K675" s="33"/>
      <c r="L675" s="33"/>
      <c r="M675" s="33"/>
      <c r="N675" s="33"/>
      <c r="O675" s="25"/>
      <c r="P675" s="25"/>
      <c r="Q675" s="25"/>
      <c r="R675" s="25"/>
    </row>
    <row r="676" spans="1:18" s="4" customFormat="1" x14ac:dyDescent="0.25">
      <c r="A676" s="3"/>
      <c r="B676" s="3"/>
      <c r="C676" s="3"/>
      <c r="D676" s="3"/>
      <c r="E676" s="3"/>
      <c r="F676" s="3"/>
      <c r="G676" s="25"/>
      <c r="H676" s="33"/>
      <c r="I676" s="25"/>
      <c r="J676" s="25"/>
      <c r="K676" s="33"/>
      <c r="L676" s="33"/>
      <c r="M676" s="33"/>
      <c r="N676" s="33"/>
      <c r="O676" s="25"/>
      <c r="P676" s="25"/>
      <c r="Q676" s="25"/>
      <c r="R676" s="25"/>
    </row>
    <row r="677" spans="1:18" s="4" customFormat="1" x14ac:dyDescent="0.25">
      <c r="A677" s="3"/>
      <c r="B677" s="3"/>
      <c r="C677" s="3"/>
      <c r="D677" s="3"/>
      <c r="E677" s="3"/>
      <c r="F677" s="3"/>
      <c r="G677" s="25"/>
      <c r="H677" s="33"/>
      <c r="I677" s="25"/>
      <c r="J677" s="25"/>
      <c r="K677" s="33"/>
      <c r="L677" s="33"/>
      <c r="M677" s="33"/>
      <c r="N677" s="33"/>
      <c r="O677" s="25"/>
      <c r="P677" s="25"/>
      <c r="Q677" s="25"/>
      <c r="R677" s="25"/>
    </row>
    <row r="678" spans="1:18" s="4" customFormat="1" x14ac:dyDescent="0.25">
      <c r="A678" s="3"/>
      <c r="B678" s="3"/>
      <c r="C678" s="3"/>
      <c r="D678" s="3"/>
      <c r="E678" s="3"/>
      <c r="F678" s="3"/>
      <c r="G678" s="25"/>
      <c r="H678" s="33"/>
      <c r="I678" s="25"/>
      <c r="J678" s="25"/>
      <c r="K678" s="33"/>
      <c r="L678" s="33"/>
      <c r="M678" s="33"/>
      <c r="N678" s="33"/>
      <c r="O678" s="25"/>
      <c r="P678" s="25"/>
      <c r="Q678" s="25"/>
      <c r="R678" s="25"/>
    </row>
    <row r="679" spans="1:18" s="4" customFormat="1" x14ac:dyDescent="0.25">
      <c r="A679" s="3"/>
      <c r="B679" s="3"/>
      <c r="C679" s="3"/>
      <c r="D679" s="3"/>
      <c r="E679" s="3"/>
      <c r="F679" s="3"/>
      <c r="G679" s="25"/>
      <c r="H679" s="33"/>
      <c r="I679" s="25"/>
      <c r="J679" s="25"/>
      <c r="K679" s="33"/>
      <c r="L679" s="33"/>
      <c r="M679" s="33"/>
      <c r="N679" s="33"/>
      <c r="O679" s="25"/>
      <c r="P679" s="25"/>
      <c r="Q679" s="25"/>
      <c r="R679" s="25"/>
    </row>
    <row r="680" spans="1:18" s="4" customFormat="1" x14ac:dyDescent="0.25">
      <c r="A680" s="3"/>
      <c r="B680" s="3"/>
      <c r="C680" s="3"/>
      <c r="D680" s="3"/>
      <c r="E680" s="3"/>
      <c r="F680" s="3"/>
      <c r="G680" s="25"/>
      <c r="H680" s="33"/>
      <c r="I680" s="25"/>
      <c r="J680" s="25"/>
      <c r="K680" s="33"/>
      <c r="L680" s="33"/>
      <c r="M680" s="33"/>
      <c r="N680" s="33"/>
      <c r="O680" s="25"/>
      <c r="P680" s="25"/>
      <c r="Q680" s="25"/>
      <c r="R680" s="25"/>
    </row>
    <row r="681" spans="1:18" s="4" customFormat="1" x14ac:dyDescent="0.25">
      <c r="A681" s="3"/>
      <c r="B681" s="3"/>
      <c r="C681" s="3"/>
      <c r="D681" s="3"/>
      <c r="E681" s="3"/>
      <c r="F681" s="3"/>
      <c r="G681" s="25"/>
      <c r="H681" s="33"/>
      <c r="I681" s="25"/>
      <c r="J681" s="25"/>
      <c r="K681" s="33"/>
      <c r="L681" s="33"/>
      <c r="M681" s="33"/>
      <c r="N681" s="33"/>
      <c r="O681" s="25"/>
      <c r="P681" s="25"/>
      <c r="Q681" s="25"/>
      <c r="R681" s="25"/>
    </row>
    <row r="682" spans="1:18" s="4" customFormat="1" x14ac:dyDescent="0.25">
      <c r="A682" s="3"/>
      <c r="B682" s="3"/>
      <c r="C682" s="3"/>
      <c r="D682" s="3"/>
      <c r="E682" s="3"/>
      <c r="F682" s="3"/>
      <c r="G682" s="25"/>
      <c r="H682" s="33"/>
      <c r="I682" s="25"/>
      <c r="J682" s="25"/>
      <c r="K682" s="33"/>
      <c r="L682" s="33"/>
      <c r="M682" s="33"/>
      <c r="N682" s="33"/>
      <c r="O682" s="25"/>
      <c r="P682" s="25"/>
      <c r="Q682" s="25"/>
      <c r="R682" s="25"/>
    </row>
    <row r="683" spans="1:18" s="4" customFormat="1" x14ac:dyDescent="0.25">
      <c r="A683" s="3"/>
      <c r="B683" s="3"/>
      <c r="C683" s="3"/>
      <c r="D683" s="3"/>
      <c r="E683" s="3"/>
      <c r="F683" s="3"/>
      <c r="G683" s="25"/>
      <c r="H683" s="33"/>
      <c r="I683" s="25"/>
      <c r="J683" s="25"/>
      <c r="K683" s="33"/>
      <c r="L683" s="33"/>
      <c r="M683" s="33"/>
      <c r="N683" s="33"/>
      <c r="O683" s="25"/>
      <c r="P683" s="25"/>
      <c r="Q683" s="25"/>
      <c r="R683" s="25"/>
    </row>
    <row r="684" spans="1:18" s="4" customFormat="1" x14ac:dyDescent="0.25">
      <c r="A684" s="3"/>
      <c r="B684" s="3"/>
      <c r="C684" s="3"/>
      <c r="D684" s="3"/>
      <c r="E684" s="3"/>
      <c r="F684" s="3"/>
      <c r="G684" s="25"/>
      <c r="H684" s="33"/>
      <c r="I684" s="25"/>
      <c r="J684" s="25"/>
      <c r="K684" s="33"/>
      <c r="L684" s="33"/>
      <c r="M684" s="33"/>
      <c r="N684" s="33"/>
      <c r="O684" s="25"/>
      <c r="P684" s="25"/>
      <c r="Q684" s="25"/>
      <c r="R684" s="25"/>
    </row>
    <row r="685" spans="1:18" s="4" customFormat="1" x14ac:dyDescent="0.25">
      <c r="A685" s="3"/>
      <c r="B685" s="3"/>
      <c r="C685" s="3"/>
      <c r="D685" s="3"/>
      <c r="E685" s="3"/>
      <c r="F685" s="3"/>
      <c r="G685" s="25"/>
      <c r="H685" s="33"/>
      <c r="I685" s="25"/>
      <c r="J685" s="25"/>
      <c r="K685" s="33"/>
      <c r="L685" s="33"/>
      <c r="M685" s="33"/>
      <c r="N685" s="33"/>
      <c r="O685" s="25"/>
      <c r="P685" s="25"/>
      <c r="Q685" s="25"/>
      <c r="R685" s="25"/>
    </row>
    <row r="686" spans="1:18" s="4" customFormat="1" x14ac:dyDescent="0.25">
      <c r="A686" s="3"/>
      <c r="B686" s="3"/>
      <c r="C686" s="3"/>
      <c r="D686" s="3"/>
      <c r="E686" s="3"/>
      <c r="F686" s="3"/>
      <c r="G686" s="25"/>
      <c r="H686" s="33"/>
      <c r="I686" s="25"/>
      <c r="J686" s="25"/>
      <c r="K686" s="33"/>
      <c r="L686" s="33"/>
      <c r="M686" s="33"/>
      <c r="N686" s="33"/>
      <c r="O686" s="25"/>
      <c r="P686" s="25"/>
      <c r="Q686" s="25"/>
      <c r="R686" s="25"/>
    </row>
    <row r="687" spans="1:18" s="4" customFormat="1" x14ac:dyDescent="0.25">
      <c r="A687" s="3"/>
      <c r="B687" s="3"/>
      <c r="C687" s="3"/>
      <c r="D687" s="3"/>
      <c r="E687" s="3"/>
      <c r="F687" s="3"/>
      <c r="G687" s="25"/>
      <c r="H687" s="33"/>
      <c r="I687" s="25"/>
      <c r="J687" s="25"/>
      <c r="K687" s="33"/>
      <c r="L687" s="33"/>
      <c r="M687" s="33"/>
      <c r="N687" s="33"/>
      <c r="O687" s="25"/>
      <c r="P687" s="25"/>
      <c r="Q687" s="25"/>
      <c r="R687" s="25"/>
    </row>
    <row r="688" spans="1:18" s="4" customFormat="1" x14ac:dyDescent="0.25">
      <c r="A688" s="3"/>
      <c r="B688" s="3"/>
      <c r="C688" s="3"/>
      <c r="D688" s="3"/>
      <c r="E688" s="3"/>
      <c r="F688" s="3"/>
      <c r="G688" s="25"/>
      <c r="H688" s="33"/>
      <c r="I688" s="25"/>
      <c r="J688" s="25"/>
      <c r="K688" s="33"/>
      <c r="L688" s="33"/>
      <c r="M688" s="33"/>
      <c r="N688" s="33"/>
      <c r="O688" s="25"/>
      <c r="P688" s="25"/>
      <c r="Q688" s="25"/>
      <c r="R688" s="25"/>
    </row>
    <row r="689" spans="1:18" s="4" customFormat="1" x14ac:dyDescent="0.25">
      <c r="A689" s="3"/>
      <c r="B689" s="3"/>
      <c r="C689" s="3"/>
      <c r="D689" s="3"/>
      <c r="E689" s="3"/>
      <c r="F689" s="3"/>
      <c r="G689" s="25"/>
      <c r="H689" s="33"/>
      <c r="I689" s="25"/>
      <c r="J689" s="25"/>
      <c r="K689" s="33"/>
      <c r="L689" s="33"/>
      <c r="M689" s="33"/>
      <c r="N689" s="33"/>
      <c r="O689" s="25"/>
      <c r="P689" s="25"/>
      <c r="Q689" s="25"/>
      <c r="R689" s="25"/>
    </row>
    <row r="690" spans="1:18" s="4" customFormat="1" x14ac:dyDescent="0.25">
      <c r="A690" s="3"/>
      <c r="B690" s="3"/>
      <c r="C690" s="3"/>
      <c r="D690" s="3"/>
      <c r="E690" s="3"/>
      <c r="F690" s="3"/>
      <c r="G690" s="25"/>
      <c r="H690" s="33"/>
      <c r="I690" s="25"/>
      <c r="J690" s="25"/>
      <c r="K690" s="33"/>
      <c r="L690" s="33"/>
      <c r="M690" s="33"/>
      <c r="N690" s="33"/>
      <c r="O690" s="25"/>
      <c r="P690" s="25"/>
      <c r="Q690" s="25"/>
      <c r="R690" s="25"/>
    </row>
    <row r="691" spans="1:18" s="4" customFormat="1" x14ac:dyDescent="0.25">
      <c r="A691" s="3"/>
      <c r="B691" s="3"/>
      <c r="C691" s="3"/>
      <c r="D691" s="3"/>
      <c r="E691" s="3"/>
      <c r="F691" s="3"/>
      <c r="G691" s="25"/>
      <c r="H691" s="33"/>
      <c r="I691" s="25"/>
      <c r="J691" s="25"/>
      <c r="K691" s="33"/>
      <c r="L691" s="33"/>
      <c r="M691" s="33"/>
      <c r="N691" s="33"/>
      <c r="O691" s="25"/>
      <c r="P691" s="25"/>
      <c r="Q691" s="25"/>
      <c r="R691" s="25"/>
    </row>
    <row r="692" spans="1:18" s="4" customFormat="1" x14ac:dyDescent="0.25">
      <c r="A692" s="3"/>
      <c r="B692" s="3"/>
      <c r="C692" s="3"/>
      <c r="D692" s="3"/>
      <c r="E692" s="3"/>
      <c r="F692" s="3"/>
      <c r="G692" s="25"/>
      <c r="H692" s="33"/>
      <c r="I692" s="25"/>
      <c r="J692" s="25"/>
      <c r="K692" s="33"/>
      <c r="L692" s="33"/>
      <c r="M692" s="33"/>
      <c r="N692" s="33"/>
      <c r="O692" s="25"/>
      <c r="P692" s="25"/>
      <c r="Q692" s="25"/>
      <c r="R692" s="25"/>
    </row>
    <row r="693" spans="1:18" s="4" customFormat="1" x14ac:dyDescent="0.25">
      <c r="A693" s="3"/>
      <c r="B693" s="3"/>
      <c r="C693" s="3"/>
      <c r="D693" s="3"/>
      <c r="E693" s="3"/>
      <c r="F693" s="3"/>
      <c r="G693" s="25"/>
      <c r="H693" s="33"/>
      <c r="I693" s="25"/>
      <c r="J693" s="25"/>
      <c r="K693" s="33"/>
      <c r="L693" s="33"/>
      <c r="M693" s="33"/>
      <c r="N693" s="33"/>
      <c r="O693" s="25"/>
      <c r="P693" s="25"/>
      <c r="Q693" s="25"/>
      <c r="R693" s="25"/>
    </row>
    <row r="694" spans="1:18" s="4" customFormat="1" x14ac:dyDescent="0.25">
      <c r="A694" s="3"/>
      <c r="B694" s="3"/>
      <c r="C694" s="3"/>
      <c r="D694" s="3"/>
      <c r="E694" s="3"/>
      <c r="F694" s="3"/>
      <c r="G694" s="25"/>
      <c r="H694" s="33"/>
      <c r="I694" s="25"/>
      <c r="J694" s="25"/>
      <c r="K694" s="33"/>
      <c r="L694" s="33"/>
      <c r="M694" s="33"/>
      <c r="N694" s="33"/>
      <c r="O694" s="25"/>
      <c r="P694" s="25"/>
      <c r="Q694" s="25"/>
      <c r="R694" s="25"/>
    </row>
    <row r="695" spans="1:18" s="4" customFormat="1" x14ac:dyDescent="0.25">
      <c r="A695" s="3"/>
      <c r="B695" s="3"/>
      <c r="C695" s="3"/>
      <c r="D695" s="3"/>
      <c r="E695" s="3"/>
      <c r="F695" s="3"/>
      <c r="G695" s="25"/>
      <c r="H695" s="33"/>
      <c r="I695" s="25"/>
      <c r="J695" s="25"/>
      <c r="K695" s="33"/>
      <c r="L695" s="33"/>
      <c r="M695" s="33"/>
      <c r="N695" s="33"/>
      <c r="O695" s="25"/>
      <c r="P695" s="25"/>
      <c r="Q695" s="25"/>
      <c r="R695" s="25"/>
    </row>
    <row r="696" spans="1:18" s="4" customFormat="1" x14ac:dyDescent="0.25">
      <c r="A696" s="3"/>
      <c r="B696" s="3"/>
      <c r="C696" s="3"/>
      <c r="D696" s="3"/>
      <c r="E696" s="3"/>
      <c r="F696" s="3"/>
      <c r="G696" s="25"/>
      <c r="H696" s="33"/>
      <c r="I696" s="25"/>
      <c r="J696" s="25"/>
      <c r="K696" s="33"/>
      <c r="L696" s="33"/>
      <c r="M696" s="33"/>
      <c r="N696" s="33"/>
      <c r="O696" s="25"/>
      <c r="P696" s="25"/>
      <c r="Q696" s="25"/>
      <c r="R696" s="25"/>
    </row>
    <row r="697" spans="1:18" s="4" customFormat="1" x14ac:dyDescent="0.25">
      <c r="A697" s="3"/>
      <c r="B697" s="3"/>
      <c r="C697" s="3"/>
      <c r="D697" s="3"/>
      <c r="E697" s="3"/>
      <c r="F697" s="3"/>
      <c r="G697" s="25"/>
      <c r="H697" s="33"/>
      <c r="I697" s="25"/>
      <c r="J697" s="25"/>
      <c r="K697" s="33"/>
      <c r="L697" s="33"/>
      <c r="M697" s="33"/>
      <c r="N697" s="33"/>
      <c r="O697" s="25"/>
      <c r="P697" s="25"/>
      <c r="Q697" s="25"/>
      <c r="R697" s="25"/>
    </row>
    <row r="698" spans="1:18" s="4" customFormat="1" x14ac:dyDescent="0.25">
      <c r="A698" s="3"/>
      <c r="B698" s="3"/>
      <c r="C698" s="3"/>
      <c r="D698" s="3"/>
      <c r="E698" s="3"/>
      <c r="F698" s="3"/>
      <c r="G698" s="25"/>
      <c r="H698" s="33"/>
      <c r="I698" s="25"/>
      <c r="J698" s="25"/>
      <c r="K698" s="33"/>
      <c r="L698" s="33"/>
      <c r="M698" s="33"/>
      <c r="N698" s="33"/>
      <c r="O698" s="25"/>
      <c r="P698" s="25"/>
      <c r="Q698" s="25"/>
      <c r="R698" s="25"/>
    </row>
    <row r="699" spans="1:18" s="4" customFormat="1" x14ac:dyDescent="0.25">
      <c r="A699" s="3"/>
      <c r="B699" s="3"/>
      <c r="C699" s="3"/>
      <c r="D699" s="3"/>
      <c r="E699" s="3"/>
      <c r="F699" s="3"/>
      <c r="G699" s="25"/>
      <c r="H699" s="33"/>
      <c r="I699" s="25"/>
      <c r="J699" s="25"/>
      <c r="K699" s="33"/>
      <c r="L699" s="33"/>
      <c r="M699" s="33"/>
      <c r="N699" s="33"/>
      <c r="O699" s="25"/>
      <c r="P699" s="25"/>
      <c r="Q699" s="25"/>
      <c r="R699" s="25"/>
    </row>
    <row r="700" spans="1:18" s="4" customFormat="1" x14ac:dyDescent="0.25">
      <c r="A700" s="3"/>
      <c r="B700" s="3"/>
      <c r="C700" s="3"/>
      <c r="D700" s="3"/>
      <c r="E700" s="3"/>
      <c r="F700" s="3"/>
      <c r="G700" s="25"/>
      <c r="H700" s="33"/>
      <c r="I700" s="25"/>
      <c r="J700" s="25"/>
      <c r="K700" s="33"/>
      <c r="L700" s="33"/>
      <c r="M700" s="33"/>
      <c r="N700" s="33"/>
      <c r="O700" s="25"/>
      <c r="P700" s="25"/>
      <c r="Q700" s="25"/>
      <c r="R700" s="25"/>
    </row>
    <row r="701" spans="1:18" s="4" customFormat="1" x14ac:dyDescent="0.25">
      <c r="A701" s="3"/>
      <c r="B701" s="3"/>
      <c r="C701" s="3"/>
      <c r="D701" s="3"/>
      <c r="E701" s="3"/>
      <c r="F701" s="3"/>
      <c r="G701" s="25"/>
      <c r="H701" s="33"/>
      <c r="I701" s="25"/>
      <c r="J701" s="25"/>
      <c r="K701" s="33"/>
      <c r="L701" s="33"/>
      <c r="M701" s="33"/>
      <c r="N701" s="33"/>
      <c r="O701" s="25"/>
      <c r="P701" s="25"/>
      <c r="Q701" s="25"/>
      <c r="R701" s="25"/>
    </row>
    <row r="702" spans="1:18" s="4" customFormat="1" x14ac:dyDescent="0.25">
      <c r="A702" s="3"/>
      <c r="B702" s="3"/>
      <c r="C702" s="3"/>
      <c r="D702" s="3"/>
      <c r="E702" s="3"/>
      <c r="F702" s="3"/>
      <c r="G702" s="25"/>
      <c r="H702" s="33"/>
      <c r="I702" s="25"/>
      <c r="J702" s="25"/>
      <c r="K702" s="33"/>
      <c r="L702" s="33"/>
      <c r="M702" s="33"/>
      <c r="N702" s="33"/>
      <c r="O702" s="25"/>
      <c r="P702" s="25"/>
      <c r="Q702" s="25"/>
      <c r="R702" s="25"/>
    </row>
    <row r="703" spans="1:18" s="4" customFormat="1" x14ac:dyDescent="0.25">
      <c r="A703" s="3"/>
      <c r="B703" s="3"/>
      <c r="C703" s="3"/>
      <c r="D703" s="3"/>
      <c r="E703" s="3"/>
      <c r="F703" s="3"/>
      <c r="G703" s="25"/>
      <c r="H703" s="33"/>
      <c r="I703" s="25"/>
      <c r="J703" s="25"/>
      <c r="K703" s="33"/>
      <c r="L703" s="33"/>
      <c r="M703" s="33"/>
      <c r="N703" s="33"/>
      <c r="O703" s="25"/>
      <c r="P703" s="25"/>
      <c r="Q703" s="25"/>
      <c r="R703" s="25"/>
    </row>
    <row r="704" spans="1:18" s="4" customFormat="1" x14ac:dyDescent="0.25">
      <c r="A704" s="3"/>
      <c r="B704" s="3"/>
      <c r="C704" s="3"/>
      <c r="D704" s="3"/>
      <c r="E704" s="3"/>
      <c r="F704" s="3"/>
      <c r="G704" s="25"/>
      <c r="H704" s="33"/>
      <c r="I704" s="25"/>
      <c r="J704" s="25"/>
      <c r="K704" s="33"/>
      <c r="L704" s="33"/>
      <c r="M704" s="33"/>
      <c r="N704" s="33"/>
      <c r="O704" s="25"/>
      <c r="P704" s="25"/>
      <c r="Q704" s="25"/>
      <c r="R704" s="25"/>
    </row>
    <row r="705" spans="1:18" s="4" customFormat="1" x14ac:dyDescent="0.25">
      <c r="A705" s="3"/>
      <c r="B705" s="3"/>
      <c r="C705" s="3"/>
      <c r="D705" s="3"/>
      <c r="E705" s="3"/>
      <c r="F705" s="3"/>
      <c r="G705" s="25"/>
      <c r="H705" s="33"/>
      <c r="I705" s="25"/>
      <c r="J705" s="25"/>
      <c r="K705" s="33"/>
      <c r="L705" s="33"/>
      <c r="M705" s="33"/>
      <c r="N705" s="33"/>
      <c r="O705" s="25"/>
      <c r="P705" s="25"/>
      <c r="Q705" s="25"/>
      <c r="R705" s="25"/>
    </row>
    <row r="706" spans="1:18" s="4" customFormat="1" x14ac:dyDescent="0.25">
      <c r="A706" s="3"/>
      <c r="B706" s="3"/>
      <c r="C706" s="3"/>
      <c r="D706" s="3"/>
      <c r="E706" s="3"/>
      <c r="F706" s="3"/>
      <c r="G706" s="25"/>
      <c r="H706" s="33"/>
      <c r="I706" s="25"/>
      <c r="J706" s="25"/>
      <c r="K706" s="33"/>
      <c r="L706" s="33"/>
      <c r="M706" s="33"/>
      <c r="N706" s="33"/>
      <c r="O706" s="25"/>
      <c r="P706" s="25"/>
      <c r="Q706" s="25"/>
      <c r="R706" s="25"/>
    </row>
    <row r="707" spans="1:18" s="4" customFormat="1" x14ac:dyDescent="0.25">
      <c r="A707" s="3"/>
      <c r="B707" s="3"/>
      <c r="C707" s="3"/>
      <c r="D707" s="3"/>
      <c r="E707" s="3"/>
      <c r="F707" s="3"/>
      <c r="G707" s="25"/>
      <c r="H707" s="33"/>
      <c r="I707" s="25"/>
      <c r="J707" s="25"/>
      <c r="K707" s="33"/>
      <c r="L707" s="33"/>
      <c r="M707" s="33"/>
      <c r="N707" s="33"/>
      <c r="O707" s="25"/>
      <c r="P707" s="25"/>
      <c r="Q707" s="25"/>
      <c r="R707" s="25"/>
    </row>
    <row r="708" spans="1:18" s="4" customFormat="1" x14ac:dyDescent="0.25">
      <c r="A708" s="3"/>
      <c r="B708" s="3"/>
      <c r="C708" s="3"/>
      <c r="D708" s="3"/>
      <c r="E708" s="3"/>
      <c r="F708" s="3"/>
      <c r="G708" s="25"/>
      <c r="H708" s="33"/>
      <c r="I708" s="25"/>
      <c r="J708" s="25"/>
      <c r="K708" s="33"/>
      <c r="L708" s="33"/>
      <c r="M708" s="33"/>
      <c r="N708" s="33"/>
      <c r="O708" s="25"/>
      <c r="P708" s="25"/>
      <c r="Q708" s="25"/>
      <c r="R708" s="25"/>
    </row>
    <row r="709" spans="1:18" s="4" customFormat="1" x14ac:dyDescent="0.25">
      <c r="A709" s="3"/>
      <c r="B709" s="3"/>
      <c r="C709" s="3"/>
      <c r="D709" s="3"/>
      <c r="E709" s="3"/>
      <c r="F709" s="3"/>
      <c r="G709" s="25"/>
      <c r="H709" s="33"/>
      <c r="I709" s="25"/>
      <c r="J709" s="25"/>
      <c r="K709" s="33"/>
      <c r="L709" s="33"/>
      <c r="M709" s="33"/>
      <c r="N709" s="33"/>
      <c r="O709" s="25"/>
      <c r="P709" s="25"/>
      <c r="Q709" s="25"/>
      <c r="R709" s="25"/>
    </row>
    <row r="710" spans="1:18" s="4" customFormat="1" x14ac:dyDescent="0.25">
      <c r="A710" s="3"/>
      <c r="B710" s="3"/>
      <c r="C710" s="3"/>
      <c r="D710" s="3"/>
      <c r="E710" s="3"/>
      <c r="F710" s="3"/>
      <c r="G710" s="25"/>
      <c r="H710" s="33"/>
      <c r="I710" s="25"/>
      <c r="J710" s="25"/>
      <c r="K710" s="33"/>
      <c r="L710" s="33"/>
      <c r="M710" s="33"/>
      <c r="N710" s="33"/>
      <c r="O710" s="25"/>
      <c r="P710" s="25"/>
      <c r="Q710" s="25"/>
      <c r="R710" s="25"/>
    </row>
    <row r="711" spans="1:18" s="4" customFormat="1" x14ac:dyDescent="0.25">
      <c r="A711" s="3"/>
      <c r="B711" s="3"/>
      <c r="C711" s="3"/>
      <c r="D711" s="3"/>
      <c r="E711" s="3"/>
      <c r="F711" s="3"/>
      <c r="G711" s="25"/>
      <c r="H711" s="33"/>
      <c r="I711" s="25"/>
      <c r="J711" s="25"/>
      <c r="K711" s="33"/>
      <c r="L711" s="33"/>
      <c r="M711" s="33"/>
      <c r="N711" s="33"/>
      <c r="O711" s="25"/>
      <c r="P711" s="25"/>
      <c r="Q711" s="25"/>
      <c r="R711" s="25"/>
    </row>
    <row r="712" spans="1:18" s="4" customFormat="1" x14ac:dyDescent="0.25">
      <c r="A712" s="3"/>
      <c r="B712" s="3"/>
      <c r="C712" s="3"/>
      <c r="D712" s="3"/>
      <c r="E712" s="3"/>
      <c r="F712" s="3"/>
      <c r="G712" s="25"/>
      <c r="H712" s="33"/>
      <c r="I712" s="25"/>
      <c r="J712" s="25"/>
      <c r="K712" s="33"/>
      <c r="L712" s="33"/>
      <c r="M712" s="33"/>
      <c r="N712" s="33"/>
      <c r="O712" s="25"/>
      <c r="P712" s="25"/>
      <c r="Q712" s="25"/>
      <c r="R712" s="25"/>
    </row>
    <row r="713" spans="1:18" s="4" customFormat="1" x14ac:dyDescent="0.25">
      <c r="A713" s="3"/>
      <c r="B713" s="3"/>
      <c r="C713" s="3"/>
      <c r="D713" s="3"/>
      <c r="E713" s="3"/>
      <c r="F713" s="3"/>
      <c r="G713" s="25"/>
      <c r="H713" s="33"/>
      <c r="I713" s="25"/>
      <c r="J713" s="25"/>
      <c r="K713" s="33"/>
      <c r="L713" s="33"/>
      <c r="M713" s="33"/>
      <c r="N713" s="33"/>
      <c r="O713" s="25"/>
      <c r="P713" s="25"/>
      <c r="Q713" s="25"/>
      <c r="R713" s="25"/>
    </row>
    <row r="714" spans="1:18" s="4" customFormat="1" x14ac:dyDescent="0.25">
      <c r="A714" s="3"/>
      <c r="B714" s="3"/>
      <c r="C714" s="3"/>
      <c r="D714" s="3"/>
      <c r="E714" s="3"/>
      <c r="F714" s="3"/>
      <c r="G714" s="25"/>
      <c r="H714" s="33"/>
      <c r="I714" s="25"/>
      <c r="J714" s="25"/>
      <c r="K714" s="33"/>
      <c r="L714" s="33"/>
      <c r="M714" s="33"/>
      <c r="N714" s="33"/>
      <c r="O714" s="25"/>
      <c r="P714" s="25"/>
      <c r="Q714" s="25"/>
      <c r="R714" s="25"/>
    </row>
    <row r="715" spans="1:18" s="4" customFormat="1" x14ac:dyDescent="0.25">
      <c r="A715" s="3"/>
      <c r="B715" s="3"/>
      <c r="C715" s="3"/>
      <c r="D715" s="3"/>
      <c r="E715" s="3"/>
      <c r="F715" s="3"/>
      <c r="G715" s="25"/>
      <c r="H715" s="33"/>
      <c r="I715" s="25"/>
      <c r="J715" s="25"/>
      <c r="K715" s="33"/>
      <c r="L715" s="33"/>
      <c r="M715" s="33"/>
      <c r="N715" s="33"/>
      <c r="O715" s="25"/>
      <c r="P715" s="25"/>
      <c r="Q715" s="25"/>
      <c r="R715" s="25"/>
    </row>
    <row r="716" spans="1:18" s="4" customFormat="1" x14ac:dyDescent="0.25">
      <c r="A716" s="3"/>
      <c r="B716" s="3"/>
      <c r="C716" s="3"/>
      <c r="D716" s="3"/>
      <c r="E716" s="3"/>
      <c r="F716" s="3"/>
      <c r="G716" s="25"/>
      <c r="H716" s="33"/>
      <c r="I716" s="25"/>
      <c r="J716" s="25"/>
      <c r="K716" s="33"/>
      <c r="L716" s="33"/>
      <c r="M716" s="33"/>
      <c r="N716" s="33"/>
      <c r="O716" s="25"/>
      <c r="P716" s="25"/>
      <c r="Q716" s="25"/>
      <c r="R716" s="25"/>
    </row>
    <row r="717" spans="1:18" s="4" customFormat="1" x14ac:dyDescent="0.25">
      <c r="A717" s="3"/>
      <c r="B717" s="3"/>
      <c r="C717" s="3"/>
      <c r="D717" s="3"/>
      <c r="E717" s="3"/>
      <c r="F717" s="3"/>
      <c r="G717" s="25"/>
      <c r="H717" s="33"/>
      <c r="I717" s="25"/>
      <c r="J717" s="25"/>
      <c r="K717" s="33"/>
      <c r="L717" s="33"/>
      <c r="M717" s="33"/>
      <c r="N717" s="33"/>
      <c r="O717" s="25"/>
      <c r="P717" s="25"/>
      <c r="Q717" s="25"/>
      <c r="R717" s="25"/>
    </row>
    <row r="718" spans="1:18" s="4" customFormat="1" x14ac:dyDescent="0.25">
      <c r="A718" s="3"/>
      <c r="B718" s="3"/>
      <c r="C718" s="3"/>
      <c r="D718" s="3"/>
      <c r="E718" s="3"/>
      <c r="F718" s="3"/>
      <c r="G718" s="25"/>
      <c r="H718" s="33"/>
      <c r="I718" s="25"/>
      <c r="J718" s="25"/>
      <c r="K718" s="33"/>
      <c r="L718" s="33"/>
      <c r="M718" s="33"/>
      <c r="N718" s="33"/>
      <c r="O718" s="25"/>
      <c r="P718" s="25"/>
      <c r="Q718" s="25"/>
      <c r="R718" s="25"/>
    </row>
    <row r="719" spans="1:18" s="4" customFormat="1" x14ac:dyDescent="0.25">
      <c r="A719" s="3"/>
      <c r="B719" s="3"/>
      <c r="C719" s="3"/>
      <c r="D719" s="3"/>
      <c r="E719" s="3"/>
      <c r="F719" s="3"/>
      <c r="G719" s="25"/>
      <c r="H719" s="33"/>
      <c r="I719" s="25"/>
      <c r="J719" s="25"/>
      <c r="K719" s="33"/>
      <c r="L719" s="33"/>
      <c r="M719" s="33"/>
      <c r="N719" s="33"/>
      <c r="O719" s="25"/>
      <c r="P719" s="25"/>
      <c r="Q719" s="25"/>
      <c r="R719" s="25"/>
    </row>
    <row r="720" spans="1:18" s="4" customFormat="1" x14ac:dyDescent="0.25">
      <c r="A720" s="3"/>
      <c r="B720" s="3"/>
      <c r="C720" s="3"/>
      <c r="D720" s="3"/>
      <c r="E720" s="3"/>
      <c r="F720" s="3"/>
      <c r="G720" s="25"/>
      <c r="H720" s="33"/>
      <c r="I720" s="25"/>
      <c r="J720" s="25"/>
      <c r="K720" s="33"/>
      <c r="L720" s="33"/>
      <c r="M720" s="33"/>
      <c r="N720" s="33"/>
      <c r="O720" s="25"/>
      <c r="P720" s="25"/>
      <c r="Q720" s="25"/>
      <c r="R720" s="25"/>
    </row>
    <row r="721" spans="1:18" s="4" customFormat="1" x14ac:dyDescent="0.25">
      <c r="A721" s="3"/>
      <c r="B721" s="3"/>
      <c r="C721" s="3"/>
      <c r="D721" s="3"/>
      <c r="E721" s="3"/>
      <c r="F721" s="3"/>
      <c r="G721" s="25"/>
      <c r="H721" s="33"/>
      <c r="I721" s="25"/>
      <c r="J721" s="25"/>
      <c r="K721" s="33"/>
      <c r="L721" s="33"/>
      <c r="M721" s="33"/>
      <c r="N721" s="33"/>
      <c r="O721" s="25"/>
      <c r="P721" s="25"/>
      <c r="Q721" s="25"/>
      <c r="R721" s="25"/>
    </row>
    <row r="722" spans="1:18" s="4" customFormat="1" x14ac:dyDescent="0.25">
      <c r="A722" s="3"/>
      <c r="B722" s="3"/>
      <c r="C722" s="3"/>
      <c r="D722" s="3"/>
      <c r="E722" s="3"/>
      <c r="F722" s="3"/>
      <c r="G722" s="25"/>
      <c r="H722" s="33"/>
      <c r="I722" s="25"/>
      <c r="J722" s="25"/>
      <c r="K722" s="33"/>
      <c r="L722" s="33"/>
      <c r="M722" s="33"/>
      <c r="N722" s="33"/>
      <c r="O722" s="25"/>
      <c r="P722" s="25"/>
      <c r="Q722" s="25"/>
      <c r="R722" s="25"/>
    </row>
    <row r="723" spans="1:18" s="4" customFormat="1" x14ac:dyDescent="0.25">
      <c r="A723" s="3"/>
      <c r="B723" s="3"/>
      <c r="C723" s="3"/>
      <c r="D723" s="3"/>
      <c r="E723" s="3"/>
      <c r="F723" s="3"/>
      <c r="G723" s="25"/>
      <c r="H723" s="33"/>
      <c r="I723" s="25"/>
      <c r="J723" s="25"/>
      <c r="K723" s="33"/>
      <c r="L723" s="33"/>
      <c r="M723" s="33"/>
      <c r="N723" s="33"/>
      <c r="O723" s="25"/>
      <c r="P723" s="25"/>
      <c r="Q723" s="25"/>
      <c r="R723" s="25"/>
    </row>
    <row r="724" spans="1:18" s="4" customFormat="1" x14ac:dyDescent="0.25">
      <c r="A724" s="3"/>
      <c r="B724" s="3"/>
      <c r="C724" s="3"/>
      <c r="D724" s="3"/>
      <c r="E724" s="3"/>
      <c r="F724" s="3"/>
      <c r="G724" s="25"/>
      <c r="H724" s="33"/>
      <c r="I724" s="25"/>
      <c r="J724" s="25"/>
      <c r="K724" s="33"/>
      <c r="L724" s="33"/>
      <c r="M724" s="33"/>
      <c r="N724" s="33"/>
      <c r="O724" s="25"/>
      <c r="P724" s="25"/>
      <c r="Q724" s="25"/>
      <c r="R724" s="25"/>
    </row>
    <row r="725" spans="1:18" s="4" customFormat="1" x14ac:dyDescent="0.25">
      <c r="A725" s="3"/>
      <c r="B725" s="3"/>
      <c r="C725" s="3"/>
      <c r="D725" s="3"/>
      <c r="E725" s="3"/>
      <c r="F725" s="3"/>
      <c r="G725" s="25"/>
      <c r="H725" s="33"/>
      <c r="I725" s="25"/>
      <c r="J725" s="25"/>
      <c r="K725" s="33"/>
      <c r="L725" s="33"/>
      <c r="M725" s="33"/>
      <c r="N725" s="33"/>
      <c r="O725" s="25"/>
      <c r="P725" s="25"/>
      <c r="Q725" s="25"/>
      <c r="R725" s="25"/>
    </row>
    <row r="726" spans="1:18" s="4" customFormat="1" x14ac:dyDescent="0.25">
      <c r="A726" s="3"/>
      <c r="B726" s="3"/>
      <c r="C726" s="3"/>
      <c r="D726" s="3"/>
      <c r="E726" s="3"/>
      <c r="F726" s="3"/>
      <c r="G726" s="25"/>
      <c r="H726" s="33"/>
      <c r="I726" s="25"/>
      <c r="J726" s="25"/>
      <c r="K726" s="33"/>
      <c r="L726" s="33"/>
      <c r="M726" s="33"/>
      <c r="N726" s="33"/>
      <c r="O726" s="25"/>
      <c r="P726" s="25"/>
      <c r="Q726" s="25"/>
      <c r="R726" s="25"/>
    </row>
    <row r="727" spans="1:18" s="4" customFormat="1" x14ac:dyDescent="0.25">
      <c r="A727" s="3"/>
      <c r="B727" s="3"/>
      <c r="C727" s="3"/>
      <c r="D727" s="3"/>
      <c r="E727" s="3"/>
      <c r="F727" s="3"/>
      <c r="G727" s="25"/>
      <c r="H727" s="33"/>
      <c r="I727" s="25"/>
      <c r="J727" s="25"/>
      <c r="K727" s="33"/>
      <c r="L727" s="33"/>
      <c r="M727" s="33"/>
      <c r="N727" s="33"/>
      <c r="O727" s="25"/>
      <c r="P727" s="25"/>
      <c r="Q727" s="25"/>
      <c r="R727" s="25"/>
    </row>
    <row r="728" spans="1:18" s="4" customFormat="1" x14ac:dyDescent="0.25">
      <c r="A728" s="3"/>
      <c r="B728" s="3"/>
      <c r="C728" s="3"/>
      <c r="D728" s="3"/>
      <c r="E728" s="3"/>
      <c r="F728" s="3"/>
      <c r="G728" s="25"/>
      <c r="H728" s="33"/>
      <c r="I728" s="25"/>
      <c r="J728" s="25"/>
      <c r="K728" s="33"/>
      <c r="L728" s="33"/>
      <c r="M728" s="33"/>
      <c r="N728" s="33"/>
      <c r="O728" s="25"/>
      <c r="P728" s="25"/>
      <c r="Q728" s="25"/>
      <c r="R728" s="25"/>
    </row>
    <row r="729" spans="1:18" s="4" customFormat="1" x14ac:dyDescent="0.25">
      <c r="A729" s="3"/>
      <c r="B729" s="3"/>
      <c r="C729" s="3"/>
      <c r="D729" s="3"/>
      <c r="E729" s="3"/>
      <c r="F729" s="3"/>
      <c r="G729" s="25"/>
      <c r="H729" s="33"/>
      <c r="I729" s="25"/>
      <c r="J729" s="25"/>
      <c r="K729" s="33"/>
      <c r="L729" s="33"/>
      <c r="M729" s="33"/>
      <c r="N729" s="33"/>
      <c r="O729" s="25"/>
      <c r="P729" s="25"/>
      <c r="Q729" s="25"/>
      <c r="R729" s="25"/>
    </row>
    <row r="730" spans="1:18" s="4" customFormat="1" x14ac:dyDescent="0.25">
      <c r="A730" s="3"/>
      <c r="B730" s="3"/>
      <c r="C730" s="3"/>
      <c r="D730" s="3"/>
      <c r="E730" s="3"/>
      <c r="F730" s="3"/>
      <c r="G730" s="25"/>
      <c r="H730" s="33"/>
      <c r="I730" s="25"/>
      <c r="J730" s="25"/>
      <c r="K730" s="33"/>
      <c r="L730" s="33"/>
      <c r="M730" s="33"/>
      <c r="N730" s="33"/>
      <c r="O730" s="25"/>
      <c r="P730" s="25"/>
      <c r="Q730" s="25"/>
      <c r="R730" s="25"/>
    </row>
    <row r="731" spans="1:18" s="4" customFormat="1" x14ac:dyDescent="0.25">
      <c r="A731" s="3"/>
      <c r="B731" s="3"/>
      <c r="C731" s="3"/>
      <c r="D731" s="3"/>
      <c r="E731" s="3"/>
      <c r="F731" s="3"/>
      <c r="G731" s="25"/>
      <c r="H731" s="33"/>
      <c r="I731" s="25"/>
      <c r="J731" s="25"/>
      <c r="K731" s="33"/>
      <c r="L731" s="33"/>
      <c r="M731" s="33"/>
      <c r="N731" s="33"/>
      <c r="O731" s="25"/>
      <c r="P731" s="25"/>
      <c r="Q731" s="25"/>
      <c r="R731" s="25"/>
    </row>
    <row r="732" spans="1:18" s="4" customFormat="1" x14ac:dyDescent="0.25">
      <c r="A732" s="3"/>
      <c r="B732" s="3"/>
      <c r="C732" s="3"/>
      <c r="D732" s="3"/>
      <c r="E732" s="3"/>
      <c r="F732" s="3"/>
      <c r="G732" s="25"/>
      <c r="H732" s="33"/>
      <c r="I732" s="25"/>
      <c r="J732" s="25"/>
      <c r="K732" s="33"/>
      <c r="L732" s="33"/>
      <c r="M732" s="33"/>
      <c r="N732" s="33"/>
      <c r="O732" s="25"/>
      <c r="P732" s="25"/>
      <c r="Q732" s="25"/>
      <c r="R732" s="25"/>
    </row>
    <row r="733" spans="1:18" s="4" customFormat="1" x14ac:dyDescent="0.25">
      <c r="A733" s="3"/>
      <c r="B733" s="3"/>
      <c r="C733" s="3"/>
      <c r="D733" s="3"/>
      <c r="E733" s="3"/>
      <c r="F733" s="3"/>
      <c r="G733" s="25"/>
      <c r="H733" s="33"/>
      <c r="I733" s="25"/>
      <c r="J733" s="25"/>
      <c r="K733" s="33"/>
      <c r="L733" s="33"/>
      <c r="M733" s="33"/>
      <c r="N733" s="33"/>
      <c r="O733" s="25"/>
      <c r="P733" s="25"/>
      <c r="Q733" s="25"/>
      <c r="R733" s="25"/>
    </row>
    <row r="734" spans="1:18" s="4" customFormat="1" x14ac:dyDescent="0.25">
      <c r="A734" s="3"/>
      <c r="B734" s="3"/>
      <c r="C734" s="3"/>
      <c r="D734" s="3"/>
      <c r="E734" s="3"/>
      <c r="F734" s="3"/>
      <c r="G734" s="25"/>
      <c r="H734" s="33"/>
      <c r="I734" s="25"/>
      <c r="J734" s="25"/>
      <c r="K734" s="33"/>
      <c r="L734" s="33"/>
      <c r="M734" s="33"/>
      <c r="N734" s="33"/>
      <c r="O734" s="25"/>
      <c r="P734" s="25"/>
      <c r="Q734" s="25"/>
      <c r="R734" s="25"/>
    </row>
    <row r="735" spans="1:18" s="4" customFormat="1" x14ac:dyDescent="0.25">
      <c r="A735" s="3"/>
      <c r="B735" s="3"/>
      <c r="C735" s="3"/>
      <c r="D735" s="3"/>
      <c r="E735" s="3"/>
      <c r="F735" s="3"/>
      <c r="G735" s="25"/>
      <c r="H735" s="33"/>
      <c r="I735" s="25"/>
      <c r="J735" s="25"/>
      <c r="K735" s="33"/>
      <c r="L735" s="33"/>
      <c r="M735" s="33"/>
      <c r="N735" s="33"/>
      <c r="O735" s="25"/>
      <c r="P735" s="25"/>
      <c r="Q735" s="25"/>
      <c r="R735" s="25"/>
    </row>
    <row r="736" spans="1:18" s="4" customFormat="1" x14ac:dyDescent="0.25">
      <c r="A736" s="3"/>
      <c r="B736" s="3"/>
      <c r="C736" s="3"/>
      <c r="D736" s="3"/>
      <c r="E736" s="3"/>
      <c r="F736" s="3"/>
      <c r="G736" s="25"/>
      <c r="H736" s="33"/>
      <c r="I736" s="25"/>
      <c r="J736" s="25"/>
      <c r="K736" s="33"/>
      <c r="L736" s="33"/>
      <c r="M736" s="33"/>
      <c r="N736" s="33"/>
      <c r="O736" s="25"/>
      <c r="P736" s="25"/>
      <c r="Q736" s="25"/>
      <c r="R736" s="25"/>
    </row>
    <row r="737" spans="1:18" s="4" customFormat="1" x14ac:dyDescent="0.25">
      <c r="A737" s="3"/>
      <c r="B737" s="3"/>
      <c r="C737" s="3"/>
      <c r="D737" s="3"/>
      <c r="E737" s="3"/>
      <c r="F737" s="3"/>
      <c r="G737" s="25"/>
      <c r="H737" s="33"/>
      <c r="I737" s="25"/>
      <c r="J737" s="25"/>
      <c r="K737" s="33"/>
      <c r="L737" s="33"/>
      <c r="M737" s="33"/>
      <c r="N737" s="33"/>
      <c r="O737" s="25"/>
      <c r="P737" s="25"/>
      <c r="Q737" s="25"/>
      <c r="R737" s="25"/>
    </row>
    <row r="738" spans="1:18" s="4" customFormat="1" x14ac:dyDescent="0.25">
      <c r="A738" s="3"/>
      <c r="B738" s="3"/>
      <c r="C738" s="3"/>
      <c r="D738" s="3"/>
      <c r="E738" s="3"/>
      <c r="F738" s="3"/>
      <c r="G738" s="25"/>
      <c r="H738" s="33"/>
      <c r="I738" s="25"/>
      <c r="J738" s="25"/>
      <c r="K738" s="33"/>
      <c r="L738" s="33"/>
      <c r="M738" s="33"/>
      <c r="N738" s="33"/>
      <c r="O738" s="25"/>
      <c r="P738" s="25"/>
      <c r="Q738" s="25"/>
      <c r="R738" s="25"/>
    </row>
    <row r="739" spans="1:18" s="4" customFormat="1" x14ac:dyDescent="0.25">
      <c r="A739" s="3"/>
      <c r="B739" s="3"/>
      <c r="C739" s="3"/>
      <c r="D739" s="3"/>
      <c r="E739" s="3"/>
      <c r="F739" s="3"/>
      <c r="G739" s="25"/>
      <c r="H739" s="33"/>
      <c r="I739" s="25"/>
      <c r="J739" s="25"/>
      <c r="K739" s="33"/>
      <c r="L739" s="33"/>
      <c r="M739" s="33"/>
      <c r="N739" s="33"/>
      <c r="O739" s="25"/>
      <c r="P739" s="25"/>
      <c r="Q739" s="25"/>
      <c r="R739" s="25"/>
    </row>
    <row r="740" spans="1:18" s="4" customFormat="1" x14ac:dyDescent="0.25">
      <c r="A740" s="3"/>
      <c r="B740" s="3"/>
      <c r="C740" s="3"/>
      <c r="D740" s="3"/>
      <c r="E740" s="3"/>
      <c r="F740" s="3"/>
      <c r="G740" s="25"/>
      <c r="H740" s="33"/>
      <c r="I740" s="25"/>
      <c r="J740" s="25"/>
      <c r="K740" s="33"/>
      <c r="L740" s="33"/>
      <c r="M740" s="33"/>
      <c r="N740" s="33"/>
      <c r="O740" s="25"/>
      <c r="P740" s="25"/>
      <c r="Q740" s="25"/>
      <c r="R740" s="25"/>
    </row>
    <row r="741" spans="1:18" s="4" customFormat="1" x14ac:dyDescent="0.25">
      <c r="A741" s="3"/>
      <c r="B741" s="3"/>
      <c r="C741" s="3"/>
      <c r="D741" s="3"/>
      <c r="E741" s="3"/>
      <c r="F741" s="3"/>
      <c r="G741" s="25"/>
      <c r="H741" s="33"/>
      <c r="I741" s="25"/>
      <c r="J741" s="25"/>
      <c r="K741" s="33"/>
      <c r="L741" s="33"/>
      <c r="M741" s="33"/>
      <c r="N741" s="33"/>
      <c r="O741" s="25"/>
      <c r="P741" s="25"/>
      <c r="Q741" s="25"/>
      <c r="R741" s="25"/>
    </row>
    <row r="742" spans="1:18" s="4" customFormat="1" x14ac:dyDescent="0.25">
      <c r="A742" s="3"/>
      <c r="B742" s="3"/>
      <c r="C742" s="3"/>
      <c r="D742" s="3"/>
      <c r="E742" s="3"/>
      <c r="F742" s="3"/>
      <c r="G742" s="25"/>
      <c r="H742" s="33"/>
      <c r="I742" s="25"/>
      <c r="J742" s="25"/>
      <c r="K742" s="33"/>
      <c r="L742" s="33"/>
      <c r="M742" s="33"/>
      <c r="N742" s="33"/>
      <c r="O742" s="25"/>
      <c r="P742" s="25"/>
      <c r="Q742" s="25"/>
      <c r="R742" s="25"/>
    </row>
    <row r="743" spans="1:18" s="4" customFormat="1" x14ac:dyDescent="0.25">
      <c r="A743" s="3"/>
      <c r="B743" s="3"/>
      <c r="C743" s="3"/>
      <c r="D743" s="3"/>
      <c r="E743" s="3"/>
      <c r="F743" s="3"/>
      <c r="G743" s="25"/>
      <c r="H743" s="33"/>
      <c r="I743" s="25"/>
      <c r="J743" s="25"/>
      <c r="K743" s="33"/>
      <c r="L743" s="33"/>
      <c r="M743" s="33"/>
      <c r="N743" s="33"/>
      <c r="O743" s="25"/>
      <c r="P743" s="25"/>
      <c r="Q743" s="25"/>
      <c r="R743" s="25"/>
    </row>
    <row r="744" spans="1:18" s="4" customFormat="1" x14ac:dyDescent="0.25">
      <c r="A744" s="3"/>
      <c r="B744" s="3"/>
      <c r="C744" s="3"/>
      <c r="D744" s="3"/>
      <c r="E744" s="3"/>
      <c r="F744" s="3"/>
      <c r="G744" s="25"/>
      <c r="H744" s="33"/>
      <c r="I744" s="25"/>
      <c r="J744" s="25"/>
      <c r="K744" s="33"/>
      <c r="L744" s="33"/>
      <c r="M744" s="33"/>
      <c r="N744" s="33"/>
      <c r="O744" s="25"/>
      <c r="P744" s="25"/>
      <c r="Q744" s="25"/>
      <c r="R744" s="25"/>
    </row>
    <row r="745" spans="1:18" s="4" customFormat="1" x14ac:dyDescent="0.25">
      <c r="A745" s="3"/>
      <c r="B745" s="3"/>
      <c r="C745" s="3"/>
      <c r="D745" s="3"/>
      <c r="E745" s="3"/>
      <c r="F745" s="3"/>
      <c r="G745" s="25"/>
      <c r="H745" s="33"/>
      <c r="I745" s="25"/>
      <c r="J745" s="25"/>
      <c r="K745" s="33"/>
      <c r="L745" s="33"/>
      <c r="M745" s="33"/>
      <c r="N745" s="33"/>
      <c r="O745" s="25"/>
      <c r="P745" s="25"/>
      <c r="Q745" s="25"/>
      <c r="R745" s="25"/>
    </row>
    <row r="746" spans="1:18" s="4" customFormat="1" x14ac:dyDescent="0.25">
      <c r="A746" s="3"/>
      <c r="B746" s="3"/>
      <c r="C746" s="3"/>
      <c r="D746" s="3"/>
      <c r="E746" s="3"/>
      <c r="F746" s="3"/>
      <c r="G746" s="25"/>
      <c r="H746" s="33"/>
      <c r="I746" s="25"/>
      <c r="J746" s="25"/>
      <c r="K746" s="33"/>
      <c r="L746" s="33"/>
      <c r="M746" s="33"/>
      <c r="N746" s="33"/>
      <c r="O746" s="25"/>
      <c r="P746" s="25"/>
      <c r="Q746" s="25"/>
      <c r="R746" s="25"/>
    </row>
    <row r="747" spans="1:18" s="4" customFormat="1" x14ac:dyDescent="0.25">
      <c r="A747" s="3"/>
      <c r="B747" s="3"/>
      <c r="C747" s="3"/>
      <c r="D747" s="3"/>
      <c r="E747" s="3"/>
      <c r="F747" s="3"/>
      <c r="G747" s="25"/>
      <c r="H747" s="33"/>
      <c r="I747" s="25"/>
      <c r="J747" s="25"/>
      <c r="K747" s="33"/>
      <c r="L747" s="33"/>
      <c r="M747" s="33"/>
      <c r="N747" s="33"/>
      <c r="O747" s="25"/>
      <c r="P747" s="25"/>
      <c r="Q747" s="25"/>
      <c r="R747" s="25"/>
    </row>
    <row r="748" spans="1:18" s="4" customFormat="1" x14ac:dyDescent="0.25">
      <c r="A748" s="3"/>
      <c r="B748" s="3"/>
      <c r="C748" s="3"/>
      <c r="D748" s="3"/>
      <c r="E748" s="3"/>
      <c r="F748" s="3"/>
      <c r="G748" s="25"/>
      <c r="H748" s="33"/>
      <c r="I748" s="25"/>
      <c r="J748" s="25"/>
      <c r="K748" s="33"/>
      <c r="L748" s="33"/>
      <c r="M748" s="33"/>
      <c r="N748" s="33"/>
      <c r="O748" s="25"/>
      <c r="P748" s="25"/>
      <c r="Q748" s="25"/>
      <c r="R748" s="25"/>
    </row>
    <row r="749" spans="1:18" s="4" customFormat="1" x14ac:dyDescent="0.25">
      <c r="A749" s="3"/>
      <c r="B749" s="3"/>
      <c r="C749" s="3"/>
      <c r="D749" s="3"/>
      <c r="E749" s="3"/>
      <c r="F749" s="3"/>
      <c r="G749" s="25"/>
      <c r="H749" s="33"/>
      <c r="I749" s="25"/>
      <c r="J749" s="25"/>
      <c r="K749" s="33"/>
      <c r="L749" s="33"/>
      <c r="M749" s="33"/>
      <c r="N749" s="33"/>
      <c r="O749" s="25"/>
      <c r="P749" s="25"/>
      <c r="Q749" s="25"/>
      <c r="R749" s="25"/>
    </row>
    <row r="750" spans="1:18" s="4" customFormat="1" x14ac:dyDescent="0.25">
      <c r="A750" s="3"/>
      <c r="B750" s="3"/>
      <c r="C750" s="3"/>
      <c r="D750" s="3"/>
      <c r="E750" s="3"/>
      <c r="F750" s="3"/>
      <c r="G750" s="25"/>
      <c r="H750" s="33"/>
      <c r="I750" s="25"/>
      <c r="J750" s="25"/>
      <c r="K750" s="33"/>
      <c r="L750" s="33"/>
      <c r="M750" s="33"/>
      <c r="N750" s="33"/>
      <c r="O750" s="25"/>
      <c r="P750" s="25"/>
      <c r="Q750" s="25"/>
      <c r="R750" s="25"/>
    </row>
    <row r="751" spans="1:18" s="4" customFormat="1" x14ac:dyDescent="0.25">
      <c r="A751" s="3"/>
      <c r="B751" s="3"/>
      <c r="C751" s="3"/>
      <c r="D751" s="3"/>
      <c r="E751" s="3"/>
      <c r="F751" s="3"/>
      <c r="G751" s="25"/>
      <c r="H751" s="33"/>
      <c r="I751" s="25"/>
      <c r="J751" s="25"/>
      <c r="K751" s="33"/>
      <c r="L751" s="33"/>
      <c r="M751" s="33"/>
      <c r="N751" s="33"/>
      <c r="O751" s="25"/>
      <c r="P751" s="25"/>
      <c r="Q751" s="25"/>
      <c r="R751" s="25"/>
    </row>
    <row r="752" spans="1:18" s="4" customFormat="1" x14ac:dyDescent="0.25">
      <c r="A752" s="3"/>
      <c r="B752" s="3"/>
      <c r="C752" s="3"/>
      <c r="D752" s="3"/>
      <c r="E752" s="3"/>
      <c r="F752" s="3"/>
      <c r="G752" s="25"/>
      <c r="H752" s="33"/>
      <c r="I752" s="25"/>
      <c r="J752" s="25"/>
      <c r="K752" s="33"/>
      <c r="L752" s="33"/>
      <c r="M752" s="33"/>
      <c r="N752" s="33"/>
      <c r="O752" s="25"/>
      <c r="P752" s="25"/>
      <c r="Q752" s="25"/>
      <c r="R752" s="25"/>
    </row>
    <row r="753" spans="1:18" s="4" customFormat="1" x14ac:dyDescent="0.25">
      <c r="A753" s="3"/>
      <c r="B753" s="3"/>
      <c r="C753" s="3"/>
      <c r="D753" s="3"/>
      <c r="E753" s="3"/>
      <c r="F753" s="3"/>
      <c r="G753" s="25"/>
      <c r="H753" s="33"/>
      <c r="I753" s="25"/>
      <c r="J753" s="25"/>
      <c r="K753" s="33"/>
      <c r="L753" s="33"/>
      <c r="M753" s="33"/>
      <c r="N753" s="33"/>
      <c r="O753" s="25"/>
      <c r="P753" s="25"/>
      <c r="Q753" s="25"/>
      <c r="R753" s="25"/>
    </row>
    <row r="754" spans="1:18" s="4" customFormat="1" x14ac:dyDescent="0.25">
      <c r="A754" s="3"/>
      <c r="B754" s="3"/>
      <c r="C754" s="3"/>
      <c r="D754" s="3"/>
      <c r="E754" s="3"/>
      <c r="F754" s="3"/>
      <c r="G754" s="25"/>
      <c r="H754" s="33"/>
      <c r="I754" s="25"/>
      <c r="J754" s="25"/>
      <c r="K754" s="33"/>
      <c r="L754" s="33"/>
      <c r="M754" s="33"/>
      <c r="N754" s="33"/>
      <c r="O754" s="25"/>
      <c r="P754" s="25"/>
      <c r="Q754" s="25"/>
      <c r="R754" s="25"/>
    </row>
    <row r="755" spans="1:18" s="4" customFormat="1" x14ac:dyDescent="0.25">
      <c r="A755" s="3"/>
      <c r="B755" s="3"/>
      <c r="C755" s="3"/>
      <c r="D755" s="3"/>
      <c r="E755" s="3"/>
      <c r="F755" s="3"/>
      <c r="G755" s="25"/>
      <c r="H755" s="33"/>
      <c r="I755" s="25"/>
      <c r="J755" s="25"/>
      <c r="K755" s="33"/>
      <c r="L755" s="33"/>
      <c r="M755" s="33"/>
      <c r="N755" s="33"/>
      <c r="O755" s="25"/>
      <c r="P755" s="25"/>
      <c r="Q755" s="25"/>
      <c r="R755" s="25"/>
    </row>
    <row r="756" spans="1:18" s="4" customFormat="1" x14ac:dyDescent="0.25">
      <c r="A756" s="3"/>
      <c r="B756" s="3"/>
      <c r="C756" s="3"/>
      <c r="D756" s="3"/>
      <c r="E756" s="3"/>
      <c r="F756" s="3"/>
      <c r="G756" s="25"/>
      <c r="H756" s="33"/>
      <c r="I756" s="25"/>
      <c r="J756" s="25"/>
      <c r="K756" s="33"/>
      <c r="L756" s="33"/>
      <c r="M756" s="33"/>
      <c r="N756" s="33"/>
      <c r="O756" s="25"/>
      <c r="P756" s="25"/>
      <c r="Q756" s="25"/>
      <c r="R756" s="25"/>
    </row>
    <row r="757" spans="1:18" s="4" customFormat="1" x14ac:dyDescent="0.25">
      <c r="A757" s="3"/>
      <c r="B757" s="3"/>
      <c r="C757" s="3"/>
      <c r="D757" s="3"/>
      <c r="E757" s="3"/>
      <c r="F757" s="3"/>
      <c r="G757" s="25"/>
      <c r="H757" s="33"/>
      <c r="I757" s="25"/>
      <c r="J757" s="25"/>
      <c r="K757" s="33"/>
      <c r="L757" s="33"/>
      <c r="M757" s="33"/>
      <c r="N757" s="33"/>
      <c r="O757" s="25"/>
      <c r="P757" s="25"/>
      <c r="Q757" s="25"/>
      <c r="R757" s="25"/>
    </row>
    <row r="758" spans="1:18" s="4" customFormat="1" x14ac:dyDescent="0.25">
      <c r="A758" s="3"/>
      <c r="B758" s="3"/>
      <c r="C758" s="3"/>
      <c r="D758" s="3"/>
      <c r="E758" s="3"/>
      <c r="F758" s="3"/>
      <c r="G758" s="25"/>
      <c r="H758" s="33"/>
      <c r="I758" s="25"/>
      <c r="J758" s="25"/>
      <c r="K758" s="33"/>
      <c r="L758" s="33"/>
      <c r="M758" s="33"/>
      <c r="N758" s="33"/>
      <c r="O758" s="25"/>
      <c r="P758" s="25"/>
      <c r="Q758" s="25"/>
      <c r="R758" s="25"/>
    </row>
    <row r="759" spans="1:18" s="4" customFormat="1" x14ac:dyDescent="0.25">
      <c r="A759" s="3"/>
      <c r="B759" s="3"/>
      <c r="C759" s="3"/>
      <c r="D759" s="3"/>
      <c r="E759" s="3"/>
      <c r="F759" s="3"/>
      <c r="G759" s="25"/>
      <c r="H759" s="33"/>
      <c r="I759" s="25"/>
      <c r="J759" s="25"/>
      <c r="K759" s="33"/>
      <c r="L759" s="33"/>
      <c r="M759" s="33"/>
      <c r="N759" s="33"/>
      <c r="O759" s="25"/>
      <c r="P759" s="25"/>
      <c r="Q759" s="25"/>
      <c r="R759" s="25"/>
    </row>
    <row r="760" spans="1:18" s="4" customFormat="1" x14ac:dyDescent="0.25">
      <c r="A760" s="3"/>
      <c r="B760" s="3"/>
      <c r="C760" s="3"/>
      <c r="D760" s="3"/>
      <c r="E760" s="3"/>
      <c r="F760" s="3"/>
      <c r="G760" s="25"/>
      <c r="H760" s="33"/>
      <c r="I760" s="25"/>
      <c r="J760" s="25"/>
      <c r="K760" s="33"/>
      <c r="L760" s="33"/>
      <c r="M760" s="33"/>
      <c r="N760" s="33"/>
      <c r="O760" s="25"/>
      <c r="P760" s="25"/>
      <c r="Q760" s="25"/>
      <c r="R760" s="25"/>
    </row>
    <row r="761" spans="1:18" s="4" customFormat="1" x14ac:dyDescent="0.25">
      <c r="A761" s="3"/>
      <c r="B761" s="3"/>
      <c r="C761" s="3"/>
      <c r="D761" s="3"/>
      <c r="E761" s="3"/>
      <c r="F761" s="3"/>
      <c r="G761" s="25"/>
      <c r="H761" s="33"/>
      <c r="I761" s="25"/>
      <c r="J761" s="25"/>
      <c r="K761" s="33"/>
      <c r="L761" s="33"/>
      <c r="M761" s="33"/>
      <c r="N761" s="33"/>
      <c r="O761" s="25"/>
      <c r="P761" s="25"/>
      <c r="Q761" s="25"/>
      <c r="R761" s="25"/>
    </row>
    <row r="762" spans="1:18" s="4" customFormat="1" x14ac:dyDescent="0.25">
      <c r="A762" s="3"/>
      <c r="B762" s="3"/>
      <c r="C762" s="3"/>
      <c r="D762" s="3"/>
      <c r="E762" s="3"/>
      <c r="F762" s="3"/>
      <c r="G762" s="25"/>
      <c r="H762" s="33"/>
      <c r="I762" s="25"/>
      <c r="J762" s="25"/>
      <c r="K762" s="33"/>
      <c r="L762" s="33"/>
      <c r="M762" s="33"/>
      <c r="N762" s="33"/>
      <c r="O762" s="25"/>
      <c r="P762" s="25"/>
      <c r="Q762" s="25"/>
      <c r="R762" s="25"/>
    </row>
    <row r="763" spans="1:18" s="4" customFormat="1" x14ac:dyDescent="0.25">
      <c r="A763" s="3"/>
      <c r="B763" s="3"/>
      <c r="C763" s="3"/>
      <c r="D763" s="3"/>
      <c r="E763" s="3"/>
      <c r="F763" s="3"/>
      <c r="G763" s="25"/>
      <c r="H763" s="33"/>
      <c r="I763" s="25"/>
      <c r="J763" s="25"/>
      <c r="K763" s="33"/>
      <c r="L763" s="33"/>
      <c r="M763" s="33"/>
      <c r="N763" s="33"/>
      <c r="O763" s="25"/>
      <c r="P763" s="25"/>
      <c r="Q763" s="25"/>
      <c r="R763" s="25"/>
    </row>
    <row r="764" spans="1:18" s="4" customFormat="1" x14ac:dyDescent="0.25">
      <c r="A764" s="3"/>
      <c r="B764" s="3"/>
      <c r="C764" s="3"/>
      <c r="D764" s="3"/>
      <c r="E764" s="3"/>
      <c r="F764" s="3"/>
      <c r="G764" s="25"/>
      <c r="H764" s="33"/>
      <c r="I764" s="25"/>
      <c r="J764" s="25"/>
      <c r="K764" s="33"/>
      <c r="L764" s="33"/>
      <c r="M764" s="33"/>
      <c r="N764" s="33"/>
      <c r="O764" s="25"/>
      <c r="P764" s="25"/>
      <c r="Q764" s="25"/>
      <c r="R764" s="25"/>
    </row>
    <row r="765" spans="1:18" s="4" customFormat="1" x14ac:dyDescent="0.25">
      <c r="A765" s="3"/>
      <c r="B765" s="3"/>
      <c r="C765" s="3"/>
      <c r="D765" s="3"/>
      <c r="E765" s="3"/>
      <c r="F765" s="3"/>
      <c r="G765" s="25"/>
      <c r="H765" s="33"/>
      <c r="I765" s="25"/>
      <c r="J765" s="25"/>
      <c r="K765" s="33"/>
      <c r="L765" s="33"/>
      <c r="M765" s="33"/>
      <c r="N765" s="33"/>
      <c r="O765" s="25"/>
      <c r="P765" s="25"/>
      <c r="Q765" s="25"/>
      <c r="R765" s="25"/>
    </row>
    <row r="766" spans="1:18" s="4" customFormat="1" x14ac:dyDescent="0.25">
      <c r="A766" s="3"/>
      <c r="B766" s="3"/>
      <c r="C766" s="3"/>
      <c r="D766" s="3"/>
      <c r="E766" s="3"/>
      <c r="F766" s="3"/>
      <c r="G766" s="25"/>
      <c r="H766" s="33"/>
      <c r="I766" s="25"/>
      <c r="J766" s="25"/>
      <c r="K766" s="33"/>
      <c r="L766" s="33"/>
      <c r="M766" s="33"/>
      <c r="N766" s="33"/>
      <c r="O766" s="25"/>
      <c r="P766" s="25"/>
      <c r="Q766" s="25"/>
      <c r="R766" s="25"/>
    </row>
    <row r="767" spans="1:18" s="4" customFormat="1" x14ac:dyDescent="0.25">
      <c r="A767" s="3"/>
      <c r="B767" s="3"/>
      <c r="C767" s="3"/>
      <c r="D767" s="3"/>
      <c r="E767" s="3"/>
      <c r="F767" s="3"/>
      <c r="G767" s="25"/>
      <c r="H767" s="33"/>
      <c r="I767" s="25"/>
      <c r="J767" s="25"/>
      <c r="K767" s="33"/>
      <c r="L767" s="33"/>
      <c r="M767" s="33"/>
      <c r="N767" s="33"/>
      <c r="O767" s="25"/>
      <c r="P767" s="25"/>
      <c r="Q767" s="25"/>
      <c r="R767" s="25"/>
    </row>
    <row r="768" spans="1:18" s="4" customFormat="1" x14ac:dyDescent="0.25">
      <c r="A768" s="3"/>
      <c r="B768" s="3"/>
      <c r="C768" s="3"/>
      <c r="D768" s="3"/>
      <c r="E768" s="3"/>
      <c r="F768" s="3"/>
      <c r="G768" s="25"/>
      <c r="H768" s="33"/>
      <c r="I768" s="25"/>
      <c r="J768" s="25"/>
      <c r="K768" s="33"/>
      <c r="L768" s="33"/>
      <c r="M768" s="33"/>
      <c r="N768" s="33"/>
      <c r="O768" s="25"/>
      <c r="P768" s="25"/>
      <c r="Q768" s="25"/>
      <c r="R768" s="25"/>
    </row>
    <row r="769" spans="1:18" s="4" customFormat="1" x14ac:dyDescent="0.25">
      <c r="A769" s="3"/>
      <c r="B769" s="3"/>
      <c r="C769" s="3"/>
      <c r="D769" s="3"/>
      <c r="E769" s="3"/>
      <c r="F769" s="3"/>
      <c r="G769" s="25"/>
      <c r="H769" s="33"/>
      <c r="I769" s="25"/>
      <c r="J769" s="25"/>
      <c r="K769" s="33"/>
      <c r="L769" s="33"/>
      <c r="M769" s="33"/>
      <c r="N769" s="33"/>
      <c r="O769" s="25"/>
      <c r="P769" s="25"/>
      <c r="Q769" s="25"/>
      <c r="R769" s="25"/>
    </row>
    <row r="770" spans="1:18" s="4" customFormat="1" x14ac:dyDescent="0.25">
      <c r="A770" s="3"/>
      <c r="B770" s="3"/>
      <c r="C770" s="3"/>
      <c r="D770" s="3"/>
      <c r="E770" s="3"/>
      <c r="F770" s="3"/>
      <c r="G770" s="25"/>
      <c r="H770" s="33"/>
      <c r="I770" s="25"/>
      <c r="J770" s="25"/>
      <c r="K770" s="33"/>
      <c r="L770" s="33"/>
      <c r="M770" s="33"/>
      <c r="N770" s="33"/>
      <c r="O770" s="25"/>
      <c r="P770" s="25"/>
      <c r="Q770" s="25"/>
      <c r="R770" s="25"/>
    </row>
    <row r="771" spans="1:18" s="4" customFormat="1" x14ac:dyDescent="0.25">
      <c r="A771" s="3"/>
      <c r="B771" s="3"/>
      <c r="C771" s="3"/>
      <c r="D771" s="3"/>
      <c r="E771" s="3"/>
      <c r="F771" s="3"/>
      <c r="G771" s="25"/>
      <c r="H771" s="33"/>
      <c r="I771" s="25"/>
      <c r="J771" s="25"/>
      <c r="K771" s="33"/>
      <c r="L771" s="33"/>
      <c r="M771" s="33"/>
      <c r="N771" s="33"/>
      <c r="O771" s="25"/>
      <c r="P771" s="25"/>
      <c r="Q771" s="25"/>
      <c r="R771" s="25"/>
    </row>
    <row r="772" spans="1:18" s="4" customFormat="1" x14ac:dyDescent="0.25">
      <c r="A772" s="3"/>
      <c r="B772" s="3"/>
      <c r="C772" s="3"/>
      <c r="D772" s="3"/>
      <c r="E772" s="3"/>
      <c r="F772" s="3"/>
      <c r="G772" s="25"/>
      <c r="H772" s="33"/>
      <c r="I772" s="25"/>
      <c r="J772" s="25"/>
      <c r="K772" s="33"/>
      <c r="L772" s="33"/>
      <c r="M772" s="33"/>
      <c r="N772" s="33"/>
      <c r="O772" s="25"/>
      <c r="P772" s="25"/>
      <c r="Q772" s="25"/>
      <c r="R772" s="25"/>
    </row>
    <row r="773" spans="1:18" s="4" customFormat="1" x14ac:dyDescent="0.25">
      <c r="A773" s="3"/>
      <c r="B773" s="3"/>
      <c r="C773" s="3"/>
      <c r="D773" s="3"/>
      <c r="E773" s="3"/>
      <c r="F773" s="3"/>
      <c r="G773" s="25"/>
      <c r="H773" s="33"/>
      <c r="I773" s="25"/>
      <c r="J773" s="25"/>
      <c r="K773" s="33"/>
      <c r="L773" s="33"/>
      <c r="M773" s="33"/>
      <c r="N773" s="33"/>
      <c r="O773" s="25"/>
      <c r="P773" s="25"/>
      <c r="Q773" s="25"/>
      <c r="R773" s="25"/>
    </row>
    <row r="774" spans="1:18" s="4" customFormat="1" x14ac:dyDescent="0.25">
      <c r="A774" s="3"/>
      <c r="B774" s="3"/>
      <c r="C774" s="3"/>
      <c r="D774" s="3"/>
      <c r="E774" s="3"/>
      <c r="F774" s="3"/>
      <c r="G774" s="25"/>
      <c r="H774" s="33"/>
      <c r="I774" s="25"/>
      <c r="J774" s="25"/>
      <c r="K774" s="33"/>
      <c r="L774" s="33"/>
      <c r="M774" s="33"/>
      <c r="N774" s="33"/>
      <c r="O774" s="25"/>
      <c r="P774" s="25"/>
      <c r="Q774" s="25"/>
      <c r="R774" s="25"/>
    </row>
    <row r="775" spans="1:18" s="4" customFormat="1" x14ac:dyDescent="0.25">
      <c r="A775" s="3"/>
      <c r="B775" s="3"/>
      <c r="C775" s="3"/>
      <c r="D775" s="3"/>
      <c r="E775" s="3"/>
      <c r="F775" s="3"/>
      <c r="G775" s="25"/>
      <c r="H775" s="33"/>
      <c r="I775" s="25"/>
      <c r="J775" s="25"/>
      <c r="K775" s="33"/>
      <c r="L775" s="33"/>
      <c r="M775" s="33"/>
      <c r="N775" s="33"/>
      <c r="O775" s="25"/>
      <c r="P775" s="25"/>
      <c r="Q775" s="25"/>
      <c r="R775" s="25"/>
    </row>
    <row r="776" spans="1:18" s="4" customFormat="1" x14ac:dyDescent="0.25">
      <c r="A776" s="3"/>
      <c r="B776" s="3"/>
      <c r="C776" s="3"/>
      <c r="D776" s="3"/>
      <c r="E776" s="3"/>
      <c r="F776" s="3"/>
      <c r="G776" s="25"/>
      <c r="H776" s="33"/>
      <c r="I776" s="25"/>
      <c r="J776" s="25"/>
      <c r="K776" s="33"/>
      <c r="L776" s="33"/>
      <c r="M776" s="33"/>
      <c r="N776" s="33"/>
      <c r="O776" s="25"/>
      <c r="P776" s="25"/>
      <c r="Q776" s="25"/>
      <c r="R776" s="25"/>
    </row>
    <row r="777" spans="1:18" s="4" customFormat="1" x14ac:dyDescent="0.25">
      <c r="A777" s="3"/>
      <c r="B777" s="3"/>
      <c r="C777" s="3"/>
      <c r="D777" s="3"/>
      <c r="E777" s="3"/>
      <c r="F777" s="3"/>
      <c r="G777" s="25"/>
      <c r="H777" s="33"/>
      <c r="I777" s="25"/>
      <c r="J777" s="25"/>
      <c r="K777" s="33"/>
      <c r="L777" s="33"/>
      <c r="M777" s="33"/>
      <c r="N777" s="33"/>
      <c r="O777" s="25"/>
      <c r="P777" s="25"/>
      <c r="Q777" s="25"/>
      <c r="R777" s="25"/>
    </row>
    <row r="778" spans="1:18" s="4" customFormat="1" x14ac:dyDescent="0.25">
      <c r="A778" s="3"/>
      <c r="B778" s="3"/>
      <c r="C778" s="3"/>
      <c r="D778" s="3"/>
      <c r="E778" s="3"/>
      <c r="F778" s="3"/>
      <c r="G778" s="25"/>
      <c r="H778" s="33"/>
      <c r="I778" s="25"/>
      <c r="J778" s="25"/>
      <c r="K778" s="33"/>
      <c r="L778" s="33"/>
      <c r="M778" s="33"/>
      <c r="N778" s="33"/>
      <c r="O778" s="25"/>
      <c r="P778" s="25"/>
      <c r="Q778" s="25"/>
      <c r="R778" s="25"/>
    </row>
    <row r="779" spans="1:18" s="4" customFormat="1" x14ac:dyDescent="0.25">
      <c r="A779" s="3"/>
      <c r="B779" s="3"/>
      <c r="C779" s="3"/>
      <c r="D779" s="3"/>
      <c r="E779" s="3"/>
      <c r="F779" s="3"/>
      <c r="G779" s="25"/>
      <c r="H779" s="33"/>
      <c r="I779" s="25"/>
      <c r="J779" s="25"/>
      <c r="K779" s="33"/>
      <c r="L779" s="33"/>
      <c r="M779" s="33"/>
      <c r="N779" s="33"/>
      <c r="O779" s="25"/>
      <c r="P779" s="25"/>
      <c r="Q779" s="25"/>
      <c r="R779" s="25"/>
    </row>
    <row r="780" spans="1:18" s="4" customFormat="1" x14ac:dyDescent="0.25">
      <c r="A780" s="3"/>
      <c r="B780" s="3"/>
      <c r="C780" s="3"/>
      <c r="D780" s="3"/>
      <c r="E780" s="3"/>
      <c r="F780" s="3"/>
      <c r="G780" s="25"/>
      <c r="H780" s="33"/>
      <c r="I780" s="25"/>
      <c r="J780" s="25"/>
      <c r="K780" s="33"/>
      <c r="L780" s="33"/>
      <c r="M780" s="33"/>
      <c r="N780" s="33"/>
      <c r="O780" s="25"/>
      <c r="P780" s="25"/>
      <c r="Q780" s="25"/>
      <c r="R780" s="25"/>
    </row>
    <row r="781" spans="1:18" s="4" customFormat="1" x14ac:dyDescent="0.25">
      <c r="A781" s="3"/>
      <c r="B781" s="3"/>
      <c r="C781" s="3"/>
      <c r="D781" s="3"/>
      <c r="E781" s="3"/>
      <c r="F781" s="3"/>
      <c r="G781" s="25"/>
      <c r="H781" s="33"/>
      <c r="I781" s="25"/>
      <c r="J781" s="25"/>
      <c r="K781" s="33"/>
      <c r="L781" s="33"/>
      <c r="M781" s="33"/>
      <c r="N781" s="33"/>
      <c r="O781" s="25"/>
      <c r="P781" s="25"/>
      <c r="Q781" s="25"/>
      <c r="R781" s="25"/>
    </row>
    <row r="782" spans="1:18" s="4" customFormat="1" x14ac:dyDescent="0.25">
      <c r="A782" s="3"/>
      <c r="B782" s="3"/>
      <c r="C782" s="3"/>
      <c r="D782" s="3"/>
      <c r="E782" s="3"/>
      <c r="F782" s="3"/>
      <c r="G782" s="25"/>
      <c r="H782" s="33"/>
      <c r="I782" s="25"/>
      <c r="J782" s="25"/>
      <c r="K782" s="33"/>
      <c r="L782" s="33"/>
      <c r="M782" s="33"/>
      <c r="N782" s="33"/>
      <c r="O782" s="25"/>
      <c r="P782" s="25"/>
      <c r="Q782" s="25"/>
      <c r="R782" s="25"/>
    </row>
    <row r="783" spans="1:18" s="4" customFormat="1" x14ac:dyDescent="0.25">
      <c r="A783" s="3"/>
      <c r="B783" s="3"/>
      <c r="C783" s="3"/>
      <c r="D783" s="3"/>
      <c r="E783" s="3"/>
      <c r="F783" s="3"/>
      <c r="G783" s="25"/>
      <c r="H783" s="33"/>
      <c r="I783" s="25"/>
      <c r="J783" s="25"/>
      <c r="K783" s="33"/>
      <c r="L783" s="33"/>
      <c r="M783" s="33"/>
      <c r="N783" s="33"/>
      <c r="O783" s="25"/>
      <c r="P783" s="25"/>
      <c r="Q783" s="25"/>
      <c r="R783" s="25"/>
    </row>
    <row r="784" spans="1:18" s="4" customFormat="1" x14ac:dyDescent="0.25">
      <c r="A784" s="3"/>
      <c r="B784" s="3"/>
      <c r="C784" s="3"/>
      <c r="D784" s="3"/>
      <c r="E784" s="3"/>
      <c r="F784" s="3"/>
      <c r="G784" s="25"/>
      <c r="H784" s="33"/>
      <c r="I784" s="25"/>
      <c r="J784" s="25"/>
      <c r="K784" s="33"/>
      <c r="L784" s="33"/>
      <c r="M784" s="33"/>
      <c r="N784" s="33"/>
      <c r="O784" s="25"/>
      <c r="P784" s="25"/>
      <c r="Q784" s="25"/>
      <c r="R784" s="25"/>
    </row>
    <row r="785" spans="1:18" s="4" customFormat="1" x14ac:dyDescent="0.25">
      <c r="A785" s="3"/>
      <c r="B785" s="3"/>
      <c r="C785" s="3"/>
      <c r="D785" s="3"/>
      <c r="E785" s="3"/>
      <c r="F785" s="3"/>
      <c r="G785" s="25"/>
      <c r="H785" s="33"/>
      <c r="I785" s="25"/>
      <c r="J785" s="25"/>
      <c r="K785" s="33"/>
      <c r="L785" s="33"/>
      <c r="M785" s="33"/>
      <c r="N785" s="33"/>
      <c r="O785" s="25"/>
      <c r="P785" s="25"/>
      <c r="Q785" s="25"/>
      <c r="R785" s="25"/>
    </row>
    <row r="786" spans="1:18" s="4" customFormat="1" x14ac:dyDescent="0.25">
      <c r="A786" s="3"/>
      <c r="B786" s="3"/>
      <c r="C786" s="3"/>
      <c r="D786" s="3"/>
      <c r="E786" s="3"/>
      <c r="F786" s="3"/>
      <c r="G786" s="25"/>
      <c r="H786" s="33"/>
      <c r="I786" s="25"/>
      <c r="J786" s="25"/>
      <c r="K786" s="33"/>
      <c r="L786" s="33"/>
      <c r="M786" s="33"/>
      <c r="N786" s="33"/>
      <c r="O786" s="25"/>
      <c r="P786" s="25"/>
      <c r="Q786" s="25"/>
      <c r="R786" s="25"/>
    </row>
    <row r="787" spans="1:18" s="4" customFormat="1" x14ac:dyDescent="0.25">
      <c r="A787" s="3"/>
      <c r="B787" s="3"/>
      <c r="C787" s="3"/>
      <c r="D787" s="3"/>
      <c r="E787" s="3"/>
      <c r="F787" s="3"/>
      <c r="G787" s="25"/>
      <c r="H787" s="33"/>
      <c r="I787" s="25"/>
      <c r="J787" s="25"/>
      <c r="K787" s="33"/>
      <c r="L787" s="33"/>
      <c r="M787" s="33"/>
      <c r="N787" s="33"/>
      <c r="O787" s="25"/>
      <c r="P787" s="25"/>
      <c r="Q787" s="25"/>
      <c r="R787" s="25"/>
    </row>
    <row r="788" spans="1:18" s="4" customFormat="1" x14ac:dyDescent="0.25">
      <c r="A788" s="3"/>
      <c r="B788" s="3"/>
      <c r="C788" s="3"/>
      <c r="D788" s="3"/>
      <c r="E788" s="3"/>
      <c r="F788" s="3"/>
      <c r="G788" s="25"/>
      <c r="H788" s="33"/>
      <c r="I788" s="25"/>
      <c r="J788" s="25"/>
      <c r="K788" s="33"/>
      <c r="L788" s="33"/>
      <c r="M788" s="33"/>
      <c r="N788" s="33"/>
      <c r="O788" s="25"/>
      <c r="P788" s="25"/>
      <c r="Q788" s="25"/>
      <c r="R788" s="25"/>
    </row>
    <row r="789" spans="1:18" s="4" customFormat="1" x14ac:dyDescent="0.25">
      <c r="A789" s="3"/>
      <c r="B789" s="3"/>
      <c r="C789" s="3"/>
      <c r="D789" s="3"/>
      <c r="E789" s="3"/>
      <c r="F789" s="3"/>
      <c r="G789" s="25"/>
      <c r="H789" s="33"/>
      <c r="I789" s="25"/>
      <c r="J789" s="25"/>
      <c r="K789" s="33"/>
      <c r="L789" s="33"/>
      <c r="M789" s="33"/>
      <c r="N789" s="33"/>
      <c r="O789" s="25"/>
      <c r="P789" s="25"/>
      <c r="Q789" s="25"/>
      <c r="R789" s="25"/>
    </row>
    <row r="790" spans="1:18" s="4" customFormat="1" x14ac:dyDescent="0.25">
      <c r="A790" s="3"/>
      <c r="B790" s="3"/>
      <c r="C790" s="3"/>
      <c r="D790" s="3"/>
      <c r="E790" s="3"/>
      <c r="F790" s="3"/>
      <c r="G790" s="25"/>
      <c r="H790" s="33"/>
      <c r="I790" s="25"/>
      <c r="J790" s="25"/>
      <c r="K790" s="33"/>
      <c r="L790" s="33"/>
      <c r="M790" s="33"/>
      <c r="N790" s="33"/>
      <c r="O790" s="25"/>
      <c r="P790" s="25"/>
      <c r="Q790" s="25"/>
      <c r="R790" s="25"/>
    </row>
    <row r="791" spans="1:18" s="4" customFormat="1" x14ac:dyDescent="0.25">
      <c r="A791" s="3"/>
      <c r="B791" s="3"/>
      <c r="C791" s="3"/>
      <c r="D791" s="3"/>
      <c r="E791" s="3"/>
      <c r="F791" s="3"/>
      <c r="G791" s="25"/>
      <c r="H791" s="33"/>
      <c r="I791" s="25"/>
      <c r="J791" s="25"/>
      <c r="K791" s="33"/>
      <c r="L791" s="33"/>
      <c r="M791" s="33"/>
      <c r="N791" s="33"/>
      <c r="O791" s="25"/>
      <c r="P791" s="25"/>
      <c r="Q791" s="25"/>
      <c r="R791" s="25"/>
    </row>
    <row r="792" spans="1:18" s="4" customFormat="1" x14ac:dyDescent="0.25">
      <c r="A792" s="3"/>
      <c r="B792" s="3"/>
      <c r="C792" s="3"/>
      <c r="D792" s="3"/>
      <c r="E792" s="3"/>
      <c r="F792" s="3"/>
      <c r="G792" s="25"/>
      <c r="H792" s="33"/>
      <c r="I792" s="25"/>
      <c r="J792" s="25"/>
      <c r="K792" s="33"/>
      <c r="L792" s="33"/>
      <c r="M792" s="33"/>
      <c r="N792" s="33"/>
      <c r="O792" s="25"/>
      <c r="P792" s="25"/>
      <c r="Q792" s="25"/>
      <c r="R792" s="25"/>
    </row>
    <row r="793" spans="1:18" s="4" customFormat="1" x14ac:dyDescent="0.25">
      <c r="A793" s="3"/>
      <c r="B793" s="3"/>
      <c r="C793" s="3"/>
      <c r="D793" s="3"/>
      <c r="E793" s="3"/>
      <c r="F793" s="3"/>
      <c r="G793" s="25"/>
      <c r="H793" s="33"/>
      <c r="I793" s="25"/>
      <c r="J793" s="25"/>
      <c r="K793" s="33"/>
      <c r="L793" s="33"/>
      <c r="M793" s="33"/>
      <c r="N793" s="33"/>
      <c r="O793" s="25"/>
      <c r="P793" s="25"/>
      <c r="Q793" s="25"/>
      <c r="R793" s="25"/>
    </row>
    <row r="794" spans="1:18" s="4" customFormat="1" x14ac:dyDescent="0.25">
      <c r="A794" s="3"/>
      <c r="B794" s="3"/>
      <c r="C794" s="3"/>
      <c r="D794" s="3"/>
      <c r="E794" s="3"/>
      <c r="F794" s="3"/>
      <c r="G794" s="25"/>
      <c r="H794" s="33"/>
      <c r="I794" s="25"/>
      <c r="J794" s="25"/>
      <c r="K794" s="33"/>
      <c r="L794" s="33"/>
      <c r="M794" s="33"/>
      <c r="N794" s="33"/>
      <c r="O794" s="25"/>
      <c r="P794" s="25"/>
      <c r="Q794" s="25"/>
      <c r="R794" s="25"/>
    </row>
    <row r="795" spans="1:18" s="4" customFormat="1" x14ac:dyDescent="0.25">
      <c r="A795" s="3"/>
      <c r="B795" s="3"/>
      <c r="C795" s="3"/>
      <c r="D795" s="3"/>
      <c r="E795" s="3"/>
      <c r="F795" s="3"/>
      <c r="G795" s="25"/>
      <c r="H795" s="33"/>
      <c r="I795" s="25"/>
      <c r="J795" s="25"/>
      <c r="K795" s="33"/>
      <c r="L795" s="33"/>
      <c r="M795" s="33"/>
      <c r="N795" s="33"/>
      <c r="O795" s="25"/>
      <c r="P795" s="25"/>
      <c r="Q795" s="25"/>
      <c r="R795" s="25"/>
    </row>
    <row r="796" spans="1:18" s="4" customFormat="1" x14ac:dyDescent="0.25">
      <c r="A796" s="3"/>
      <c r="B796" s="3"/>
      <c r="C796" s="3"/>
      <c r="D796" s="3"/>
      <c r="E796" s="3"/>
      <c r="F796" s="3"/>
      <c r="G796" s="25"/>
      <c r="H796" s="33"/>
      <c r="I796" s="25"/>
      <c r="J796" s="25"/>
      <c r="K796" s="33"/>
      <c r="L796" s="33"/>
      <c r="M796" s="33"/>
      <c r="N796" s="33"/>
      <c r="O796" s="25"/>
      <c r="P796" s="25"/>
      <c r="Q796" s="25"/>
      <c r="R796" s="25"/>
    </row>
    <row r="797" spans="1:18" s="4" customFormat="1" x14ac:dyDescent="0.25">
      <c r="A797" s="3"/>
      <c r="B797" s="3"/>
      <c r="C797" s="3"/>
      <c r="D797" s="3"/>
      <c r="E797" s="3"/>
      <c r="F797" s="3"/>
      <c r="G797" s="25"/>
      <c r="H797" s="33"/>
      <c r="I797" s="25"/>
      <c r="J797" s="25"/>
      <c r="K797" s="33"/>
      <c r="L797" s="33"/>
      <c r="M797" s="33"/>
      <c r="N797" s="33"/>
      <c r="O797" s="25"/>
      <c r="P797" s="25"/>
      <c r="Q797" s="25"/>
      <c r="R797" s="25"/>
    </row>
    <row r="798" spans="1:18" s="4" customFormat="1" x14ac:dyDescent="0.25">
      <c r="A798" s="3"/>
      <c r="B798" s="3"/>
      <c r="C798" s="3"/>
      <c r="D798" s="3"/>
      <c r="E798" s="3"/>
      <c r="F798" s="3"/>
      <c r="G798" s="25"/>
      <c r="H798" s="33"/>
      <c r="I798" s="25"/>
      <c r="J798" s="25"/>
      <c r="K798" s="33"/>
      <c r="L798" s="33"/>
      <c r="M798" s="33"/>
      <c r="N798" s="33"/>
      <c r="O798" s="25"/>
      <c r="P798" s="25"/>
      <c r="Q798" s="25"/>
      <c r="R798" s="25"/>
    </row>
    <row r="799" spans="1:18" s="4" customFormat="1" x14ac:dyDescent="0.25">
      <c r="A799" s="3"/>
      <c r="B799" s="3"/>
      <c r="C799" s="3"/>
      <c r="D799" s="3"/>
      <c r="E799" s="3"/>
      <c r="F799" s="3"/>
      <c r="G799" s="25"/>
      <c r="H799" s="33"/>
      <c r="I799" s="25"/>
      <c r="J799" s="25"/>
      <c r="K799" s="33"/>
      <c r="L799" s="33"/>
      <c r="M799" s="33"/>
      <c r="N799" s="33"/>
      <c r="O799" s="25"/>
      <c r="P799" s="25"/>
      <c r="Q799" s="25"/>
      <c r="R799" s="25"/>
    </row>
    <row r="800" spans="1:18" s="4" customFormat="1" x14ac:dyDescent="0.25">
      <c r="A800" s="3"/>
      <c r="B800" s="3"/>
      <c r="C800" s="3"/>
      <c r="D800" s="3"/>
      <c r="E800" s="3"/>
      <c r="F800" s="3"/>
      <c r="G800" s="25"/>
      <c r="H800" s="33"/>
      <c r="I800" s="25"/>
      <c r="J800" s="25"/>
      <c r="K800" s="33"/>
      <c r="L800" s="33"/>
      <c r="M800" s="33"/>
      <c r="N800" s="33"/>
      <c r="O800" s="25"/>
      <c r="P800" s="25"/>
      <c r="Q800" s="25"/>
      <c r="R800" s="25"/>
    </row>
    <row r="801" spans="1:18" s="4" customFormat="1" x14ac:dyDescent="0.25">
      <c r="A801" s="3"/>
      <c r="B801" s="3"/>
      <c r="C801" s="3"/>
      <c r="D801" s="3"/>
      <c r="E801" s="3"/>
      <c r="F801" s="3"/>
      <c r="G801" s="25"/>
      <c r="H801" s="33"/>
      <c r="I801" s="25"/>
      <c r="J801" s="25"/>
      <c r="K801" s="33"/>
      <c r="L801" s="33"/>
      <c r="M801" s="33"/>
      <c r="N801" s="33"/>
      <c r="O801" s="25"/>
      <c r="P801" s="25"/>
      <c r="Q801" s="25"/>
      <c r="R801" s="25"/>
    </row>
    <row r="802" spans="1:18" s="4" customFormat="1" x14ac:dyDescent="0.25">
      <c r="A802" s="3"/>
      <c r="B802" s="3"/>
      <c r="C802" s="3"/>
      <c r="D802" s="3"/>
      <c r="E802" s="3"/>
      <c r="F802" s="3"/>
      <c r="G802" s="25"/>
      <c r="H802" s="33"/>
      <c r="I802" s="25"/>
      <c r="J802" s="25"/>
      <c r="K802" s="33"/>
      <c r="L802" s="33"/>
      <c r="M802" s="33"/>
      <c r="N802" s="33"/>
      <c r="O802" s="25"/>
      <c r="P802" s="25"/>
      <c r="Q802" s="25"/>
      <c r="R802" s="25"/>
    </row>
    <row r="803" spans="1:18" s="4" customFormat="1" x14ac:dyDescent="0.25">
      <c r="A803" s="3"/>
      <c r="B803" s="3"/>
      <c r="C803" s="3"/>
      <c r="D803" s="3"/>
      <c r="E803" s="3"/>
      <c r="F803" s="3"/>
      <c r="G803" s="25"/>
      <c r="H803" s="33"/>
      <c r="I803" s="25"/>
      <c r="J803" s="25"/>
      <c r="K803" s="33"/>
      <c r="L803" s="33"/>
      <c r="M803" s="33"/>
      <c r="N803" s="33"/>
      <c r="O803" s="25"/>
      <c r="P803" s="25"/>
      <c r="Q803" s="25"/>
      <c r="R803" s="25"/>
    </row>
    <row r="804" spans="1:18" s="4" customFormat="1" x14ac:dyDescent="0.25">
      <c r="A804" s="3"/>
      <c r="B804" s="3"/>
      <c r="C804" s="3"/>
      <c r="D804" s="3"/>
      <c r="E804" s="3"/>
      <c r="F804" s="3"/>
      <c r="G804" s="25"/>
      <c r="H804" s="33"/>
      <c r="I804" s="25"/>
      <c r="J804" s="25"/>
      <c r="K804" s="33"/>
      <c r="L804" s="33"/>
      <c r="M804" s="33"/>
      <c r="N804" s="33"/>
      <c r="O804" s="25"/>
      <c r="P804" s="25"/>
      <c r="Q804" s="25"/>
      <c r="R804" s="25"/>
    </row>
    <row r="805" spans="1:18" s="4" customFormat="1" x14ac:dyDescent="0.25">
      <c r="A805" s="3"/>
      <c r="B805" s="3"/>
      <c r="C805" s="3"/>
      <c r="D805" s="3"/>
      <c r="E805" s="3"/>
      <c r="F805" s="3"/>
      <c r="G805" s="25"/>
      <c r="H805" s="33"/>
      <c r="I805" s="25"/>
      <c r="J805" s="25"/>
      <c r="K805" s="33"/>
      <c r="L805" s="33"/>
      <c r="M805" s="33"/>
      <c r="N805" s="33"/>
      <c r="O805" s="25"/>
      <c r="P805" s="25"/>
      <c r="Q805" s="25"/>
      <c r="R805" s="25"/>
    </row>
    <row r="806" spans="1:18" s="4" customFormat="1" x14ac:dyDescent="0.25">
      <c r="A806" s="3"/>
      <c r="B806" s="3"/>
      <c r="C806" s="3"/>
      <c r="D806" s="3"/>
      <c r="E806" s="3"/>
      <c r="F806" s="3"/>
      <c r="G806" s="25"/>
      <c r="H806" s="33"/>
      <c r="I806" s="25"/>
      <c r="J806" s="25"/>
      <c r="K806" s="33"/>
      <c r="L806" s="33"/>
      <c r="M806" s="33"/>
      <c r="N806" s="33"/>
      <c r="O806" s="25"/>
      <c r="P806" s="25"/>
      <c r="Q806" s="25"/>
      <c r="R806" s="25"/>
    </row>
    <row r="807" spans="1:18" s="4" customFormat="1" x14ac:dyDescent="0.25">
      <c r="A807" s="3"/>
      <c r="B807" s="3"/>
      <c r="C807" s="3"/>
      <c r="D807" s="3"/>
      <c r="E807" s="3"/>
      <c r="F807" s="3"/>
      <c r="G807" s="25"/>
      <c r="H807" s="33"/>
      <c r="I807" s="25"/>
      <c r="J807" s="25"/>
      <c r="K807" s="33"/>
      <c r="L807" s="33"/>
      <c r="M807" s="33"/>
      <c r="N807" s="33"/>
      <c r="O807" s="25"/>
      <c r="P807" s="25"/>
      <c r="Q807" s="25"/>
      <c r="R807" s="25"/>
    </row>
    <row r="808" spans="1:18" s="4" customFormat="1" x14ac:dyDescent="0.25">
      <c r="A808" s="3"/>
      <c r="B808" s="3"/>
      <c r="C808" s="3"/>
      <c r="D808" s="3"/>
      <c r="E808" s="3"/>
      <c r="F808" s="3"/>
      <c r="G808" s="25"/>
      <c r="H808" s="33"/>
      <c r="I808" s="25"/>
      <c r="J808" s="25"/>
      <c r="K808" s="33"/>
      <c r="L808" s="33"/>
      <c r="M808" s="33"/>
      <c r="N808" s="33"/>
      <c r="O808" s="25"/>
      <c r="P808" s="25"/>
      <c r="Q808" s="25"/>
      <c r="R808" s="25"/>
    </row>
    <row r="809" spans="1:18" s="4" customFormat="1" x14ac:dyDescent="0.25">
      <c r="A809" s="3"/>
      <c r="B809" s="3"/>
      <c r="C809" s="3"/>
      <c r="D809" s="3"/>
      <c r="E809" s="3"/>
      <c r="F809" s="3"/>
      <c r="G809" s="25"/>
      <c r="H809" s="33"/>
      <c r="I809" s="25"/>
      <c r="J809" s="25"/>
      <c r="K809" s="33"/>
      <c r="L809" s="33"/>
      <c r="M809" s="33"/>
      <c r="N809" s="33"/>
      <c r="O809" s="25"/>
      <c r="P809" s="25"/>
      <c r="Q809" s="25"/>
      <c r="R809" s="25"/>
    </row>
    <row r="810" spans="1:18" s="4" customFormat="1" x14ac:dyDescent="0.25">
      <c r="A810" s="3"/>
      <c r="B810" s="3"/>
      <c r="C810" s="3"/>
      <c r="D810" s="3"/>
      <c r="E810" s="3"/>
      <c r="F810" s="3"/>
      <c r="G810" s="25"/>
      <c r="H810" s="33"/>
      <c r="I810" s="25"/>
      <c r="J810" s="25"/>
      <c r="K810" s="33"/>
      <c r="L810" s="33"/>
      <c r="M810" s="33"/>
      <c r="N810" s="33"/>
      <c r="O810" s="25"/>
      <c r="P810" s="25"/>
      <c r="Q810" s="25"/>
      <c r="R810" s="25"/>
    </row>
    <row r="811" spans="1:18" s="4" customFormat="1" x14ac:dyDescent="0.25">
      <c r="A811" s="3"/>
      <c r="B811" s="3"/>
      <c r="C811" s="3"/>
      <c r="D811" s="3"/>
      <c r="E811" s="3"/>
      <c r="F811" s="3"/>
      <c r="G811" s="25"/>
      <c r="H811" s="33"/>
      <c r="I811" s="25"/>
      <c r="J811" s="25"/>
      <c r="K811" s="33"/>
      <c r="L811" s="33"/>
      <c r="M811" s="33"/>
      <c r="N811" s="33"/>
      <c r="O811" s="25"/>
      <c r="P811" s="25"/>
      <c r="Q811" s="25"/>
      <c r="R811" s="25"/>
    </row>
    <row r="812" spans="1:18" s="4" customFormat="1" x14ac:dyDescent="0.25">
      <c r="A812" s="3"/>
      <c r="B812" s="3"/>
      <c r="C812" s="3"/>
      <c r="D812" s="3"/>
      <c r="E812" s="3"/>
      <c r="F812" s="3"/>
      <c r="G812" s="25"/>
      <c r="H812" s="33"/>
      <c r="I812" s="25"/>
      <c r="J812" s="25"/>
      <c r="K812" s="33"/>
      <c r="L812" s="33"/>
      <c r="M812" s="33"/>
      <c r="N812" s="33"/>
      <c r="O812" s="25"/>
      <c r="P812" s="25"/>
      <c r="Q812" s="25"/>
      <c r="R812" s="25"/>
    </row>
    <row r="813" spans="1:18" s="4" customFormat="1" x14ac:dyDescent="0.25">
      <c r="A813" s="3"/>
      <c r="B813" s="3"/>
      <c r="C813" s="3"/>
      <c r="D813" s="3"/>
      <c r="E813" s="3"/>
      <c r="F813" s="3"/>
      <c r="G813" s="25"/>
      <c r="H813" s="33"/>
      <c r="I813" s="25"/>
      <c r="J813" s="25"/>
      <c r="K813" s="33"/>
      <c r="L813" s="33"/>
      <c r="M813" s="33"/>
      <c r="N813" s="33"/>
      <c r="O813" s="25"/>
      <c r="P813" s="25"/>
      <c r="Q813" s="25"/>
      <c r="R813" s="25"/>
    </row>
    <row r="814" spans="1:18" s="4" customFormat="1" x14ac:dyDescent="0.25">
      <c r="A814" s="3"/>
      <c r="B814" s="3"/>
      <c r="C814" s="3"/>
      <c r="D814" s="3"/>
      <c r="E814" s="3"/>
      <c r="F814" s="3"/>
      <c r="G814" s="25"/>
      <c r="H814" s="33"/>
      <c r="I814" s="25"/>
      <c r="J814" s="25"/>
      <c r="K814" s="33"/>
      <c r="L814" s="33"/>
      <c r="M814" s="33"/>
      <c r="N814" s="33"/>
      <c r="O814" s="25"/>
      <c r="P814" s="25"/>
      <c r="Q814" s="25"/>
      <c r="R814" s="25"/>
    </row>
    <row r="815" spans="1:18" s="4" customFormat="1" x14ac:dyDescent="0.25">
      <c r="A815" s="3"/>
      <c r="B815" s="3"/>
      <c r="C815" s="3"/>
      <c r="D815" s="3"/>
      <c r="E815" s="3"/>
      <c r="F815" s="3"/>
      <c r="G815" s="25"/>
      <c r="H815" s="33"/>
      <c r="I815" s="25"/>
      <c r="J815" s="25"/>
      <c r="K815" s="33"/>
      <c r="L815" s="33"/>
      <c r="M815" s="33"/>
      <c r="N815" s="33"/>
      <c r="O815" s="25"/>
      <c r="P815" s="25"/>
      <c r="Q815" s="25"/>
      <c r="R815" s="25"/>
    </row>
    <row r="816" spans="1:18" s="4" customFormat="1" x14ac:dyDescent="0.25">
      <c r="A816" s="3"/>
      <c r="B816" s="3"/>
      <c r="C816" s="3"/>
      <c r="D816" s="3"/>
      <c r="E816" s="3"/>
      <c r="F816" s="3"/>
      <c r="G816" s="25"/>
      <c r="H816" s="33"/>
      <c r="I816" s="25"/>
      <c r="J816" s="25"/>
      <c r="K816" s="33"/>
      <c r="L816" s="33"/>
      <c r="M816" s="33"/>
      <c r="N816" s="33"/>
      <c r="O816" s="25"/>
      <c r="P816" s="25"/>
      <c r="Q816" s="25"/>
      <c r="R816" s="25"/>
    </row>
    <row r="817" spans="1:18" s="4" customFormat="1" x14ac:dyDescent="0.25">
      <c r="A817" s="3"/>
      <c r="B817" s="3"/>
      <c r="C817" s="3"/>
      <c r="D817" s="3"/>
      <c r="E817" s="3"/>
      <c r="F817" s="3"/>
      <c r="G817" s="25"/>
      <c r="H817" s="33"/>
      <c r="I817" s="25"/>
      <c r="J817" s="25"/>
      <c r="K817" s="33"/>
      <c r="L817" s="33"/>
      <c r="M817" s="33"/>
      <c r="N817" s="33"/>
      <c r="O817" s="25"/>
      <c r="P817" s="25"/>
      <c r="Q817" s="25"/>
      <c r="R817" s="25"/>
    </row>
    <row r="818" spans="1:18" s="4" customFormat="1" x14ac:dyDescent="0.25">
      <c r="A818" s="3"/>
      <c r="B818" s="3"/>
      <c r="C818" s="3"/>
      <c r="D818" s="3"/>
      <c r="E818" s="3"/>
      <c r="F818" s="3"/>
      <c r="G818" s="25"/>
      <c r="H818" s="33"/>
      <c r="I818" s="25"/>
      <c r="J818" s="25"/>
      <c r="K818" s="33"/>
      <c r="L818" s="33"/>
      <c r="M818" s="33"/>
      <c r="N818" s="33"/>
      <c r="O818" s="25"/>
      <c r="P818" s="25"/>
      <c r="Q818" s="25"/>
      <c r="R818" s="25"/>
    </row>
    <row r="819" spans="1:18" s="4" customFormat="1" x14ac:dyDescent="0.25">
      <c r="A819" s="3"/>
      <c r="B819" s="3"/>
      <c r="C819" s="3"/>
      <c r="D819" s="3"/>
      <c r="E819" s="3"/>
      <c r="F819" s="3"/>
      <c r="G819" s="25"/>
      <c r="H819" s="33"/>
      <c r="I819" s="25"/>
      <c r="J819" s="25"/>
      <c r="K819" s="33"/>
      <c r="L819" s="33"/>
      <c r="M819" s="33"/>
      <c r="N819" s="33"/>
      <c r="O819" s="25"/>
      <c r="P819" s="25"/>
      <c r="Q819" s="25"/>
      <c r="R819" s="25"/>
    </row>
    <row r="820" spans="1:18" s="4" customFormat="1" x14ac:dyDescent="0.25">
      <c r="A820" s="3"/>
      <c r="B820" s="3"/>
      <c r="C820" s="3"/>
      <c r="D820" s="3"/>
      <c r="E820" s="3"/>
      <c r="F820" s="3"/>
      <c r="G820" s="25"/>
      <c r="H820" s="33"/>
      <c r="I820" s="25"/>
      <c r="J820" s="25"/>
      <c r="K820" s="33"/>
      <c r="L820" s="33"/>
      <c r="M820" s="33"/>
      <c r="N820" s="33"/>
      <c r="O820" s="25"/>
      <c r="P820" s="25"/>
      <c r="Q820" s="25"/>
      <c r="R820" s="25"/>
    </row>
    <row r="821" spans="1:18" s="4" customFormat="1" x14ac:dyDescent="0.25">
      <c r="A821" s="3"/>
      <c r="B821" s="3"/>
      <c r="C821" s="3"/>
      <c r="D821" s="3"/>
      <c r="E821" s="3"/>
      <c r="F821" s="3"/>
      <c r="G821" s="25"/>
      <c r="H821" s="33"/>
      <c r="I821" s="25"/>
      <c r="J821" s="25"/>
      <c r="K821" s="33"/>
      <c r="L821" s="33"/>
      <c r="M821" s="33"/>
      <c r="N821" s="33"/>
      <c r="O821" s="25"/>
      <c r="P821" s="25"/>
      <c r="Q821" s="25"/>
      <c r="R821" s="25"/>
    </row>
    <row r="822" spans="1:18" s="4" customFormat="1" x14ac:dyDescent="0.25">
      <c r="A822" s="3"/>
      <c r="B822" s="3"/>
      <c r="C822" s="3"/>
      <c r="D822" s="3"/>
      <c r="E822" s="3"/>
      <c r="F822" s="3"/>
      <c r="G822" s="25"/>
      <c r="H822" s="33"/>
      <c r="I822" s="25"/>
      <c r="J822" s="25"/>
      <c r="K822" s="33"/>
      <c r="L822" s="33"/>
      <c r="M822" s="33"/>
      <c r="N822" s="33"/>
      <c r="O822" s="25"/>
      <c r="P822" s="25"/>
      <c r="Q822" s="25"/>
      <c r="R822" s="25"/>
    </row>
    <row r="823" spans="1:18" s="4" customFormat="1" x14ac:dyDescent="0.25">
      <c r="A823" s="3"/>
      <c r="B823" s="3"/>
      <c r="C823" s="3"/>
      <c r="D823" s="3"/>
      <c r="E823" s="3"/>
      <c r="F823" s="3"/>
      <c r="G823" s="25"/>
      <c r="H823" s="33"/>
      <c r="I823" s="25"/>
      <c r="J823" s="25"/>
      <c r="K823" s="33"/>
      <c r="L823" s="33"/>
      <c r="M823" s="33"/>
      <c r="N823" s="33"/>
      <c r="O823" s="25"/>
      <c r="P823" s="25"/>
      <c r="Q823" s="25"/>
      <c r="R823" s="25"/>
    </row>
    <row r="824" spans="1:18" s="4" customFormat="1" x14ac:dyDescent="0.25">
      <c r="A824" s="3"/>
      <c r="B824" s="3"/>
      <c r="C824" s="3"/>
      <c r="D824" s="3"/>
      <c r="E824" s="3"/>
      <c r="F824" s="3"/>
      <c r="G824" s="25"/>
      <c r="H824" s="33"/>
      <c r="I824" s="25"/>
      <c r="J824" s="25"/>
      <c r="K824" s="33"/>
      <c r="L824" s="33"/>
      <c r="M824" s="33"/>
      <c r="N824" s="33"/>
      <c r="O824" s="25"/>
      <c r="P824" s="25"/>
      <c r="Q824" s="25"/>
      <c r="R824" s="25"/>
    </row>
    <row r="825" spans="1:18" s="4" customFormat="1" x14ac:dyDescent="0.25">
      <c r="A825" s="3"/>
      <c r="B825" s="3"/>
      <c r="C825" s="3"/>
      <c r="D825" s="3"/>
      <c r="E825" s="3"/>
      <c r="F825" s="3"/>
      <c r="G825" s="25"/>
      <c r="H825" s="33"/>
      <c r="I825" s="25"/>
      <c r="J825" s="25"/>
      <c r="K825" s="33"/>
      <c r="L825" s="33"/>
      <c r="M825" s="33"/>
      <c r="N825" s="33"/>
      <c r="O825" s="25"/>
      <c r="P825" s="25"/>
      <c r="Q825" s="25"/>
      <c r="R825" s="25"/>
    </row>
    <row r="826" spans="1:18" s="4" customFormat="1" x14ac:dyDescent="0.25">
      <c r="A826" s="3"/>
      <c r="B826" s="3"/>
      <c r="C826" s="3"/>
      <c r="D826" s="3"/>
      <c r="E826" s="3"/>
      <c r="F826" s="3"/>
      <c r="G826" s="25"/>
      <c r="H826" s="33"/>
      <c r="I826" s="25"/>
      <c r="J826" s="25"/>
      <c r="K826" s="33"/>
      <c r="L826" s="33"/>
      <c r="M826" s="33"/>
      <c r="N826" s="33"/>
      <c r="O826" s="25"/>
      <c r="P826" s="25"/>
      <c r="Q826" s="25"/>
      <c r="R826" s="25"/>
    </row>
    <row r="827" spans="1:18" s="4" customFormat="1" x14ac:dyDescent="0.25">
      <c r="A827" s="3"/>
      <c r="B827" s="3"/>
      <c r="C827" s="3"/>
      <c r="D827" s="3"/>
      <c r="E827" s="3"/>
      <c r="F827" s="3"/>
      <c r="G827" s="25"/>
      <c r="H827" s="33"/>
      <c r="I827" s="25"/>
      <c r="J827" s="25"/>
      <c r="K827" s="33"/>
      <c r="L827" s="33"/>
      <c r="M827" s="33"/>
      <c r="N827" s="33"/>
      <c r="O827" s="25"/>
      <c r="P827" s="25"/>
      <c r="Q827" s="25"/>
      <c r="R827" s="25"/>
    </row>
    <row r="828" spans="1:18" s="4" customFormat="1" x14ac:dyDescent="0.25">
      <c r="A828" s="3"/>
      <c r="B828" s="3"/>
      <c r="C828" s="3"/>
      <c r="D828" s="3"/>
      <c r="E828" s="3"/>
      <c r="F828" s="3"/>
      <c r="G828" s="25"/>
      <c r="H828" s="33"/>
      <c r="I828" s="25"/>
      <c r="J828" s="25"/>
      <c r="K828" s="33"/>
      <c r="L828" s="33"/>
      <c r="M828" s="33"/>
      <c r="N828" s="33"/>
      <c r="O828" s="25"/>
      <c r="P828" s="25"/>
      <c r="Q828" s="25"/>
      <c r="R828" s="25"/>
    </row>
    <row r="829" spans="1:18" s="4" customFormat="1" x14ac:dyDescent="0.25">
      <c r="A829" s="3"/>
      <c r="B829" s="3"/>
      <c r="C829" s="3"/>
      <c r="D829" s="3"/>
      <c r="E829" s="3"/>
      <c r="F829" s="3"/>
      <c r="G829" s="25"/>
      <c r="H829" s="33"/>
      <c r="I829" s="25"/>
      <c r="J829" s="25"/>
      <c r="K829" s="33"/>
      <c r="L829" s="33"/>
      <c r="M829" s="33"/>
      <c r="N829" s="33"/>
      <c r="O829" s="25"/>
      <c r="P829" s="25"/>
      <c r="Q829" s="25"/>
      <c r="R829" s="25"/>
    </row>
    <row r="830" spans="1:18" s="4" customFormat="1" x14ac:dyDescent="0.25">
      <c r="A830" s="3"/>
      <c r="B830" s="3"/>
      <c r="C830" s="3"/>
      <c r="D830" s="3"/>
      <c r="E830" s="3"/>
      <c r="F830" s="3"/>
      <c r="G830" s="25"/>
      <c r="H830" s="33"/>
      <c r="I830" s="25"/>
      <c r="J830" s="25"/>
      <c r="K830" s="33"/>
      <c r="L830" s="33"/>
      <c r="M830" s="33"/>
      <c r="N830" s="33"/>
      <c r="O830" s="25"/>
      <c r="P830" s="25"/>
      <c r="Q830" s="25"/>
      <c r="R830" s="25"/>
    </row>
    <row r="831" spans="1:18" s="4" customFormat="1" x14ac:dyDescent="0.25">
      <c r="A831" s="3"/>
      <c r="B831" s="3"/>
      <c r="C831" s="3"/>
      <c r="D831" s="3"/>
      <c r="E831" s="3"/>
      <c r="F831" s="3"/>
      <c r="G831" s="25"/>
      <c r="H831" s="33"/>
      <c r="I831" s="25"/>
      <c r="J831" s="25"/>
      <c r="K831" s="33"/>
      <c r="L831" s="33"/>
      <c r="M831" s="33"/>
      <c r="N831" s="33"/>
      <c r="O831" s="25"/>
      <c r="P831" s="25"/>
      <c r="Q831" s="25"/>
      <c r="R831" s="25"/>
    </row>
    <row r="832" spans="1:18" s="4" customFormat="1" x14ac:dyDescent="0.25">
      <c r="A832" s="3"/>
      <c r="B832" s="3"/>
      <c r="C832" s="3"/>
      <c r="D832" s="3"/>
      <c r="E832" s="3"/>
      <c r="F832" s="3"/>
      <c r="G832" s="25"/>
      <c r="H832" s="33"/>
      <c r="I832" s="25"/>
      <c r="J832" s="25"/>
      <c r="K832" s="33"/>
      <c r="L832" s="33"/>
      <c r="M832" s="33"/>
      <c r="N832" s="33"/>
      <c r="O832" s="25"/>
      <c r="P832" s="25"/>
      <c r="Q832" s="25"/>
      <c r="R832" s="25"/>
    </row>
    <row r="833" spans="1:18" s="4" customFormat="1" x14ac:dyDescent="0.25">
      <c r="A833" s="3"/>
      <c r="B833" s="3"/>
      <c r="C833" s="3"/>
      <c r="D833" s="3"/>
      <c r="E833" s="3"/>
      <c r="F833" s="3"/>
      <c r="G833" s="25"/>
      <c r="H833" s="33"/>
      <c r="I833" s="25"/>
      <c r="J833" s="25"/>
      <c r="K833" s="33"/>
      <c r="L833" s="33"/>
      <c r="M833" s="33"/>
      <c r="N833" s="33"/>
      <c r="O833" s="25"/>
      <c r="P833" s="25"/>
      <c r="Q833" s="25"/>
      <c r="R833" s="25"/>
    </row>
    <row r="834" spans="1:18" s="4" customFormat="1" x14ac:dyDescent="0.25">
      <c r="A834" s="3"/>
      <c r="B834" s="3"/>
      <c r="C834" s="3"/>
      <c r="D834" s="3"/>
      <c r="E834" s="3"/>
      <c r="F834" s="3"/>
      <c r="G834" s="25"/>
      <c r="H834" s="33"/>
      <c r="I834" s="25"/>
      <c r="J834" s="25"/>
      <c r="K834" s="33"/>
      <c r="L834" s="33"/>
      <c r="M834" s="33"/>
      <c r="N834" s="33"/>
      <c r="O834" s="25"/>
      <c r="P834" s="25"/>
      <c r="Q834" s="25"/>
      <c r="R834" s="25"/>
    </row>
    <row r="835" spans="1:18" s="4" customFormat="1" x14ac:dyDescent="0.25">
      <c r="A835" s="3"/>
      <c r="B835" s="3"/>
      <c r="C835" s="3"/>
      <c r="D835" s="3"/>
      <c r="E835" s="3"/>
      <c r="F835" s="3"/>
      <c r="G835" s="25"/>
      <c r="H835" s="33"/>
      <c r="I835" s="25"/>
      <c r="J835" s="25"/>
      <c r="K835" s="33"/>
      <c r="L835" s="33"/>
      <c r="M835" s="33"/>
      <c r="N835" s="33"/>
      <c r="O835" s="25"/>
      <c r="P835" s="25"/>
      <c r="Q835" s="25"/>
      <c r="R835" s="25"/>
    </row>
    <row r="836" spans="1:18" s="4" customFormat="1" x14ac:dyDescent="0.25">
      <c r="A836" s="3"/>
      <c r="B836" s="3"/>
      <c r="C836" s="3"/>
      <c r="D836" s="3"/>
      <c r="E836" s="3"/>
      <c r="F836" s="3"/>
      <c r="G836" s="25"/>
      <c r="H836" s="33"/>
      <c r="I836" s="25"/>
      <c r="J836" s="25"/>
      <c r="K836" s="33"/>
      <c r="L836" s="33"/>
      <c r="M836" s="33"/>
      <c r="N836" s="33"/>
      <c r="O836" s="25"/>
      <c r="P836" s="25"/>
      <c r="Q836" s="25"/>
      <c r="R836" s="25"/>
    </row>
    <row r="837" spans="1:18" s="4" customFormat="1" x14ac:dyDescent="0.25">
      <c r="A837" s="3"/>
      <c r="B837" s="3"/>
      <c r="C837" s="3"/>
      <c r="D837" s="3"/>
      <c r="E837" s="3"/>
      <c r="F837" s="3"/>
      <c r="G837" s="25"/>
      <c r="H837" s="33"/>
      <c r="I837" s="25"/>
      <c r="J837" s="25"/>
      <c r="K837" s="33"/>
      <c r="L837" s="33"/>
      <c r="M837" s="33"/>
      <c r="N837" s="33"/>
      <c r="O837" s="25"/>
      <c r="P837" s="25"/>
      <c r="Q837" s="25"/>
      <c r="R837" s="25"/>
    </row>
    <row r="838" spans="1:18" s="4" customFormat="1" x14ac:dyDescent="0.25">
      <c r="A838" s="3"/>
      <c r="B838" s="3"/>
      <c r="C838" s="3"/>
      <c r="D838" s="3"/>
      <c r="E838" s="3"/>
      <c r="F838" s="3"/>
      <c r="G838" s="25"/>
      <c r="H838" s="33"/>
      <c r="I838" s="25"/>
      <c r="J838" s="25"/>
      <c r="K838" s="33"/>
      <c r="L838" s="33"/>
      <c r="M838" s="33"/>
      <c r="N838" s="33"/>
      <c r="O838" s="25"/>
      <c r="P838" s="25"/>
      <c r="Q838" s="25"/>
      <c r="R838" s="25"/>
    </row>
    <row r="839" spans="1:18" s="4" customFormat="1" x14ac:dyDescent="0.25">
      <c r="A839" s="3"/>
      <c r="B839" s="3"/>
      <c r="C839" s="3"/>
      <c r="D839" s="3"/>
      <c r="E839" s="3"/>
      <c r="F839" s="3"/>
      <c r="G839" s="25"/>
      <c r="H839" s="33"/>
      <c r="I839" s="25"/>
      <c r="J839" s="25"/>
      <c r="K839" s="33"/>
      <c r="L839" s="33"/>
      <c r="M839" s="33"/>
      <c r="N839" s="33"/>
      <c r="O839" s="25"/>
      <c r="P839" s="25"/>
      <c r="Q839" s="25"/>
      <c r="R839" s="25"/>
    </row>
    <row r="840" spans="1:18" s="4" customFormat="1" x14ac:dyDescent="0.25">
      <c r="A840" s="3"/>
      <c r="B840" s="3"/>
      <c r="C840" s="3"/>
      <c r="D840" s="3"/>
      <c r="E840" s="3"/>
      <c r="F840" s="3"/>
      <c r="G840" s="25"/>
      <c r="H840" s="33"/>
      <c r="I840" s="25"/>
      <c r="J840" s="25"/>
      <c r="K840" s="33"/>
      <c r="L840" s="33"/>
      <c r="M840" s="33"/>
      <c r="N840" s="33"/>
      <c r="O840" s="25"/>
      <c r="P840" s="25"/>
      <c r="Q840" s="25"/>
      <c r="R840" s="25"/>
    </row>
    <row r="841" spans="1:18" s="4" customFormat="1" x14ac:dyDescent="0.25">
      <c r="A841" s="3"/>
      <c r="B841" s="3"/>
      <c r="C841" s="3"/>
      <c r="D841" s="3"/>
      <c r="E841" s="3"/>
      <c r="F841" s="3"/>
      <c r="G841" s="25"/>
      <c r="H841" s="33"/>
      <c r="I841" s="25"/>
      <c r="J841" s="25"/>
      <c r="K841" s="33"/>
      <c r="L841" s="33"/>
      <c r="M841" s="33"/>
      <c r="N841" s="33"/>
      <c r="O841" s="25"/>
      <c r="P841" s="25"/>
      <c r="Q841" s="25"/>
      <c r="R841" s="25"/>
    </row>
    <row r="842" spans="1:18" s="4" customFormat="1" x14ac:dyDescent="0.25">
      <c r="A842" s="3"/>
      <c r="B842" s="3"/>
      <c r="C842" s="3"/>
      <c r="D842" s="3"/>
      <c r="E842" s="3"/>
      <c r="F842" s="3"/>
      <c r="G842" s="25"/>
      <c r="H842" s="33"/>
      <c r="I842" s="25"/>
      <c r="J842" s="25"/>
      <c r="K842" s="33"/>
      <c r="L842" s="33"/>
      <c r="M842" s="33"/>
      <c r="N842" s="33"/>
      <c r="O842" s="25"/>
      <c r="P842" s="25"/>
      <c r="Q842" s="25"/>
      <c r="R842" s="25"/>
    </row>
    <row r="843" spans="1:18" s="4" customFormat="1" x14ac:dyDescent="0.25">
      <c r="A843" s="3"/>
      <c r="B843" s="3"/>
      <c r="C843" s="3"/>
      <c r="D843" s="3"/>
      <c r="E843" s="3"/>
      <c r="F843" s="3"/>
      <c r="G843" s="25"/>
      <c r="H843" s="33"/>
      <c r="I843" s="25"/>
      <c r="J843" s="25"/>
      <c r="K843" s="33"/>
      <c r="L843" s="33"/>
      <c r="M843" s="33"/>
      <c r="N843" s="33"/>
      <c r="O843" s="25"/>
      <c r="P843" s="25"/>
      <c r="Q843" s="25"/>
      <c r="R843" s="25"/>
    </row>
    <row r="844" spans="1:18" s="4" customFormat="1" x14ac:dyDescent="0.25">
      <c r="A844" s="3"/>
      <c r="B844" s="3"/>
      <c r="C844" s="3"/>
      <c r="D844" s="3"/>
      <c r="E844" s="3"/>
      <c r="F844" s="3"/>
      <c r="G844" s="25"/>
      <c r="H844" s="33"/>
      <c r="I844" s="25"/>
      <c r="J844" s="25"/>
      <c r="K844" s="33"/>
      <c r="L844" s="33"/>
      <c r="M844" s="33"/>
      <c r="N844" s="33"/>
      <c r="O844" s="25"/>
      <c r="P844" s="25"/>
      <c r="Q844" s="25"/>
      <c r="R844" s="25"/>
    </row>
    <row r="845" spans="1:18" s="4" customFormat="1" x14ac:dyDescent="0.25">
      <c r="A845" s="3"/>
      <c r="B845" s="3"/>
      <c r="C845" s="3"/>
      <c r="D845" s="3"/>
      <c r="E845" s="3"/>
      <c r="F845" s="3"/>
      <c r="G845" s="25"/>
      <c r="H845" s="33"/>
      <c r="I845" s="25"/>
      <c r="J845" s="25"/>
      <c r="K845" s="33"/>
      <c r="L845" s="33"/>
      <c r="M845" s="33"/>
      <c r="N845" s="33"/>
      <c r="O845" s="25"/>
      <c r="P845" s="25"/>
      <c r="Q845" s="25"/>
      <c r="R845" s="25"/>
    </row>
    <row r="846" spans="1:18" s="4" customFormat="1" x14ac:dyDescent="0.25">
      <c r="A846" s="3"/>
      <c r="B846" s="3"/>
      <c r="C846" s="3"/>
      <c r="D846" s="3"/>
      <c r="E846" s="3"/>
      <c r="F846" s="3"/>
      <c r="G846" s="25"/>
      <c r="H846" s="33"/>
      <c r="I846" s="25"/>
      <c r="J846" s="25"/>
      <c r="K846" s="33"/>
      <c r="L846" s="33"/>
      <c r="M846" s="33"/>
      <c r="N846" s="33"/>
      <c r="O846" s="25"/>
      <c r="P846" s="25"/>
      <c r="Q846" s="25"/>
      <c r="R846" s="25"/>
    </row>
    <row r="847" spans="1:18" s="4" customFormat="1" x14ac:dyDescent="0.25">
      <c r="A847" s="3"/>
      <c r="B847" s="3"/>
      <c r="C847" s="3"/>
      <c r="D847" s="3"/>
      <c r="E847" s="3"/>
      <c r="F847" s="3"/>
      <c r="G847" s="25"/>
      <c r="H847" s="33"/>
      <c r="I847" s="25"/>
      <c r="J847" s="25"/>
      <c r="K847" s="33"/>
      <c r="L847" s="33"/>
      <c r="M847" s="33"/>
      <c r="N847" s="33"/>
      <c r="O847" s="25"/>
      <c r="P847" s="25"/>
      <c r="Q847" s="25"/>
      <c r="R847" s="25"/>
    </row>
    <row r="848" spans="1:18" s="4" customFormat="1" x14ac:dyDescent="0.25">
      <c r="A848" s="3"/>
      <c r="B848" s="3"/>
      <c r="C848" s="3"/>
      <c r="D848" s="3"/>
      <c r="E848" s="3"/>
      <c r="F848" s="3"/>
      <c r="G848" s="25"/>
      <c r="H848" s="33"/>
      <c r="I848" s="25"/>
      <c r="J848" s="25"/>
      <c r="K848" s="33"/>
      <c r="L848" s="33"/>
      <c r="M848" s="33"/>
      <c r="N848" s="33"/>
      <c r="O848" s="25"/>
      <c r="P848" s="25"/>
      <c r="Q848" s="25"/>
      <c r="R848" s="25"/>
    </row>
    <row r="849" spans="1:18" s="4" customFormat="1" x14ac:dyDescent="0.25">
      <c r="A849" s="3"/>
      <c r="B849" s="3"/>
      <c r="C849" s="3"/>
      <c r="D849" s="3"/>
      <c r="E849" s="3"/>
      <c r="F849" s="3"/>
      <c r="G849" s="25"/>
      <c r="H849" s="33"/>
      <c r="I849" s="25"/>
      <c r="J849" s="25"/>
      <c r="K849" s="33"/>
      <c r="L849" s="33"/>
      <c r="M849" s="33"/>
      <c r="N849" s="33"/>
      <c r="O849" s="25"/>
      <c r="P849" s="25"/>
      <c r="Q849" s="25"/>
      <c r="R849" s="25"/>
    </row>
    <row r="850" spans="1:18" s="4" customFormat="1" x14ac:dyDescent="0.25">
      <c r="A850" s="3"/>
      <c r="B850" s="3"/>
      <c r="C850" s="3"/>
      <c r="D850" s="3"/>
      <c r="E850" s="3"/>
      <c r="F850" s="3"/>
      <c r="G850" s="25"/>
      <c r="H850" s="33"/>
      <c r="I850" s="25"/>
      <c r="J850" s="25"/>
      <c r="K850" s="33"/>
      <c r="L850" s="33"/>
      <c r="M850" s="33"/>
      <c r="N850" s="33"/>
      <c r="O850" s="25"/>
      <c r="P850" s="25"/>
      <c r="Q850" s="25"/>
      <c r="R850" s="25"/>
    </row>
    <row r="851" spans="1:18" s="4" customFormat="1" x14ac:dyDescent="0.25">
      <c r="A851" s="3"/>
      <c r="B851" s="3"/>
      <c r="C851" s="3"/>
      <c r="D851" s="3"/>
      <c r="E851" s="3"/>
      <c r="F851" s="3"/>
      <c r="G851" s="25"/>
      <c r="H851" s="33"/>
      <c r="I851" s="25"/>
      <c r="J851" s="25"/>
      <c r="K851" s="33"/>
      <c r="L851" s="33"/>
      <c r="M851" s="33"/>
      <c r="N851" s="33"/>
      <c r="O851" s="25"/>
      <c r="P851" s="25"/>
      <c r="Q851" s="25"/>
      <c r="R851" s="25"/>
    </row>
    <row r="852" spans="1:18" s="4" customFormat="1" x14ac:dyDescent="0.25">
      <c r="A852" s="3"/>
      <c r="B852" s="3"/>
      <c r="C852" s="3"/>
      <c r="D852" s="3"/>
      <c r="E852" s="3"/>
      <c r="F852" s="3"/>
      <c r="G852" s="25"/>
      <c r="H852" s="33"/>
      <c r="I852" s="25"/>
      <c r="J852" s="25"/>
      <c r="K852" s="33"/>
      <c r="L852" s="33"/>
      <c r="M852" s="33"/>
      <c r="N852" s="33"/>
      <c r="O852" s="25"/>
      <c r="P852" s="25"/>
      <c r="Q852" s="25"/>
      <c r="R852" s="25"/>
    </row>
    <row r="853" spans="1:18" s="4" customFormat="1" x14ac:dyDescent="0.25">
      <c r="A853" s="3"/>
      <c r="B853" s="3"/>
      <c r="C853" s="3"/>
      <c r="D853" s="3"/>
      <c r="E853" s="3"/>
      <c r="F853" s="3"/>
      <c r="G853" s="25"/>
      <c r="H853" s="33"/>
      <c r="I853" s="25"/>
      <c r="J853" s="25"/>
      <c r="K853" s="33"/>
      <c r="L853" s="33"/>
      <c r="M853" s="33"/>
      <c r="N853" s="33"/>
      <c r="O853" s="25"/>
      <c r="P853" s="25"/>
      <c r="Q853" s="25"/>
      <c r="R853" s="25"/>
    </row>
    <row r="854" spans="1:18" s="4" customFormat="1" x14ac:dyDescent="0.25">
      <c r="A854" s="3"/>
      <c r="B854" s="3"/>
      <c r="C854" s="3"/>
      <c r="D854" s="3"/>
      <c r="E854" s="3"/>
      <c r="F854" s="3"/>
      <c r="G854" s="25"/>
      <c r="H854" s="33"/>
      <c r="I854" s="25"/>
      <c r="J854" s="25"/>
      <c r="K854" s="33"/>
      <c r="L854" s="33"/>
      <c r="M854" s="33"/>
      <c r="N854" s="33"/>
      <c r="O854" s="25"/>
      <c r="P854" s="25"/>
      <c r="Q854" s="25"/>
      <c r="R854" s="25"/>
    </row>
    <row r="855" spans="1:18" s="4" customFormat="1" x14ac:dyDescent="0.25">
      <c r="A855" s="3"/>
      <c r="B855" s="3"/>
      <c r="C855" s="3"/>
      <c r="D855" s="3"/>
      <c r="E855" s="3"/>
      <c r="F855" s="3"/>
      <c r="G855" s="25"/>
      <c r="H855" s="33"/>
      <c r="I855" s="25"/>
      <c r="J855" s="25"/>
      <c r="K855" s="33"/>
      <c r="L855" s="33"/>
      <c r="M855" s="33"/>
      <c r="N855" s="33"/>
      <c r="O855" s="25"/>
      <c r="P855" s="25"/>
      <c r="Q855" s="25"/>
      <c r="R855" s="25"/>
    </row>
    <row r="856" spans="1:18" s="4" customFormat="1" x14ac:dyDescent="0.25">
      <c r="A856" s="3"/>
      <c r="B856" s="3"/>
      <c r="C856" s="3"/>
      <c r="D856" s="3"/>
      <c r="E856" s="3"/>
      <c r="F856" s="3"/>
      <c r="G856" s="25"/>
      <c r="H856" s="33"/>
      <c r="I856" s="25"/>
      <c r="J856" s="25"/>
      <c r="K856" s="33"/>
      <c r="L856" s="33"/>
      <c r="M856" s="33"/>
      <c r="N856" s="33"/>
      <c r="O856" s="25"/>
      <c r="P856" s="25"/>
      <c r="Q856" s="25"/>
      <c r="R856" s="25"/>
    </row>
    <row r="857" spans="1:18" s="4" customFormat="1" x14ac:dyDescent="0.25">
      <c r="A857" s="3"/>
      <c r="B857" s="3"/>
      <c r="C857" s="3"/>
      <c r="D857" s="3"/>
      <c r="E857" s="3"/>
      <c r="F857" s="3"/>
      <c r="G857" s="25"/>
      <c r="H857" s="33"/>
      <c r="I857" s="25"/>
      <c r="J857" s="25"/>
      <c r="K857" s="33"/>
      <c r="L857" s="33"/>
      <c r="M857" s="33"/>
      <c r="N857" s="33"/>
      <c r="O857" s="25"/>
      <c r="P857" s="25"/>
      <c r="Q857" s="25"/>
      <c r="R857" s="25"/>
    </row>
    <row r="858" spans="1:18" s="4" customFormat="1" x14ac:dyDescent="0.25">
      <c r="A858" s="3"/>
      <c r="B858" s="3"/>
      <c r="C858" s="3"/>
      <c r="D858" s="3"/>
      <c r="E858" s="3"/>
      <c r="F858" s="3"/>
      <c r="G858" s="25"/>
      <c r="H858" s="33"/>
      <c r="I858" s="25"/>
      <c r="J858" s="25"/>
      <c r="K858" s="33"/>
      <c r="L858" s="33"/>
      <c r="M858" s="33"/>
      <c r="N858" s="33"/>
      <c r="O858" s="25"/>
      <c r="P858" s="25"/>
      <c r="Q858" s="25"/>
      <c r="R858" s="25"/>
    </row>
    <row r="859" spans="1:18" s="4" customFormat="1" x14ac:dyDescent="0.25">
      <c r="A859" s="3"/>
      <c r="B859" s="3"/>
      <c r="C859" s="3"/>
      <c r="D859" s="3"/>
      <c r="E859" s="3"/>
      <c r="F859" s="3"/>
      <c r="G859" s="25"/>
      <c r="H859" s="33"/>
      <c r="I859" s="25"/>
      <c r="J859" s="25"/>
      <c r="K859" s="33"/>
      <c r="L859" s="33"/>
      <c r="M859" s="33"/>
      <c r="N859" s="33"/>
      <c r="O859" s="25"/>
      <c r="P859" s="25"/>
      <c r="Q859" s="25"/>
      <c r="R859" s="25"/>
    </row>
    <row r="860" spans="1:18" s="4" customFormat="1" x14ac:dyDescent="0.25">
      <c r="A860" s="3"/>
      <c r="B860" s="3"/>
      <c r="C860" s="3"/>
      <c r="D860" s="3"/>
      <c r="E860" s="3"/>
      <c r="F860" s="3"/>
      <c r="G860" s="25"/>
      <c r="H860" s="33"/>
      <c r="I860" s="25"/>
      <c r="J860" s="25"/>
      <c r="K860" s="33"/>
      <c r="L860" s="33"/>
      <c r="M860" s="33"/>
      <c r="N860" s="33"/>
      <c r="O860" s="25"/>
      <c r="P860" s="25"/>
      <c r="Q860" s="25"/>
      <c r="R860" s="25"/>
    </row>
    <row r="861" spans="1:18" s="4" customFormat="1" x14ac:dyDescent="0.25">
      <c r="A861" s="3"/>
      <c r="B861" s="3"/>
      <c r="C861" s="3"/>
      <c r="D861" s="3"/>
      <c r="E861" s="3"/>
      <c r="F861" s="3"/>
      <c r="G861" s="25"/>
      <c r="H861" s="33"/>
      <c r="I861" s="25"/>
      <c r="J861" s="25"/>
      <c r="K861" s="33"/>
      <c r="L861" s="33"/>
      <c r="M861" s="33"/>
      <c r="N861" s="33"/>
      <c r="O861" s="25"/>
      <c r="P861" s="25"/>
      <c r="Q861" s="25"/>
      <c r="R861" s="25"/>
    </row>
    <row r="862" spans="1:18" s="4" customFormat="1" x14ac:dyDescent="0.25">
      <c r="A862" s="3"/>
      <c r="B862" s="3"/>
      <c r="C862" s="3"/>
      <c r="D862" s="3"/>
      <c r="E862" s="3"/>
      <c r="F862" s="3"/>
      <c r="G862" s="25"/>
      <c r="H862" s="33"/>
      <c r="I862" s="25"/>
      <c r="J862" s="25"/>
      <c r="K862" s="33"/>
      <c r="L862" s="33"/>
      <c r="M862" s="33"/>
      <c r="N862" s="33"/>
      <c r="O862" s="25"/>
      <c r="P862" s="25"/>
      <c r="Q862" s="25"/>
      <c r="R862" s="25"/>
    </row>
    <row r="863" spans="1:18" s="4" customFormat="1" x14ac:dyDescent="0.25">
      <c r="A863" s="3"/>
      <c r="B863" s="3"/>
      <c r="C863" s="3"/>
      <c r="D863" s="3"/>
      <c r="E863" s="3"/>
      <c r="F863" s="3"/>
      <c r="G863" s="25"/>
      <c r="H863" s="33"/>
      <c r="I863" s="25"/>
      <c r="J863" s="25"/>
      <c r="K863" s="33"/>
      <c r="L863" s="33"/>
      <c r="M863" s="33"/>
      <c r="N863" s="33"/>
      <c r="O863" s="25"/>
      <c r="P863" s="25"/>
      <c r="Q863" s="25"/>
      <c r="R863" s="25"/>
    </row>
    <row r="864" spans="1:18" s="4" customFormat="1" x14ac:dyDescent="0.25">
      <c r="A864" s="3"/>
      <c r="B864" s="3"/>
      <c r="C864" s="3"/>
      <c r="D864" s="3"/>
      <c r="E864" s="3"/>
      <c r="F864" s="3"/>
      <c r="G864" s="25"/>
      <c r="H864" s="33"/>
      <c r="I864" s="25"/>
      <c r="J864" s="25"/>
      <c r="K864" s="33"/>
      <c r="L864" s="33"/>
      <c r="M864" s="33"/>
      <c r="N864" s="33"/>
      <c r="O864" s="25"/>
      <c r="P864" s="25"/>
      <c r="Q864" s="25"/>
      <c r="R864" s="25"/>
    </row>
    <row r="865" spans="1:18" s="4" customFormat="1" x14ac:dyDescent="0.25">
      <c r="A865" s="3"/>
      <c r="B865" s="3"/>
      <c r="C865" s="3"/>
      <c r="D865" s="3"/>
      <c r="E865" s="3"/>
      <c r="F865" s="3"/>
      <c r="G865" s="25"/>
      <c r="H865" s="33"/>
      <c r="I865" s="25"/>
      <c r="J865" s="25"/>
      <c r="K865" s="33"/>
      <c r="L865" s="33"/>
      <c r="M865" s="33"/>
      <c r="N865" s="33"/>
      <c r="O865" s="25"/>
      <c r="P865" s="25"/>
      <c r="Q865" s="25"/>
      <c r="R865" s="25"/>
    </row>
    <row r="866" spans="1:18" s="4" customFormat="1" x14ac:dyDescent="0.25">
      <c r="A866" s="3"/>
      <c r="B866" s="3"/>
      <c r="C866" s="3"/>
      <c r="D866" s="3"/>
      <c r="E866" s="3"/>
      <c r="F866" s="3"/>
      <c r="G866" s="25"/>
      <c r="H866" s="33"/>
      <c r="I866" s="25"/>
      <c r="J866" s="25"/>
      <c r="K866" s="33"/>
      <c r="L866" s="33"/>
      <c r="M866" s="33"/>
      <c r="N866" s="33"/>
      <c r="O866" s="25"/>
      <c r="P866" s="25"/>
      <c r="Q866" s="25"/>
      <c r="R866" s="25"/>
    </row>
    <row r="867" spans="1:18" s="4" customFormat="1" x14ac:dyDescent="0.25">
      <c r="A867" s="3"/>
      <c r="B867" s="3"/>
      <c r="C867" s="3"/>
      <c r="D867" s="3"/>
      <c r="E867" s="3"/>
      <c r="F867" s="3"/>
      <c r="G867" s="25"/>
      <c r="H867" s="33"/>
      <c r="I867" s="25"/>
      <c r="J867" s="25"/>
      <c r="K867" s="33"/>
      <c r="L867" s="33"/>
      <c r="M867" s="33"/>
      <c r="N867" s="33"/>
      <c r="O867" s="25"/>
      <c r="P867" s="25"/>
      <c r="Q867" s="25"/>
      <c r="R867" s="25"/>
    </row>
    <row r="868" spans="1:18" s="4" customFormat="1" x14ac:dyDescent="0.25">
      <c r="A868" s="3"/>
      <c r="B868" s="3"/>
      <c r="C868" s="3"/>
      <c r="D868" s="3"/>
      <c r="E868" s="3"/>
      <c r="F868" s="3"/>
      <c r="G868" s="25"/>
      <c r="H868" s="33"/>
      <c r="I868" s="25"/>
      <c r="J868" s="25"/>
      <c r="K868" s="33"/>
      <c r="L868" s="33"/>
      <c r="M868" s="33"/>
      <c r="N868" s="33"/>
      <c r="O868" s="25"/>
      <c r="P868" s="25"/>
      <c r="Q868" s="25"/>
      <c r="R868" s="25"/>
    </row>
    <row r="869" spans="1:18" s="4" customFormat="1" x14ac:dyDescent="0.25">
      <c r="A869" s="3"/>
      <c r="B869" s="3"/>
      <c r="C869" s="3"/>
      <c r="D869" s="3"/>
      <c r="E869" s="3"/>
      <c r="F869" s="3"/>
      <c r="G869" s="25"/>
      <c r="H869" s="33"/>
      <c r="I869" s="25"/>
      <c r="J869" s="25"/>
      <c r="K869" s="33"/>
      <c r="L869" s="33"/>
      <c r="M869" s="33"/>
      <c r="N869" s="33"/>
      <c r="O869" s="25"/>
      <c r="P869" s="25"/>
      <c r="Q869" s="25"/>
      <c r="R869" s="25"/>
    </row>
    <row r="870" spans="1:18" s="4" customFormat="1" x14ac:dyDescent="0.25">
      <c r="A870" s="3"/>
      <c r="B870" s="3"/>
      <c r="C870" s="3"/>
      <c r="D870" s="3"/>
      <c r="E870" s="3"/>
      <c r="F870" s="3"/>
      <c r="G870" s="25"/>
      <c r="H870" s="33"/>
      <c r="I870" s="25"/>
      <c r="J870" s="25"/>
      <c r="K870" s="33"/>
      <c r="L870" s="33"/>
      <c r="M870" s="33"/>
      <c r="N870" s="33"/>
      <c r="O870" s="25"/>
      <c r="P870" s="25"/>
      <c r="Q870" s="25"/>
      <c r="R870" s="25"/>
    </row>
    <row r="871" spans="1:18" s="4" customFormat="1" x14ac:dyDescent="0.25">
      <c r="A871" s="3"/>
      <c r="B871" s="3"/>
      <c r="C871" s="3"/>
      <c r="D871" s="3"/>
      <c r="E871" s="3"/>
      <c r="F871" s="3"/>
      <c r="G871" s="25"/>
      <c r="H871" s="33"/>
      <c r="I871" s="25"/>
      <c r="J871" s="25"/>
      <c r="K871" s="33"/>
      <c r="L871" s="33"/>
      <c r="M871" s="33"/>
      <c r="N871" s="33"/>
      <c r="O871" s="25"/>
      <c r="P871" s="25"/>
      <c r="Q871" s="25"/>
      <c r="R871" s="25"/>
    </row>
    <row r="872" spans="1:18" s="4" customFormat="1" x14ac:dyDescent="0.25">
      <c r="A872" s="3"/>
      <c r="B872" s="3"/>
      <c r="C872" s="3"/>
      <c r="D872" s="3"/>
      <c r="E872" s="3"/>
      <c r="F872" s="3"/>
      <c r="G872" s="25"/>
      <c r="H872" s="33"/>
      <c r="I872" s="25"/>
      <c r="J872" s="25"/>
      <c r="K872" s="33"/>
      <c r="L872" s="33"/>
      <c r="M872" s="33"/>
      <c r="N872" s="33"/>
      <c r="O872" s="25"/>
      <c r="P872" s="25"/>
      <c r="Q872" s="25"/>
      <c r="R872" s="25"/>
    </row>
    <row r="873" spans="1:18" s="4" customFormat="1" x14ac:dyDescent="0.25">
      <c r="A873" s="3"/>
      <c r="B873" s="3"/>
      <c r="C873" s="3"/>
      <c r="D873" s="3"/>
      <c r="E873" s="3"/>
      <c r="F873" s="3"/>
      <c r="G873" s="25"/>
      <c r="H873" s="33"/>
      <c r="I873" s="25"/>
      <c r="J873" s="25"/>
      <c r="K873" s="33"/>
      <c r="L873" s="33"/>
      <c r="M873" s="33"/>
      <c r="N873" s="33"/>
      <c r="O873" s="25"/>
      <c r="P873" s="25"/>
      <c r="Q873" s="25"/>
      <c r="R873" s="25"/>
    </row>
    <row r="874" spans="1:18" s="4" customFormat="1" x14ac:dyDescent="0.25">
      <c r="A874" s="3"/>
      <c r="B874" s="3"/>
      <c r="C874" s="3"/>
      <c r="D874" s="3"/>
      <c r="E874" s="3"/>
      <c r="F874" s="3"/>
      <c r="G874" s="25"/>
      <c r="H874" s="33"/>
      <c r="I874" s="25"/>
      <c r="J874" s="25"/>
      <c r="K874" s="33"/>
      <c r="L874" s="33"/>
      <c r="M874" s="33"/>
      <c r="N874" s="33"/>
      <c r="O874" s="25"/>
      <c r="P874" s="25"/>
      <c r="Q874" s="25"/>
      <c r="R874" s="25"/>
    </row>
    <row r="875" spans="1:18" s="4" customFormat="1" x14ac:dyDescent="0.25">
      <c r="A875" s="3"/>
      <c r="B875" s="3"/>
      <c r="C875" s="3"/>
      <c r="D875" s="3"/>
      <c r="E875" s="3"/>
      <c r="F875" s="3"/>
      <c r="G875" s="25"/>
      <c r="H875" s="33"/>
      <c r="I875" s="25"/>
      <c r="J875" s="25"/>
      <c r="K875" s="33"/>
      <c r="L875" s="33"/>
      <c r="M875" s="33"/>
      <c r="N875" s="33"/>
      <c r="O875" s="25"/>
      <c r="P875" s="25"/>
      <c r="Q875" s="25"/>
      <c r="R875" s="25"/>
    </row>
    <row r="876" spans="1:18" s="4" customFormat="1" x14ac:dyDescent="0.25">
      <c r="A876" s="3"/>
      <c r="B876" s="3"/>
      <c r="C876" s="3"/>
      <c r="D876" s="3"/>
      <c r="E876" s="3"/>
      <c r="F876" s="3"/>
      <c r="G876" s="25"/>
      <c r="H876" s="33"/>
      <c r="I876" s="25"/>
      <c r="J876" s="25"/>
      <c r="K876" s="33"/>
      <c r="L876" s="33"/>
      <c r="M876" s="33"/>
      <c r="N876" s="33"/>
      <c r="O876" s="25"/>
      <c r="P876" s="25"/>
      <c r="Q876" s="25"/>
      <c r="R876" s="25"/>
    </row>
    <row r="877" spans="1:18" s="4" customFormat="1" x14ac:dyDescent="0.25">
      <c r="A877" s="3"/>
      <c r="B877" s="3"/>
      <c r="C877" s="3"/>
      <c r="D877" s="3"/>
      <c r="E877" s="3"/>
      <c r="F877" s="3"/>
      <c r="G877" s="25"/>
      <c r="H877" s="33"/>
      <c r="I877" s="25"/>
      <c r="J877" s="25"/>
      <c r="K877" s="33"/>
      <c r="L877" s="33"/>
      <c r="M877" s="33"/>
      <c r="N877" s="33"/>
      <c r="O877" s="25"/>
      <c r="P877" s="25"/>
      <c r="Q877" s="25"/>
      <c r="R877" s="25"/>
    </row>
    <row r="878" spans="1:18" s="4" customFormat="1" x14ac:dyDescent="0.25">
      <c r="A878" s="3"/>
      <c r="B878" s="3"/>
      <c r="C878" s="3"/>
      <c r="D878" s="3"/>
      <c r="E878" s="3"/>
      <c r="F878" s="3"/>
      <c r="G878" s="25"/>
      <c r="H878" s="33"/>
      <c r="I878" s="25"/>
      <c r="J878" s="25"/>
      <c r="K878" s="33"/>
      <c r="L878" s="33"/>
      <c r="M878" s="33"/>
      <c r="N878" s="33"/>
      <c r="O878" s="25"/>
      <c r="P878" s="25"/>
      <c r="Q878" s="25"/>
      <c r="R878" s="25"/>
    </row>
    <row r="879" spans="1:18" s="4" customFormat="1" x14ac:dyDescent="0.25">
      <c r="A879" s="3"/>
      <c r="B879" s="3"/>
      <c r="C879" s="3"/>
      <c r="D879" s="3"/>
      <c r="E879" s="3"/>
      <c r="F879" s="3"/>
      <c r="G879" s="25"/>
      <c r="H879" s="33"/>
      <c r="I879" s="25"/>
      <c r="J879" s="25"/>
      <c r="K879" s="33"/>
      <c r="L879" s="33"/>
      <c r="M879" s="33"/>
      <c r="N879" s="33"/>
      <c r="O879" s="25"/>
      <c r="P879" s="25"/>
      <c r="Q879" s="25"/>
      <c r="R879" s="25"/>
    </row>
    <row r="880" spans="1:18" s="4" customFormat="1" x14ac:dyDescent="0.25">
      <c r="A880" s="3"/>
      <c r="B880" s="3"/>
      <c r="C880" s="3"/>
      <c r="D880" s="3"/>
      <c r="E880" s="3"/>
      <c r="F880" s="3"/>
      <c r="G880" s="25"/>
      <c r="H880" s="33"/>
      <c r="I880" s="25"/>
      <c r="J880" s="25"/>
      <c r="K880" s="33"/>
      <c r="L880" s="33"/>
      <c r="M880" s="33"/>
      <c r="N880" s="33"/>
      <c r="O880" s="25"/>
      <c r="P880" s="25"/>
      <c r="Q880" s="25"/>
      <c r="R880" s="25"/>
    </row>
    <row r="881" spans="1:18" s="4" customFormat="1" x14ac:dyDescent="0.25">
      <c r="A881" s="3"/>
      <c r="B881" s="3"/>
      <c r="C881" s="3"/>
      <c r="D881" s="3"/>
      <c r="E881" s="3"/>
      <c r="F881" s="3"/>
      <c r="G881" s="25"/>
      <c r="H881" s="33"/>
      <c r="I881" s="25"/>
      <c r="J881" s="25"/>
      <c r="K881" s="33"/>
      <c r="L881" s="33"/>
      <c r="M881" s="33"/>
      <c r="N881" s="33"/>
      <c r="O881" s="25"/>
      <c r="P881" s="25"/>
      <c r="Q881" s="25"/>
      <c r="R881" s="25"/>
    </row>
    <row r="882" spans="1:18" s="4" customFormat="1" x14ac:dyDescent="0.25">
      <c r="A882" s="3"/>
      <c r="B882" s="3"/>
      <c r="C882" s="3"/>
      <c r="D882" s="3"/>
      <c r="E882" s="3"/>
      <c r="F882" s="3"/>
      <c r="G882" s="25"/>
      <c r="H882" s="33"/>
      <c r="I882" s="25"/>
      <c r="J882" s="25"/>
      <c r="K882" s="33"/>
      <c r="L882" s="33"/>
      <c r="M882" s="33"/>
      <c r="N882" s="33"/>
      <c r="O882" s="25"/>
      <c r="P882" s="25"/>
      <c r="Q882" s="25"/>
      <c r="R882" s="25"/>
    </row>
    <row r="883" spans="1:18" s="4" customFormat="1" x14ac:dyDescent="0.25">
      <c r="A883" s="3"/>
      <c r="B883" s="3"/>
      <c r="C883" s="3"/>
      <c r="D883" s="3"/>
      <c r="E883" s="3"/>
      <c r="F883" s="3"/>
      <c r="G883" s="25"/>
      <c r="H883" s="33"/>
      <c r="I883" s="25"/>
      <c r="J883" s="25"/>
      <c r="K883" s="33"/>
      <c r="L883" s="33"/>
      <c r="M883" s="33"/>
      <c r="N883" s="33"/>
      <c r="O883" s="25"/>
      <c r="P883" s="25"/>
      <c r="Q883" s="25"/>
      <c r="R883" s="25"/>
    </row>
    <row r="884" spans="1:18" s="4" customFormat="1" x14ac:dyDescent="0.25">
      <c r="A884" s="3"/>
      <c r="B884" s="3"/>
      <c r="C884" s="3"/>
      <c r="D884" s="3"/>
      <c r="E884" s="3"/>
      <c r="F884" s="3"/>
      <c r="G884" s="25"/>
      <c r="H884" s="33"/>
      <c r="I884" s="25"/>
      <c r="J884" s="25"/>
      <c r="K884" s="33"/>
      <c r="L884" s="33"/>
      <c r="M884" s="33"/>
      <c r="N884" s="33"/>
      <c r="O884" s="25"/>
      <c r="P884" s="25"/>
      <c r="Q884" s="25"/>
      <c r="R884" s="25"/>
    </row>
    <row r="885" spans="1:18" s="4" customFormat="1" x14ac:dyDescent="0.25">
      <c r="A885" s="3"/>
      <c r="B885" s="3"/>
      <c r="C885" s="3"/>
      <c r="D885" s="3"/>
      <c r="E885" s="3"/>
      <c r="F885" s="3"/>
      <c r="G885" s="25"/>
      <c r="H885" s="33"/>
      <c r="I885" s="25"/>
      <c r="J885" s="25"/>
      <c r="K885" s="33"/>
      <c r="L885" s="33"/>
      <c r="M885" s="33"/>
      <c r="N885" s="33"/>
      <c r="O885" s="25"/>
      <c r="P885" s="25"/>
      <c r="Q885" s="25"/>
      <c r="R885" s="25"/>
    </row>
    <row r="886" spans="1:18" s="4" customFormat="1" x14ac:dyDescent="0.25">
      <c r="A886" s="3"/>
      <c r="B886" s="3"/>
      <c r="C886" s="3"/>
      <c r="D886" s="3"/>
      <c r="E886" s="3"/>
      <c r="F886" s="3"/>
      <c r="G886" s="25"/>
      <c r="H886" s="33"/>
      <c r="I886" s="25"/>
      <c r="J886" s="25"/>
      <c r="K886" s="33"/>
      <c r="L886" s="33"/>
      <c r="M886" s="33"/>
      <c r="N886" s="33"/>
      <c r="O886" s="25"/>
      <c r="P886" s="25"/>
      <c r="Q886" s="25"/>
      <c r="R886" s="25"/>
    </row>
    <row r="887" spans="1:18" s="4" customFormat="1" x14ac:dyDescent="0.25">
      <c r="A887" s="3"/>
      <c r="B887" s="3"/>
      <c r="C887" s="3"/>
      <c r="D887" s="3"/>
      <c r="E887" s="3"/>
      <c r="F887" s="3"/>
      <c r="G887" s="25"/>
      <c r="H887" s="33"/>
      <c r="I887" s="25"/>
      <c r="J887" s="25"/>
      <c r="K887" s="33"/>
      <c r="L887" s="33"/>
      <c r="M887" s="33"/>
      <c r="N887" s="33"/>
      <c r="O887" s="25"/>
      <c r="P887" s="25"/>
      <c r="Q887" s="25"/>
      <c r="R887" s="25"/>
    </row>
    <row r="888" spans="1:18" s="4" customFormat="1" x14ac:dyDescent="0.25">
      <c r="A888" s="3"/>
      <c r="B888" s="3"/>
      <c r="C888" s="3"/>
      <c r="D888" s="3"/>
      <c r="E888" s="3"/>
      <c r="F888" s="3"/>
      <c r="G888" s="25"/>
      <c r="H888" s="33"/>
      <c r="I888" s="25"/>
      <c r="J888" s="25"/>
      <c r="K888" s="33"/>
      <c r="L888" s="33"/>
      <c r="M888" s="33"/>
      <c r="N888" s="33"/>
      <c r="O888" s="25"/>
      <c r="P888" s="25"/>
      <c r="Q888" s="25"/>
      <c r="R888" s="25"/>
    </row>
    <row r="889" spans="1:18" s="4" customFormat="1" x14ac:dyDescent="0.25">
      <c r="A889" s="3"/>
      <c r="B889" s="3"/>
      <c r="C889" s="3"/>
      <c r="D889" s="3"/>
      <c r="E889" s="3"/>
      <c r="F889" s="3"/>
      <c r="G889" s="25"/>
      <c r="H889" s="33"/>
      <c r="I889" s="25"/>
      <c r="J889" s="25"/>
      <c r="K889" s="33"/>
      <c r="L889" s="33"/>
      <c r="M889" s="33"/>
      <c r="N889" s="33"/>
      <c r="O889" s="25"/>
      <c r="P889" s="25"/>
      <c r="Q889" s="25"/>
      <c r="R889" s="25"/>
    </row>
    <row r="890" spans="1:18" s="4" customFormat="1" x14ac:dyDescent="0.25">
      <c r="A890" s="3"/>
      <c r="B890" s="3"/>
      <c r="C890" s="3"/>
      <c r="D890" s="3"/>
      <c r="E890" s="3"/>
      <c r="F890" s="3"/>
      <c r="G890" s="25"/>
      <c r="H890" s="33"/>
      <c r="I890" s="25"/>
      <c r="J890" s="25"/>
      <c r="K890" s="33"/>
      <c r="L890" s="33"/>
      <c r="M890" s="33"/>
      <c r="N890" s="33"/>
      <c r="O890" s="25"/>
      <c r="P890" s="25"/>
      <c r="Q890" s="25"/>
      <c r="R890" s="25"/>
    </row>
    <row r="891" spans="1:18" s="4" customFormat="1" x14ac:dyDescent="0.25">
      <c r="A891" s="3"/>
      <c r="B891" s="3"/>
      <c r="C891" s="3"/>
      <c r="D891" s="3"/>
      <c r="E891" s="3"/>
      <c r="F891" s="3"/>
      <c r="G891" s="25"/>
      <c r="H891" s="33"/>
      <c r="I891" s="25"/>
      <c r="J891" s="25"/>
      <c r="K891" s="33"/>
      <c r="L891" s="33"/>
      <c r="M891" s="33"/>
      <c r="N891" s="33"/>
      <c r="O891" s="25"/>
      <c r="P891" s="25"/>
      <c r="Q891" s="25"/>
      <c r="R891" s="25"/>
    </row>
    <row r="892" spans="1:18" s="4" customFormat="1" x14ac:dyDescent="0.25">
      <c r="A892" s="3"/>
      <c r="B892" s="3"/>
      <c r="C892" s="3"/>
      <c r="D892" s="3"/>
      <c r="E892" s="3"/>
      <c r="F892" s="3"/>
      <c r="G892" s="25"/>
      <c r="H892" s="33"/>
      <c r="I892" s="25"/>
      <c r="J892" s="25"/>
      <c r="K892" s="33"/>
      <c r="L892" s="33"/>
      <c r="M892" s="33"/>
      <c r="N892" s="33"/>
      <c r="O892" s="25"/>
      <c r="P892" s="25"/>
      <c r="Q892" s="25"/>
      <c r="R892" s="25"/>
    </row>
    <row r="893" spans="1:18" s="4" customFormat="1" x14ac:dyDescent="0.25">
      <c r="A893" s="3"/>
      <c r="B893" s="3"/>
      <c r="C893" s="3"/>
      <c r="D893" s="3"/>
      <c r="E893" s="3"/>
      <c r="F893" s="3"/>
      <c r="G893" s="25"/>
      <c r="H893" s="33"/>
      <c r="I893" s="25"/>
      <c r="J893" s="25"/>
      <c r="K893" s="33"/>
      <c r="L893" s="33"/>
      <c r="M893" s="33"/>
      <c r="N893" s="33"/>
      <c r="O893" s="25"/>
      <c r="P893" s="25"/>
      <c r="Q893" s="25"/>
      <c r="R893" s="25"/>
    </row>
    <row r="894" spans="1:18" s="4" customFormat="1" x14ac:dyDescent="0.25">
      <c r="A894" s="3"/>
      <c r="B894" s="3"/>
      <c r="C894" s="3"/>
      <c r="D894" s="3"/>
      <c r="E894" s="3"/>
      <c r="F894" s="3"/>
      <c r="G894" s="25"/>
      <c r="H894" s="33"/>
      <c r="I894" s="25"/>
      <c r="J894" s="25"/>
      <c r="K894" s="33"/>
      <c r="L894" s="33"/>
      <c r="M894" s="33"/>
      <c r="N894" s="33"/>
      <c r="O894" s="25"/>
      <c r="P894" s="25"/>
      <c r="Q894" s="25"/>
      <c r="R894" s="25"/>
    </row>
    <row r="895" spans="1:18" s="4" customFormat="1" x14ac:dyDescent="0.25">
      <c r="A895" s="3"/>
      <c r="B895" s="3"/>
      <c r="C895" s="3"/>
      <c r="D895" s="3"/>
      <c r="E895" s="3"/>
      <c r="F895" s="3"/>
      <c r="G895" s="25"/>
      <c r="H895" s="33"/>
      <c r="I895" s="25"/>
      <c r="J895" s="25"/>
      <c r="K895" s="33"/>
      <c r="L895" s="33"/>
      <c r="M895" s="33"/>
      <c r="N895" s="33"/>
      <c r="O895" s="25"/>
      <c r="P895" s="25"/>
      <c r="Q895" s="25"/>
      <c r="R895" s="25"/>
    </row>
    <row r="896" spans="1:18" s="4" customFormat="1" x14ac:dyDescent="0.25">
      <c r="A896" s="3"/>
      <c r="B896" s="3"/>
      <c r="C896" s="3"/>
      <c r="D896" s="3"/>
      <c r="E896" s="3"/>
      <c r="F896" s="3"/>
      <c r="G896" s="25"/>
      <c r="H896" s="33"/>
      <c r="I896" s="25"/>
      <c r="J896" s="25"/>
      <c r="K896" s="33"/>
      <c r="L896" s="33"/>
      <c r="M896" s="33"/>
      <c r="N896" s="33"/>
      <c r="O896" s="25"/>
      <c r="P896" s="25"/>
      <c r="Q896" s="25"/>
      <c r="R896" s="25"/>
    </row>
    <row r="897" spans="1:18" s="4" customFormat="1" x14ac:dyDescent="0.25">
      <c r="A897" s="3"/>
      <c r="B897" s="3"/>
      <c r="C897" s="3"/>
      <c r="D897" s="3"/>
      <c r="E897" s="3"/>
      <c r="F897" s="3"/>
      <c r="G897" s="25"/>
      <c r="H897" s="33"/>
      <c r="I897" s="25"/>
      <c r="J897" s="25"/>
      <c r="K897" s="33"/>
      <c r="L897" s="33"/>
      <c r="M897" s="33"/>
      <c r="N897" s="33"/>
      <c r="O897" s="25"/>
      <c r="P897" s="25"/>
      <c r="Q897" s="25"/>
      <c r="R897" s="25"/>
    </row>
    <row r="898" spans="1:18" s="4" customFormat="1" x14ac:dyDescent="0.25">
      <c r="A898" s="3"/>
      <c r="B898" s="3"/>
      <c r="C898" s="3"/>
      <c r="D898" s="3"/>
      <c r="E898" s="3"/>
      <c r="F898" s="3"/>
      <c r="G898" s="25"/>
      <c r="H898" s="33"/>
      <c r="I898" s="25"/>
      <c r="J898" s="25"/>
      <c r="K898" s="33"/>
      <c r="L898" s="33"/>
      <c r="M898" s="33"/>
      <c r="N898" s="33"/>
      <c r="O898" s="25"/>
      <c r="P898" s="25"/>
      <c r="Q898" s="25"/>
      <c r="R898" s="25"/>
    </row>
    <row r="899" spans="1:18" s="4" customFormat="1" x14ac:dyDescent="0.25">
      <c r="A899" s="3"/>
      <c r="B899" s="3"/>
      <c r="C899" s="3"/>
      <c r="D899" s="3"/>
      <c r="E899" s="3"/>
      <c r="F899" s="3"/>
      <c r="G899" s="25"/>
      <c r="H899" s="33"/>
      <c r="I899" s="25"/>
      <c r="J899" s="25"/>
      <c r="K899" s="33"/>
      <c r="L899" s="33"/>
      <c r="M899" s="33"/>
      <c r="N899" s="33"/>
      <c r="O899" s="25"/>
      <c r="P899" s="25"/>
      <c r="Q899" s="25"/>
      <c r="R899" s="25"/>
    </row>
    <row r="900" spans="1:18" s="4" customFormat="1" x14ac:dyDescent="0.25">
      <c r="A900" s="3"/>
      <c r="B900" s="3"/>
      <c r="C900" s="3"/>
      <c r="D900" s="3"/>
      <c r="E900" s="3"/>
      <c r="F900" s="3"/>
      <c r="G900" s="25"/>
      <c r="H900" s="33"/>
      <c r="I900" s="25"/>
      <c r="J900" s="25"/>
      <c r="K900" s="33"/>
      <c r="L900" s="33"/>
      <c r="M900" s="33"/>
      <c r="N900" s="33"/>
      <c r="O900" s="25"/>
      <c r="P900" s="25"/>
      <c r="Q900" s="25"/>
      <c r="R900" s="25"/>
    </row>
    <row r="901" spans="1:18" s="4" customFormat="1" x14ac:dyDescent="0.25">
      <c r="A901" s="3"/>
      <c r="B901" s="3"/>
      <c r="C901" s="3"/>
      <c r="D901" s="3"/>
      <c r="E901" s="3"/>
      <c r="F901" s="3"/>
      <c r="G901" s="25"/>
      <c r="H901" s="33"/>
      <c r="I901" s="25"/>
      <c r="J901" s="25"/>
      <c r="K901" s="33"/>
      <c r="L901" s="33"/>
      <c r="M901" s="33"/>
      <c r="N901" s="33"/>
      <c r="O901" s="25"/>
      <c r="P901" s="25"/>
      <c r="Q901" s="25"/>
      <c r="R901" s="25"/>
    </row>
    <row r="902" spans="1:18" s="4" customFormat="1" x14ac:dyDescent="0.25">
      <c r="A902" s="3"/>
      <c r="B902" s="3"/>
      <c r="C902" s="3"/>
      <c r="D902" s="3"/>
      <c r="E902" s="3"/>
      <c r="F902" s="3"/>
      <c r="G902" s="25"/>
      <c r="H902" s="33"/>
      <c r="I902" s="25"/>
      <c r="J902" s="25"/>
      <c r="K902" s="33"/>
      <c r="L902" s="33"/>
      <c r="M902" s="33"/>
      <c r="N902" s="33"/>
      <c r="O902" s="25"/>
      <c r="P902" s="25"/>
      <c r="Q902" s="25"/>
      <c r="R902" s="25"/>
    </row>
    <row r="903" spans="1:18" s="4" customFormat="1" x14ac:dyDescent="0.25">
      <c r="A903" s="3"/>
      <c r="B903" s="3"/>
      <c r="C903" s="3"/>
      <c r="D903" s="3"/>
      <c r="E903" s="3"/>
      <c r="F903" s="3"/>
      <c r="G903" s="25"/>
      <c r="H903" s="33"/>
      <c r="I903" s="25"/>
      <c r="J903" s="25"/>
      <c r="K903" s="33"/>
      <c r="L903" s="33"/>
      <c r="M903" s="33"/>
      <c r="N903" s="33"/>
      <c r="O903" s="25"/>
      <c r="P903" s="25"/>
      <c r="Q903" s="25"/>
      <c r="R903" s="25"/>
    </row>
    <row r="904" spans="1:18" s="4" customFormat="1" x14ac:dyDescent="0.25">
      <c r="A904" s="3"/>
      <c r="B904" s="3"/>
      <c r="C904" s="3"/>
      <c r="D904" s="3"/>
      <c r="E904" s="3"/>
      <c r="F904" s="3"/>
      <c r="G904" s="25"/>
      <c r="H904" s="33"/>
      <c r="I904" s="25"/>
      <c r="J904" s="25"/>
      <c r="K904" s="33"/>
      <c r="L904" s="33"/>
      <c r="M904" s="33"/>
      <c r="N904" s="33"/>
      <c r="O904" s="25"/>
      <c r="P904" s="25"/>
      <c r="Q904" s="25"/>
      <c r="R904" s="25"/>
    </row>
    <row r="905" spans="1:18" s="4" customFormat="1" x14ac:dyDescent="0.25">
      <c r="A905" s="3"/>
      <c r="B905" s="3"/>
      <c r="C905" s="3"/>
      <c r="D905" s="3"/>
      <c r="E905" s="3"/>
      <c r="F905" s="3"/>
      <c r="G905" s="25"/>
      <c r="H905" s="33"/>
      <c r="I905" s="25"/>
      <c r="J905" s="25"/>
      <c r="K905" s="33"/>
      <c r="L905" s="33"/>
      <c r="M905" s="33"/>
      <c r="N905" s="33"/>
      <c r="O905" s="25"/>
      <c r="P905" s="25"/>
      <c r="Q905" s="25"/>
      <c r="R905" s="25"/>
    </row>
    <row r="906" spans="1:18" s="4" customFormat="1" x14ac:dyDescent="0.25">
      <c r="A906" s="3"/>
      <c r="B906" s="3"/>
      <c r="C906" s="3"/>
      <c r="D906" s="3"/>
      <c r="E906" s="3"/>
      <c r="F906" s="3"/>
      <c r="G906" s="25"/>
      <c r="H906" s="33"/>
      <c r="I906" s="25"/>
      <c r="J906" s="25"/>
      <c r="K906" s="33"/>
      <c r="L906" s="33"/>
      <c r="M906" s="33"/>
      <c r="N906" s="33"/>
      <c r="O906" s="25"/>
      <c r="P906" s="25"/>
      <c r="Q906" s="25"/>
      <c r="R906" s="25"/>
    </row>
    <row r="907" spans="1:18" s="4" customFormat="1" x14ac:dyDescent="0.25">
      <c r="A907" s="3"/>
      <c r="B907" s="3"/>
      <c r="C907" s="3"/>
      <c r="D907" s="3"/>
      <c r="E907" s="3"/>
      <c r="F907" s="3"/>
      <c r="G907" s="25"/>
      <c r="H907" s="33"/>
      <c r="I907" s="25"/>
      <c r="J907" s="25"/>
      <c r="K907" s="33"/>
      <c r="L907" s="33"/>
      <c r="M907" s="33"/>
      <c r="N907" s="33"/>
      <c r="O907" s="25"/>
      <c r="P907" s="25"/>
      <c r="Q907" s="25"/>
      <c r="R907" s="25"/>
    </row>
    <row r="908" spans="1:18" s="4" customFormat="1" x14ac:dyDescent="0.25">
      <c r="A908" s="3"/>
      <c r="B908" s="3"/>
      <c r="C908" s="3"/>
      <c r="D908" s="3"/>
      <c r="E908" s="3"/>
      <c r="F908" s="3"/>
      <c r="G908" s="25"/>
      <c r="H908" s="33"/>
      <c r="I908" s="25"/>
      <c r="J908" s="25"/>
      <c r="K908" s="33"/>
      <c r="L908" s="33"/>
      <c r="M908" s="33"/>
      <c r="N908" s="33"/>
      <c r="O908" s="25"/>
      <c r="P908" s="25"/>
      <c r="Q908" s="25"/>
      <c r="R908" s="25"/>
    </row>
    <row r="909" spans="1:18" s="4" customFormat="1" x14ac:dyDescent="0.25">
      <c r="A909" s="3"/>
      <c r="B909" s="3"/>
      <c r="C909" s="3"/>
      <c r="D909" s="3"/>
      <c r="E909" s="3"/>
      <c r="F909" s="3"/>
      <c r="G909" s="25"/>
      <c r="H909" s="33"/>
      <c r="I909" s="25"/>
      <c r="J909" s="25"/>
      <c r="K909" s="33"/>
      <c r="L909" s="33"/>
      <c r="M909" s="33"/>
      <c r="N909" s="33"/>
      <c r="O909" s="25"/>
      <c r="P909" s="25"/>
      <c r="Q909" s="25"/>
      <c r="R909" s="25"/>
    </row>
    <row r="910" spans="1:18" s="4" customFormat="1" x14ac:dyDescent="0.25">
      <c r="A910" s="3"/>
      <c r="B910" s="3"/>
      <c r="C910" s="3"/>
      <c r="D910" s="3"/>
      <c r="E910" s="3"/>
      <c r="F910" s="3"/>
      <c r="G910" s="25"/>
      <c r="H910" s="33"/>
      <c r="I910" s="25"/>
      <c r="J910" s="25"/>
      <c r="K910" s="33"/>
      <c r="L910" s="33"/>
      <c r="M910" s="33"/>
      <c r="N910" s="33"/>
      <c r="O910" s="25"/>
      <c r="P910" s="25"/>
      <c r="Q910" s="25"/>
      <c r="R910" s="25"/>
    </row>
    <row r="911" spans="1:18" s="4" customFormat="1" x14ac:dyDescent="0.25">
      <c r="A911" s="3"/>
      <c r="B911" s="3"/>
      <c r="C911" s="3"/>
      <c r="D911" s="3"/>
      <c r="E911" s="3"/>
      <c r="F911" s="3"/>
      <c r="G911" s="25"/>
      <c r="H911" s="33"/>
      <c r="I911" s="25"/>
      <c r="J911" s="25"/>
      <c r="K911" s="33"/>
      <c r="L911" s="33"/>
      <c r="M911" s="33"/>
      <c r="N911" s="33"/>
      <c r="O911" s="25"/>
      <c r="P911" s="25"/>
      <c r="Q911" s="25"/>
      <c r="R911" s="25"/>
    </row>
    <row r="912" spans="1:18" s="4" customFormat="1" x14ac:dyDescent="0.25">
      <c r="A912" s="3"/>
      <c r="B912" s="3"/>
      <c r="C912" s="3"/>
      <c r="D912" s="3"/>
      <c r="E912" s="3"/>
      <c r="F912" s="3"/>
      <c r="G912" s="25"/>
      <c r="H912" s="33"/>
      <c r="I912" s="25"/>
      <c r="J912" s="25"/>
      <c r="K912" s="33"/>
      <c r="L912" s="33"/>
      <c r="M912" s="33"/>
      <c r="N912" s="33"/>
      <c r="O912" s="25"/>
      <c r="P912" s="25"/>
      <c r="Q912" s="25"/>
      <c r="R912" s="25"/>
    </row>
    <row r="913" spans="1:18" s="4" customFormat="1" x14ac:dyDescent="0.25">
      <c r="A913" s="3"/>
      <c r="B913" s="3"/>
      <c r="C913" s="3"/>
      <c r="D913" s="3"/>
      <c r="E913" s="3"/>
      <c r="F913" s="3"/>
      <c r="G913" s="25"/>
      <c r="H913" s="33"/>
      <c r="I913" s="25"/>
      <c r="J913" s="25"/>
      <c r="K913" s="33"/>
      <c r="L913" s="33"/>
      <c r="M913" s="33"/>
      <c r="N913" s="33"/>
      <c r="O913" s="25"/>
      <c r="P913" s="25"/>
      <c r="Q913" s="25"/>
      <c r="R913" s="25"/>
    </row>
    <row r="914" spans="1:18" s="4" customFormat="1" x14ac:dyDescent="0.25">
      <c r="A914" s="3"/>
      <c r="B914" s="3"/>
      <c r="C914" s="3"/>
      <c r="D914" s="3"/>
      <c r="E914" s="3"/>
      <c r="F914" s="3"/>
      <c r="G914" s="25"/>
      <c r="H914" s="33"/>
      <c r="I914" s="25"/>
      <c r="J914" s="25"/>
      <c r="K914" s="33"/>
      <c r="L914" s="33"/>
      <c r="M914" s="33"/>
      <c r="N914" s="33"/>
      <c r="O914" s="25"/>
      <c r="P914" s="25"/>
      <c r="Q914" s="25"/>
      <c r="R914" s="25"/>
    </row>
    <row r="915" spans="1:18" s="4" customFormat="1" x14ac:dyDescent="0.25">
      <c r="A915" s="3"/>
      <c r="B915" s="3"/>
      <c r="C915" s="3"/>
      <c r="D915" s="3"/>
      <c r="E915" s="3"/>
      <c r="F915" s="3"/>
      <c r="G915" s="25"/>
      <c r="H915" s="33"/>
      <c r="I915" s="25"/>
      <c r="J915" s="25"/>
      <c r="K915" s="33"/>
      <c r="L915" s="33"/>
      <c r="M915" s="33"/>
      <c r="N915" s="33"/>
      <c r="O915" s="25"/>
      <c r="P915" s="25"/>
      <c r="Q915" s="25"/>
      <c r="R915" s="25"/>
    </row>
    <row r="916" spans="1:18" s="4" customFormat="1" x14ac:dyDescent="0.25">
      <c r="A916" s="3"/>
      <c r="B916" s="3"/>
      <c r="C916" s="3"/>
      <c r="D916" s="3"/>
      <c r="E916" s="3"/>
      <c r="F916" s="3"/>
      <c r="G916" s="25"/>
      <c r="H916" s="33"/>
      <c r="I916" s="25"/>
      <c r="J916" s="25"/>
      <c r="K916" s="33"/>
      <c r="L916" s="33"/>
      <c r="M916" s="33"/>
      <c r="N916" s="33"/>
      <c r="O916" s="25"/>
      <c r="P916" s="25"/>
      <c r="Q916" s="25"/>
      <c r="R916" s="25"/>
    </row>
    <row r="917" spans="1:18" s="4" customFormat="1" x14ac:dyDescent="0.25">
      <c r="A917" s="3"/>
      <c r="B917" s="3"/>
      <c r="C917" s="3"/>
      <c r="D917" s="3"/>
      <c r="E917" s="3"/>
      <c r="F917" s="3"/>
      <c r="G917" s="25"/>
      <c r="H917" s="33"/>
      <c r="I917" s="25"/>
      <c r="J917" s="25"/>
      <c r="K917" s="33"/>
      <c r="L917" s="33"/>
      <c r="M917" s="33"/>
      <c r="N917" s="33"/>
      <c r="O917" s="25"/>
      <c r="P917" s="25"/>
      <c r="Q917" s="25"/>
      <c r="R917" s="25"/>
    </row>
    <row r="918" spans="1:18" s="4" customFormat="1" x14ac:dyDescent="0.25">
      <c r="A918" s="3"/>
      <c r="B918" s="3"/>
      <c r="C918" s="3"/>
      <c r="D918" s="3"/>
      <c r="E918" s="3"/>
      <c r="F918" s="3"/>
      <c r="G918" s="25"/>
      <c r="H918" s="33"/>
      <c r="I918" s="25"/>
      <c r="J918" s="25"/>
      <c r="K918" s="33"/>
      <c r="L918" s="33"/>
      <c r="M918" s="33"/>
      <c r="N918" s="33"/>
      <c r="O918" s="25"/>
      <c r="P918" s="25"/>
      <c r="Q918" s="25"/>
      <c r="R918" s="25"/>
    </row>
    <row r="919" spans="1:18" s="4" customFormat="1" x14ac:dyDescent="0.25">
      <c r="A919" s="3"/>
      <c r="B919" s="3"/>
      <c r="C919" s="3"/>
      <c r="D919" s="3"/>
      <c r="E919" s="3"/>
      <c r="F919" s="3"/>
      <c r="G919" s="25"/>
      <c r="H919" s="33"/>
      <c r="I919" s="25"/>
      <c r="J919" s="25"/>
      <c r="K919" s="33"/>
      <c r="L919" s="33"/>
      <c r="M919" s="33"/>
      <c r="N919" s="33"/>
      <c r="O919" s="25"/>
      <c r="P919" s="25"/>
      <c r="Q919" s="25"/>
      <c r="R919" s="25"/>
    </row>
    <row r="920" spans="1:18" s="4" customFormat="1" x14ac:dyDescent="0.25">
      <c r="A920" s="3"/>
      <c r="B920" s="3"/>
      <c r="C920" s="3"/>
      <c r="D920" s="3"/>
      <c r="E920" s="3"/>
      <c r="F920" s="3"/>
      <c r="G920" s="25"/>
      <c r="H920" s="33"/>
      <c r="I920" s="25"/>
      <c r="J920" s="25"/>
      <c r="K920" s="33"/>
      <c r="L920" s="33"/>
      <c r="M920" s="33"/>
      <c r="N920" s="33"/>
      <c r="O920" s="25"/>
      <c r="P920" s="25"/>
      <c r="Q920" s="25"/>
      <c r="R920" s="25"/>
    </row>
    <row r="921" spans="1:18" s="4" customFormat="1" x14ac:dyDescent="0.25">
      <c r="A921" s="3"/>
      <c r="B921" s="3"/>
      <c r="C921" s="3"/>
      <c r="D921" s="3"/>
      <c r="E921" s="3"/>
      <c r="F921" s="3"/>
      <c r="G921" s="25"/>
      <c r="H921" s="33"/>
      <c r="I921" s="25"/>
      <c r="J921" s="25"/>
      <c r="K921" s="33"/>
      <c r="L921" s="33"/>
      <c r="M921" s="33"/>
      <c r="N921" s="33"/>
      <c r="O921" s="25"/>
      <c r="P921" s="25"/>
      <c r="Q921" s="25"/>
      <c r="R921" s="25"/>
    </row>
    <row r="922" spans="1:18" s="4" customFormat="1" x14ac:dyDescent="0.25">
      <c r="A922" s="3"/>
      <c r="B922" s="3"/>
      <c r="C922" s="3"/>
      <c r="D922" s="3"/>
      <c r="E922" s="3"/>
      <c r="F922" s="3"/>
      <c r="G922" s="25"/>
      <c r="H922" s="33"/>
      <c r="I922" s="25"/>
      <c r="J922" s="25"/>
      <c r="K922" s="33"/>
      <c r="L922" s="33"/>
      <c r="M922" s="33"/>
      <c r="N922" s="33"/>
      <c r="O922" s="25"/>
      <c r="P922" s="25"/>
      <c r="Q922" s="25"/>
      <c r="R922" s="25"/>
    </row>
    <row r="923" spans="1:18" s="4" customFormat="1" x14ac:dyDescent="0.25">
      <c r="A923" s="3"/>
      <c r="B923" s="3"/>
      <c r="C923" s="3"/>
      <c r="D923" s="3"/>
      <c r="E923" s="3"/>
      <c r="F923" s="3"/>
      <c r="G923" s="25"/>
      <c r="H923" s="33"/>
      <c r="I923" s="25"/>
      <c r="J923" s="25"/>
      <c r="K923" s="33"/>
      <c r="L923" s="33"/>
      <c r="M923" s="33"/>
      <c r="N923" s="33"/>
      <c r="O923" s="25"/>
      <c r="P923" s="25"/>
      <c r="Q923" s="25"/>
      <c r="R923" s="25"/>
    </row>
    <row r="924" spans="1:18" s="4" customFormat="1" x14ac:dyDescent="0.25">
      <c r="A924" s="3"/>
      <c r="B924" s="3"/>
      <c r="C924" s="3"/>
      <c r="D924" s="3"/>
      <c r="E924" s="3"/>
      <c r="F924" s="3"/>
      <c r="G924" s="25"/>
      <c r="H924" s="33"/>
      <c r="I924" s="25"/>
      <c r="J924" s="25"/>
      <c r="K924" s="33"/>
      <c r="L924" s="33"/>
      <c r="M924" s="33"/>
      <c r="N924" s="33"/>
      <c r="O924" s="25"/>
      <c r="P924" s="25"/>
      <c r="Q924" s="25"/>
      <c r="R924" s="25"/>
    </row>
    <row r="925" spans="1:18" s="4" customFormat="1" x14ac:dyDescent="0.25">
      <c r="A925" s="3"/>
      <c r="B925" s="3"/>
      <c r="C925" s="3"/>
      <c r="D925" s="3"/>
      <c r="E925" s="3"/>
      <c r="F925" s="3"/>
      <c r="G925" s="25"/>
      <c r="H925" s="33"/>
      <c r="I925" s="25"/>
      <c r="J925" s="25"/>
      <c r="K925" s="33"/>
      <c r="L925" s="33"/>
      <c r="M925" s="33"/>
      <c r="N925" s="33"/>
      <c r="O925" s="25"/>
      <c r="P925" s="25"/>
      <c r="Q925" s="25"/>
      <c r="R925" s="25"/>
    </row>
    <row r="926" spans="1:18" s="4" customFormat="1" x14ac:dyDescent="0.25">
      <c r="A926" s="3"/>
      <c r="B926" s="3"/>
      <c r="C926" s="3"/>
      <c r="D926" s="3"/>
      <c r="E926" s="3"/>
      <c r="F926" s="3"/>
      <c r="G926" s="25"/>
      <c r="H926" s="33"/>
      <c r="I926" s="25"/>
      <c r="J926" s="25"/>
      <c r="K926" s="33"/>
      <c r="L926" s="33"/>
      <c r="M926" s="33"/>
      <c r="N926" s="33"/>
      <c r="O926" s="25"/>
      <c r="P926" s="25"/>
      <c r="Q926" s="25"/>
      <c r="R926" s="25"/>
    </row>
    <row r="927" spans="1:18" s="4" customFormat="1" x14ac:dyDescent="0.25">
      <c r="A927" s="3"/>
      <c r="B927" s="3"/>
      <c r="C927" s="3"/>
      <c r="D927" s="3"/>
      <c r="E927" s="3"/>
      <c r="F927" s="3"/>
      <c r="G927" s="25"/>
      <c r="H927" s="33"/>
      <c r="I927" s="25"/>
      <c r="J927" s="25"/>
      <c r="K927" s="33"/>
      <c r="L927" s="33"/>
      <c r="M927" s="33"/>
      <c r="N927" s="33"/>
      <c r="O927" s="25"/>
      <c r="P927" s="25"/>
      <c r="Q927" s="25"/>
      <c r="R927" s="25"/>
    </row>
    <row r="928" spans="1:18" s="4" customFormat="1" x14ac:dyDescent="0.25">
      <c r="A928" s="3"/>
      <c r="B928" s="3"/>
      <c r="C928" s="3"/>
      <c r="D928" s="3"/>
      <c r="E928" s="3"/>
      <c r="F928" s="3"/>
      <c r="G928" s="25"/>
      <c r="H928" s="33"/>
      <c r="I928" s="25"/>
      <c r="J928" s="25"/>
      <c r="K928" s="33"/>
      <c r="L928" s="33"/>
      <c r="M928" s="33"/>
      <c r="N928" s="33"/>
      <c r="O928" s="25"/>
      <c r="P928" s="25"/>
      <c r="Q928" s="25"/>
      <c r="R928" s="25"/>
    </row>
    <row r="929" spans="1:18" s="4" customFormat="1" x14ac:dyDescent="0.25">
      <c r="A929" s="3"/>
      <c r="B929" s="3"/>
      <c r="C929" s="3"/>
      <c r="D929" s="3"/>
      <c r="E929" s="3"/>
      <c r="F929" s="3"/>
      <c r="G929" s="25"/>
      <c r="H929" s="33"/>
      <c r="I929" s="25"/>
      <c r="J929" s="25"/>
      <c r="K929" s="33"/>
      <c r="L929" s="33"/>
      <c r="M929" s="33"/>
      <c r="N929" s="33"/>
      <c r="O929" s="25"/>
      <c r="P929" s="25"/>
      <c r="Q929" s="25"/>
      <c r="R929" s="25"/>
    </row>
    <row r="930" spans="1:18" s="4" customFormat="1" x14ac:dyDescent="0.25">
      <c r="A930" s="3"/>
      <c r="B930" s="3"/>
      <c r="C930" s="3"/>
      <c r="D930" s="3"/>
      <c r="E930" s="3"/>
      <c r="F930" s="3"/>
      <c r="G930" s="25"/>
      <c r="H930" s="33"/>
      <c r="I930" s="25"/>
      <c r="J930" s="25"/>
      <c r="K930" s="33"/>
      <c r="L930" s="33"/>
      <c r="M930" s="33"/>
      <c r="N930" s="33"/>
      <c r="O930" s="25"/>
      <c r="P930" s="25"/>
      <c r="Q930" s="25"/>
      <c r="R930" s="25"/>
    </row>
    <row r="931" spans="1:18" s="4" customFormat="1" x14ac:dyDescent="0.25">
      <c r="A931" s="3"/>
      <c r="B931" s="3"/>
      <c r="C931" s="3"/>
      <c r="D931" s="3"/>
      <c r="E931" s="3"/>
      <c r="F931" s="3"/>
      <c r="G931" s="25"/>
      <c r="H931" s="33"/>
      <c r="I931" s="25"/>
      <c r="J931" s="25"/>
      <c r="K931" s="33"/>
      <c r="L931" s="33"/>
      <c r="M931" s="33"/>
      <c r="N931" s="33"/>
      <c r="O931" s="25"/>
      <c r="P931" s="25"/>
      <c r="Q931" s="25"/>
      <c r="R931" s="25"/>
    </row>
    <row r="932" spans="1:18" s="4" customFormat="1" x14ac:dyDescent="0.25">
      <c r="A932" s="3"/>
      <c r="B932" s="3"/>
      <c r="C932" s="3"/>
      <c r="D932" s="3"/>
      <c r="E932" s="3"/>
      <c r="F932" s="3"/>
      <c r="G932" s="25"/>
      <c r="H932" s="33"/>
      <c r="I932" s="25"/>
      <c r="J932" s="25"/>
      <c r="K932" s="33"/>
      <c r="L932" s="33"/>
      <c r="M932" s="33"/>
      <c r="N932" s="33"/>
      <c r="O932" s="25"/>
      <c r="P932" s="25"/>
      <c r="Q932" s="25"/>
      <c r="R932" s="25"/>
    </row>
    <row r="933" spans="1:18" s="4" customFormat="1" x14ac:dyDescent="0.25">
      <c r="A933" s="3"/>
      <c r="B933" s="3"/>
      <c r="C933" s="3"/>
      <c r="D933" s="3"/>
      <c r="E933" s="3"/>
      <c r="F933" s="3"/>
      <c r="G933" s="25"/>
      <c r="H933" s="33"/>
      <c r="I933" s="25"/>
      <c r="J933" s="25"/>
      <c r="K933" s="33"/>
      <c r="L933" s="33"/>
      <c r="M933" s="33"/>
      <c r="N933" s="33"/>
      <c r="O933" s="25"/>
      <c r="P933" s="25"/>
      <c r="Q933" s="25"/>
      <c r="R933" s="25"/>
    </row>
    <row r="934" spans="1:18" s="4" customFormat="1" x14ac:dyDescent="0.25">
      <c r="A934" s="3"/>
      <c r="B934" s="3"/>
      <c r="C934" s="3"/>
      <c r="D934" s="3"/>
      <c r="E934" s="3"/>
      <c r="F934" s="3"/>
      <c r="G934" s="25"/>
      <c r="H934" s="33"/>
      <c r="I934" s="25"/>
      <c r="J934" s="25"/>
      <c r="K934" s="33"/>
      <c r="L934" s="33"/>
      <c r="M934" s="33"/>
      <c r="N934" s="33"/>
      <c r="O934" s="25"/>
      <c r="P934" s="25"/>
      <c r="Q934" s="25"/>
      <c r="R934" s="25"/>
    </row>
    <row r="935" spans="1:18" s="4" customFormat="1" x14ac:dyDescent="0.25">
      <c r="A935" s="3"/>
      <c r="B935" s="3"/>
      <c r="C935" s="3"/>
      <c r="D935" s="3"/>
      <c r="E935" s="3"/>
      <c r="F935" s="3"/>
      <c r="G935" s="25"/>
      <c r="H935" s="33"/>
      <c r="I935" s="25"/>
      <c r="J935" s="25"/>
      <c r="K935" s="33"/>
      <c r="L935" s="33"/>
      <c r="M935" s="33"/>
      <c r="N935" s="33"/>
      <c r="O935" s="25"/>
      <c r="P935" s="25"/>
      <c r="Q935" s="25"/>
      <c r="R935" s="25"/>
    </row>
    <row r="936" spans="1:18" s="4" customFormat="1" x14ac:dyDescent="0.25">
      <c r="A936" s="3"/>
      <c r="B936" s="3"/>
      <c r="C936" s="3"/>
      <c r="D936" s="3"/>
      <c r="E936" s="3"/>
      <c r="F936" s="3"/>
      <c r="G936" s="25"/>
      <c r="H936" s="33"/>
      <c r="I936" s="25"/>
      <c r="J936" s="25"/>
      <c r="K936" s="33"/>
      <c r="L936" s="33"/>
      <c r="M936" s="33"/>
      <c r="N936" s="33"/>
      <c r="O936" s="25"/>
      <c r="P936" s="25"/>
      <c r="Q936" s="25"/>
      <c r="R936" s="25"/>
    </row>
    <row r="937" spans="1:18" s="4" customFormat="1" x14ac:dyDescent="0.25">
      <c r="A937" s="3"/>
      <c r="B937" s="3"/>
      <c r="C937" s="3"/>
      <c r="D937" s="3"/>
      <c r="E937" s="3"/>
      <c r="F937" s="3"/>
      <c r="G937" s="25"/>
      <c r="H937" s="33"/>
      <c r="I937" s="25"/>
      <c r="J937" s="25"/>
      <c r="K937" s="33"/>
      <c r="L937" s="33"/>
      <c r="M937" s="33"/>
      <c r="N937" s="33"/>
      <c r="O937" s="25"/>
      <c r="P937" s="25"/>
      <c r="Q937" s="25"/>
      <c r="R937" s="25"/>
    </row>
    <row r="938" spans="1:18" s="4" customFormat="1" x14ac:dyDescent="0.25">
      <c r="A938" s="3"/>
      <c r="B938" s="3"/>
      <c r="C938" s="3"/>
      <c r="D938" s="3"/>
      <c r="E938" s="3"/>
      <c r="F938" s="3"/>
      <c r="G938" s="25"/>
      <c r="H938" s="33"/>
      <c r="I938" s="25"/>
      <c r="J938" s="25"/>
      <c r="K938" s="33"/>
      <c r="L938" s="33"/>
      <c r="M938" s="33"/>
      <c r="N938" s="33"/>
      <c r="O938" s="25"/>
      <c r="P938" s="25"/>
      <c r="Q938" s="25"/>
      <c r="R938" s="25"/>
    </row>
    <row r="939" spans="1:18" s="4" customFormat="1" x14ac:dyDescent="0.25">
      <c r="A939" s="3"/>
      <c r="B939" s="3"/>
      <c r="C939" s="3"/>
      <c r="D939" s="3"/>
      <c r="E939" s="3"/>
      <c r="F939" s="3"/>
      <c r="G939" s="25"/>
      <c r="H939" s="33"/>
      <c r="I939" s="25"/>
      <c r="J939" s="25"/>
      <c r="K939" s="33"/>
      <c r="L939" s="33"/>
      <c r="M939" s="33"/>
      <c r="N939" s="33"/>
      <c r="O939" s="25"/>
      <c r="P939" s="25"/>
      <c r="Q939" s="25"/>
      <c r="R939" s="25"/>
    </row>
    <row r="940" spans="1:18" s="4" customFormat="1" x14ac:dyDescent="0.25">
      <c r="A940" s="3"/>
      <c r="B940" s="3"/>
      <c r="C940" s="3"/>
      <c r="D940" s="3"/>
      <c r="E940" s="3"/>
      <c r="F940" s="3"/>
      <c r="G940" s="25"/>
      <c r="H940" s="33"/>
      <c r="I940" s="25"/>
      <c r="J940" s="25"/>
      <c r="K940" s="33"/>
      <c r="L940" s="33"/>
      <c r="M940" s="33"/>
      <c r="N940" s="33"/>
      <c r="O940" s="25"/>
      <c r="P940" s="25"/>
      <c r="Q940" s="25"/>
      <c r="R940" s="25"/>
    </row>
    <row r="941" spans="1:18" s="4" customFormat="1" x14ac:dyDescent="0.25">
      <c r="A941" s="3"/>
      <c r="B941" s="3"/>
      <c r="C941" s="3"/>
      <c r="D941" s="3"/>
      <c r="E941" s="3"/>
      <c r="F941" s="3"/>
      <c r="G941" s="25"/>
      <c r="H941" s="33"/>
      <c r="I941" s="25"/>
      <c r="J941" s="25"/>
      <c r="K941" s="33"/>
      <c r="L941" s="33"/>
      <c r="M941" s="33"/>
      <c r="N941" s="33"/>
      <c r="O941" s="25"/>
      <c r="P941" s="25"/>
      <c r="Q941" s="25"/>
      <c r="R941" s="25"/>
    </row>
    <row r="942" spans="1:18" s="4" customFormat="1" x14ac:dyDescent="0.25">
      <c r="A942" s="3"/>
      <c r="B942" s="3"/>
      <c r="C942" s="3"/>
      <c r="D942" s="3"/>
      <c r="E942" s="3"/>
      <c r="F942" s="3"/>
      <c r="G942" s="25"/>
      <c r="H942" s="33"/>
      <c r="I942" s="25"/>
      <c r="J942" s="25"/>
      <c r="K942" s="33"/>
      <c r="L942" s="33"/>
      <c r="M942" s="33"/>
      <c r="N942" s="33"/>
      <c r="O942" s="25"/>
      <c r="P942" s="25"/>
      <c r="Q942" s="25"/>
      <c r="R942" s="25"/>
    </row>
    <row r="943" spans="1:18" s="4" customFormat="1" x14ac:dyDescent="0.25">
      <c r="A943" s="3"/>
      <c r="B943" s="3"/>
      <c r="C943" s="3"/>
      <c r="D943" s="3"/>
      <c r="E943" s="3"/>
      <c r="F943" s="3"/>
      <c r="G943" s="25"/>
      <c r="H943" s="33"/>
      <c r="I943" s="25"/>
      <c r="J943" s="25"/>
      <c r="K943" s="33"/>
      <c r="L943" s="33"/>
      <c r="M943" s="33"/>
      <c r="N943" s="33"/>
      <c r="O943" s="25"/>
      <c r="P943" s="25"/>
      <c r="Q943" s="25"/>
      <c r="R943" s="25"/>
    </row>
    <row r="944" spans="1:18" s="4" customFormat="1" x14ac:dyDescent="0.25">
      <c r="A944" s="3"/>
      <c r="B944" s="3"/>
      <c r="C944" s="3"/>
      <c r="D944" s="3"/>
      <c r="E944" s="3"/>
      <c r="F944" s="3"/>
      <c r="G944" s="25"/>
      <c r="H944" s="33"/>
      <c r="I944" s="25"/>
      <c r="J944" s="25"/>
      <c r="K944" s="33"/>
      <c r="L944" s="33"/>
      <c r="M944" s="33"/>
      <c r="N944" s="33"/>
      <c r="O944" s="25"/>
      <c r="P944" s="25"/>
      <c r="Q944" s="25"/>
      <c r="R944" s="25"/>
    </row>
    <row r="945" spans="1:18" s="4" customFormat="1" x14ac:dyDescent="0.25">
      <c r="A945" s="3"/>
      <c r="B945" s="3"/>
      <c r="C945" s="3"/>
      <c r="D945" s="3"/>
      <c r="E945" s="3"/>
      <c r="F945" s="3"/>
      <c r="G945" s="25"/>
      <c r="H945" s="33"/>
      <c r="I945" s="25"/>
      <c r="J945" s="25"/>
      <c r="K945" s="33"/>
      <c r="L945" s="33"/>
      <c r="M945" s="33"/>
      <c r="N945" s="33"/>
      <c r="O945" s="25"/>
      <c r="P945" s="25"/>
      <c r="Q945" s="25"/>
      <c r="R945" s="25"/>
    </row>
    <row r="946" spans="1:18" s="4" customFormat="1" x14ac:dyDescent="0.25">
      <c r="A946" s="3"/>
      <c r="B946" s="3"/>
      <c r="C946" s="3"/>
      <c r="D946" s="3"/>
      <c r="E946" s="3"/>
      <c r="F946" s="3"/>
      <c r="G946" s="25"/>
      <c r="H946" s="33"/>
      <c r="I946" s="25"/>
      <c r="J946" s="25"/>
      <c r="K946" s="33"/>
      <c r="L946" s="33"/>
      <c r="M946" s="33"/>
      <c r="N946" s="33"/>
      <c r="O946" s="25"/>
      <c r="P946" s="25"/>
      <c r="Q946" s="25"/>
      <c r="R946" s="25"/>
    </row>
    <row r="947" spans="1:18" s="4" customFormat="1" x14ac:dyDescent="0.25">
      <c r="A947" s="3"/>
      <c r="B947" s="3"/>
      <c r="C947" s="3"/>
      <c r="D947" s="3"/>
      <c r="E947" s="3"/>
      <c r="F947" s="3"/>
      <c r="G947" s="25"/>
      <c r="H947" s="33"/>
      <c r="I947" s="25"/>
      <c r="J947" s="25"/>
      <c r="K947" s="33"/>
      <c r="L947" s="33"/>
      <c r="M947" s="33"/>
      <c r="N947" s="33"/>
      <c r="O947" s="25"/>
      <c r="P947" s="25"/>
      <c r="Q947" s="25"/>
      <c r="R947" s="25"/>
    </row>
    <row r="948" spans="1:18" s="4" customFormat="1" x14ac:dyDescent="0.25">
      <c r="A948" s="3"/>
      <c r="B948" s="3"/>
      <c r="C948" s="3"/>
      <c r="D948" s="3"/>
      <c r="E948" s="3"/>
      <c r="F948" s="3"/>
      <c r="G948" s="25"/>
      <c r="H948" s="33"/>
      <c r="I948" s="25"/>
      <c r="J948" s="25"/>
      <c r="K948" s="33"/>
      <c r="L948" s="33"/>
      <c r="M948" s="33"/>
      <c r="N948" s="33"/>
      <c r="O948" s="25"/>
      <c r="P948" s="25"/>
      <c r="Q948" s="25"/>
      <c r="R948" s="25"/>
    </row>
    <row r="949" spans="1:18" s="4" customFormat="1" x14ac:dyDescent="0.25">
      <c r="A949" s="3"/>
      <c r="B949" s="3"/>
      <c r="C949" s="3"/>
      <c r="D949" s="3"/>
      <c r="E949" s="3"/>
      <c r="F949" s="3"/>
      <c r="G949" s="25"/>
      <c r="H949" s="33"/>
      <c r="I949" s="25"/>
      <c r="J949" s="25"/>
      <c r="K949" s="33"/>
      <c r="L949" s="33"/>
      <c r="M949" s="33"/>
      <c r="N949" s="33"/>
      <c r="O949" s="25"/>
      <c r="P949" s="25"/>
      <c r="Q949" s="25"/>
      <c r="R949" s="25"/>
    </row>
    <row r="950" spans="1:18" s="4" customFormat="1" x14ac:dyDescent="0.25">
      <c r="A950" s="3"/>
      <c r="B950" s="3"/>
      <c r="C950" s="3"/>
      <c r="D950" s="3"/>
      <c r="E950" s="3"/>
      <c r="F950" s="3"/>
      <c r="G950" s="25"/>
      <c r="H950" s="33"/>
      <c r="I950" s="25"/>
      <c r="J950" s="25"/>
      <c r="K950" s="33"/>
      <c r="L950" s="33"/>
      <c r="M950" s="33"/>
      <c r="N950" s="33"/>
      <c r="O950" s="25"/>
      <c r="P950" s="25"/>
      <c r="Q950" s="25"/>
      <c r="R950" s="25"/>
    </row>
    <row r="951" spans="1:18" s="4" customFormat="1" x14ac:dyDescent="0.25">
      <c r="A951" s="3"/>
      <c r="B951" s="3"/>
      <c r="C951" s="3"/>
      <c r="D951" s="3"/>
      <c r="E951" s="3"/>
      <c r="F951" s="3"/>
      <c r="G951" s="25"/>
      <c r="H951" s="33"/>
      <c r="I951" s="25"/>
      <c r="J951" s="25"/>
      <c r="K951" s="33"/>
      <c r="L951" s="33"/>
      <c r="M951" s="33"/>
      <c r="N951" s="33"/>
      <c r="O951" s="25"/>
      <c r="P951" s="25"/>
      <c r="Q951" s="25"/>
      <c r="R951" s="25"/>
    </row>
    <row r="952" spans="1:18" s="4" customFormat="1" x14ac:dyDescent="0.25">
      <c r="A952" s="3"/>
      <c r="B952" s="3"/>
      <c r="C952" s="3"/>
      <c r="D952" s="3"/>
      <c r="E952" s="3"/>
      <c r="F952" s="3"/>
      <c r="G952" s="25"/>
      <c r="H952" s="33"/>
      <c r="I952" s="25"/>
      <c r="J952" s="25"/>
      <c r="K952" s="33"/>
      <c r="L952" s="33"/>
      <c r="M952" s="33"/>
      <c r="N952" s="33"/>
      <c r="O952" s="25"/>
      <c r="P952" s="25"/>
      <c r="Q952" s="25"/>
      <c r="R952" s="25"/>
    </row>
    <row r="953" spans="1:18" s="4" customFormat="1" x14ac:dyDescent="0.25">
      <c r="A953" s="3"/>
      <c r="B953" s="3"/>
      <c r="C953" s="3"/>
      <c r="D953" s="3"/>
      <c r="E953" s="3"/>
      <c r="F953" s="3"/>
      <c r="G953" s="25"/>
      <c r="H953" s="33"/>
      <c r="I953" s="25"/>
      <c r="J953" s="25"/>
      <c r="K953" s="33"/>
      <c r="L953" s="33"/>
      <c r="M953" s="33"/>
      <c r="N953" s="33"/>
      <c r="O953" s="25"/>
      <c r="P953" s="25"/>
      <c r="Q953" s="25"/>
      <c r="R953" s="25"/>
    </row>
    <row r="954" spans="1:18" s="4" customFormat="1" x14ac:dyDescent="0.25">
      <c r="A954" s="3"/>
      <c r="B954" s="3"/>
      <c r="C954" s="3"/>
      <c r="D954" s="3"/>
      <c r="E954" s="3"/>
      <c r="F954" s="3"/>
      <c r="G954" s="25"/>
      <c r="H954" s="33"/>
      <c r="I954" s="25"/>
      <c r="J954" s="25"/>
      <c r="K954" s="33"/>
      <c r="L954" s="33"/>
      <c r="M954" s="33"/>
      <c r="N954" s="33"/>
      <c r="O954" s="25"/>
      <c r="P954" s="25"/>
      <c r="Q954" s="25"/>
      <c r="R954" s="25"/>
    </row>
    <row r="955" spans="1:18" s="4" customFormat="1" x14ac:dyDescent="0.25">
      <c r="A955" s="3"/>
      <c r="B955" s="3"/>
      <c r="C955" s="3"/>
      <c r="D955" s="3"/>
      <c r="E955" s="3"/>
      <c r="F955" s="3"/>
      <c r="G955" s="25"/>
      <c r="H955" s="33"/>
      <c r="I955" s="25"/>
      <c r="J955" s="25"/>
      <c r="K955" s="33"/>
      <c r="L955" s="33"/>
      <c r="M955" s="33"/>
      <c r="N955" s="33"/>
      <c r="O955" s="25"/>
      <c r="P955" s="25"/>
      <c r="Q955" s="25"/>
      <c r="R955" s="25"/>
    </row>
    <row r="956" spans="1:18" s="4" customFormat="1" x14ac:dyDescent="0.25">
      <c r="A956" s="3"/>
      <c r="B956" s="3"/>
      <c r="C956" s="3"/>
      <c r="D956" s="3"/>
      <c r="E956" s="3"/>
      <c r="F956" s="3"/>
      <c r="G956" s="25"/>
      <c r="H956" s="33"/>
      <c r="I956" s="25"/>
      <c r="J956" s="25"/>
      <c r="K956" s="33"/>
      <c r="L956" s="33"/>
      <c r="M956" s="33"/>
      <c r="N956" s="33"/>
      <c r="O956" s="25"/>
      <c r="P956" s="25"/>
      <c r="Q956" s="25"/>
      <c r="R956" s="25"/>
    </row>
    <row r="957" spans="1:18" s="4" customFormat="1" x14ac:dyDescent="0.25">
      <c r="A957" s="3"/>
      <c r="B957" s="3"/>
      <c r="C957" s="3"/>
      <c r="D957" s="3"/>
      <c r="E957" s="3"/>
      <c r="F957" s="3"/>
      <c r="G957" s="25"/>
      <c r="H957" s="33"/>
      <c r="I957" s="25"/>
      <c r="J957" s="25"/>
      <c r="K957" s="33"/>
      <c r="L957" s="33"/>
      <c r="M957" s="33"/>
      <c r="N957" s="33"/>
      <c r="O957" s="25"/>
      <c r="P957" s="25"/>
      <c r="Q957" s="25"/>
      <c r="R957" s="25"/>
    </row>
    <row r="958" spans="1:18" s="4" customFormat="1" x14ac:dyDescent="0.25">
      <c r="A958" s="3"/>
      <c r="B958" s="3"/>
      <c r="C958" s="3"/>
      <c r="D958" s="3"/>
      <c r="E958" s="3"/>
      <c r="F958" s="3"/>
      <c r="G958" s="25"/>
      <c r="H958" s="33"/>
      <c r="I958" s="25"/>
      <c r="J958" s="25"/>
      <c r="K958" s="33"/>
      <c r="L958" s="33"/>
      <c r="M958" s="33"/>
      <c r="N958" s="33"/>
      <c r="O958" s="25"/>
      <c r="P958" s="25"/>
      <c r="Q958" s="25"/>
      <c r="R958" s="25"/>
    </row>
    <row r="959" spans="1:18" s="4" customFormat="1" x14ac:dyDescent="0.25">
      <c r="A959" s="3"/>
      <c r="B959" s="3"/>
      <c r="C959" s="3"/>
      <c r="D959" s="3"/>
      <c r="E959" s="3"/>
      <c r="F959" s="3"/>
      <c r="G959" s="25"/>
      <c r="H959" s="33"/>
      <c r="I959" s="25"/>
      <c r="J959" s="25"/>
      <c r="K959" s="33"/>
      <c r="L959" s="33"/>
      <c r="M959" s="33"/>
      <c r="N959" s="33"/>
      <c r="O959" s="25"/>
      <c r="P959" s="25"/>
      <c r="Q959" s="25"/>
      <c r="R959" s="25"/>
    </row>
    <row r="960" spans="1:18" s="4" customFormat="1" x14ac:dyDescent="0.25">
      <c r="A960" s="3"/>
      <c r="B960" s="3"/>
      <c r="C960" s="3"/>
      <c r="D960" s="3"/>
      <c r="E960" s="3"/>
      <c r="F960" s="3"/>
      <c r="G960" s="25"/>
      <c r="H960" s="33"/>
      <c r="I960" s="25"/>
      <c r="J960" s="25"/>
      <c r="K960" s="33"/>
      <c r="L960" s="33"/>
      <c r="M960" s="33"/>
      <c r="N960" s="33"/>
      <c r="O960" s="25"/>
      <c r="P960" s="25"/>
      <c r="Q960" s="25"/>
      <c r="R960" s="25"/>
    </row>
    <row r="961" spans="1:18" s="4" customFormat="1" x14ac:dyDescent="0.25">
      <c r="A961" s="3"/>
      <c r="B961" s="3"/>
      <c r="C961" s="3"/>
      <c r="D961" s="3"/>
      <c r="E961" s="3"/>
      <c r="F961" s="3"/>
      <c r="G961" s="25"/>
      <c r="H961" s="33"/>
      <c r="I961" s="25"/>
      <c r="J961" s="25"/>
      <c r="K961" s="33"/>
      <c r="L961" s="33"/>
      <c r="M961" s="33"/>
      <c r="N961" s="33"/>
      <c r="O961" s="25"/>
      <c r="P961" s="25"/>
      <c r="Q961" s="25"/>
      <c r="R961" s="25"/>
    </row>
    <row r="962" spans="1:18" s="4" customFormat="1" x14ac:dyDescent="0.25">
      <c r="A962" s="3"/>
      <c r="B962" s="3"/>
      <c r="C962" s="3"/>
      <c r="D962" s="3"/>
      <c r="E962" s="3"/>
      <c r="F962" s="3"/>
      <c r="G962" s="25"/>
      <c r="H962" s="33"/>
      <c r="I962" s="25"/>
      <c r="J962" s="25"/>
      <c r="K962" s="33"/>
      <c r="L962" s="33"/>
      <c r="M962" s="33"/>
      <c r="N962" s="33"/>
      <c r="O962" s="25"/>
      <c r="P962" s="25"/>
      <c r="Q962" s="25"/>
      <c r="R962" s="25"/>
    </row>
    <row r="963" spans="1:18" s="4" customFormat="1" x14ac:dyDescent="0.25">
      <c r="A963" s="3"/>
      <c r="B963" s="3"/>
      <c r="C963" s="3"/>
      <c r="D963" s="3"/>
      <c r="E963" s="3"/>
      <c r="F963" s="3"/>
      <c r="G963" s="25"/>
      <c r="H963" s="33"/>
      <c r="I963" s="25"/>
      <c r="J963" s="25"/>
      <c r="K963" s="33"/>
      <c r="L963" s="33"/>
      <c r="M963" s="33"/>
      <c r="N963" s="33"/>
      <c r="O963" s="25"/>
      <c r="P963" s="25"/>
      <c r="Q963" s="25"/>
      <c r="R963" s="25"/>
    </row>
    <row r="964" spans="1:18" s="4" customFormat="1" x14ac:dyDescent="0.25">
      <c r="A964" s="3"/>
      <c r="B964" s="3"/>
      <c r="C964" s="3"/>
      <c r="D964" s="3"/>
      <c r="E964" s="3"/>
      <c r="F964" s="3"/>
      <c r="G964" s="25"/>
      <c r="H964" s="33"/>
      <c r="I964" s="25"/>
      <c r="J964" s="25"/>
      <c r="K964" s="33"/>
      <c r="L964" s="33"/>
      <c r="M964" s="33"/>
      <c r="N964" s="33"/>
      <c r="O964" s="25"/>
      <c r="P964" s="25"/>
      <c r="Q964" s="25"/>
      <c r="R964" s="25"/>
    </row>
    <row r="965" spans="1:18" s="4" customFormat="1" x14ac:dyDescent="0.25">
      <c r="A965" s="3"/>
      <c r="B965" s="3"/>
      <c r="C965" s="3"/>
      <c r="D965" s="3"/>
      <c r="E965" s="3"/>
      <c r="F965" s="3"/>
      <c r="G965" s="25"/>
      <c r="H965" s="33"/>
      <c r="I965" s="25"/>
      <c r="J965" s="25"/>
      <c r="K965" s="33"/>
      <c r="L965" s="33"/>
      <c r="M965" s="33"/>
      <c r="N965" s="33"/>
      <c r="O965" s="25"/>
      <c r="P965" s="25"/>
      <c r="Q965" s="25"/>
      <c r="R965" s="25"/>
    </row>
    <row r="966" spans="1:18" s="4" customFormat="1" x14ac:dyDescent="0.25">
      <c r="A966" s="3"/>
      <c r="B966" s="3"/>
      <c r="C966" s="3"/>
      <c r="D966" s="3"/>
      <c r="E966" s="3"/>
      <c r="F966" s="3"/>
      <c r="G966" s="25"/>
      <c r="H966" s="33"/>
      <c r="I966" s="25"/>
      <c r="J966" s="25"/>
      <c r="K966" s="33"/>
      <c r="L966" s="33"/>
      <c r="M966" s="33"/>
      <c r="N966" s="33"/>
      <c r="O966" s="25"/>
      <c r="P966" s="25"/>
      <c r="Q966" s="25"/>
      <c r="R966" s="25"/>
    </row>
    <row r="967" spans="1:18" s="4" customFormat="1" x14ac:dyDescent="0.25">
      <c r="A967" s="3"/>
      <c r="B967" s="3"/>
      <c r="C967" s="3"/>
      <c r="D967" s="3"/>
      <c r="E967" s="3"/>
      <c r="F967" s="3"/>
      <c r="G967" s="25"/>
      <c r="H967" s="33"/>
      <c r="I967" s="25"/>
      <c r="J967" s="25"/>
      <c r="K967" s="33"/>
      <c r="L967" s="33"/>
      <c r="M967" s="33"/>
      <c r="N967" s="33"/>
      <c r="O967" s="25"/>
      <c r="P967" s="25"/>
      <c r="Q967" s="25"/>
      <c r="R967" s="25"/>
    </row>
    <row r="968" spans="1:18" s="4" customFormat="1" x14ac:dyDescent="0.25">
      <c r="A968" s="3"/>
      <c r="B968" s="3"/>
      <c r="C968" s="3"/>
      <c r="D968" s="3"/>
      <c r="E968" s="3"/>
      <c r="F968" s="3"/>
      <c r="G968" s="25"/>
      <c r="H968" s="33"/>
      <c r="I968" s="25"/>
      <c r="J968" s="25"/>
      <c r="K968" s="33"/>
      <c r="L968" s="33"/>
      <c r="M968" s="33"/>
      <c r="N968" s="33"/>
      <c r="O968" s="25"/>
      <c r="P968" s="25"/>
      <c r="Q968" s="25"/>
      <c r="R968" s="25"/>
    </row>
    <row r="969" spans="1:18" s="4" customFormat="1" x14ac:dyDescent="0.25">
      <c r="A969" s="3"/>
      <c r="B969" s="3"/>
      <c r="C969" s="3"/>
      <c r="D969" s="3"/>
      <c r="E969" s="3"/>
      <c r="F969" s="3"/>
      <c r="G969" s="25"/>
      <c r="H969" s="33"/>
      <c r="I969" s="25"/>
      <c r="J969" s="25"/>
      <c r="K969" s="33"/>
      <c r="L969" s="33"/>
      <c r="M969" s="33"/>
      <c r="N969" s="33"/>
      <c r="O969" s="25"/>
      <c r="P969" s="25"/>
      <c r="Q969" s="25"/>
      <c r="R969" s="25"/>
    </row>
    <row r="970" spans="1:18" s="4" customFormat="1" x14ac:dyDescent="0.25">
      <c r="A970" s="3"/>
      <c r="B970" s="3"/>
      <c r="C970" s="3"/>
      <c r="D970" s="3"/>
      <c r="E970" s="3"/>
      <c r="F970" s="3"/>
      <c r="G970" s="25"/>
      <c r="H970" s="33"/>
      <c r="I970" s="25"/>
      <c r="J970" s="25"/>
      <c r="K970" s="33"/>
      <c r="L970" s="33"/>
      <c r="M970" s="33"/>
      <c r="N970" s="33"/>
      <c r="O970" s="25"/>
      <c r="P970" s="25"/>
      <c r="Q970" s="25"/>
      <c r="R970" s="25"/>
    </row>
    <row r="971" spans="1:18" s="4" customFormat="1" x14ac:dyDescent="0.25">
      <c r="A971" s="3"/>
      <c r="B971" s="3"/>
      <c r="C971" s="3"/>
      <c r="D971" s="3"/>
      <c r="E971" s="3"/>
      <c r="F971" s="3"/>
      <c r="G971" s="25"/>
      <c r="H971" s="33"/>
      <c r="I971" s="25"/>
      <c r="J971" s="25"/>
      <c r="K971" s="33"/>
      <c r="L971" s="33"/>
      <c r="M971" s="33"/>
      <c r="N971" s="33"/>
      <c r="O971" s="25"/>
      <c r="P971" s="25"/>
      <c r="Q971" s="25"/>
      <c r="R971" s="25"/>
    </row>
    <row r="972" spans="1:18" s="4" customFormat="1" x14ac:dyDescent="0.25">
      <c r="A972" s="3"/>
      <c r="B972" s="3"/>
      <c r="C972" s="3"/>
      <c r="D972" s="3"/>
      <c r="E972" s="3"/>
      <c r="F972" s="3"/>
      <c r="G972" s="25"/>
      <c r="H972" s="33"/>
      <c r="I972" s="25"/>
      <c r="J972" s="25"/>
      <c r="K972" s="33"/>
      <c r="L972" s="33"/>
      <c r="M972" s="33"/>
      <c r="N972" s="33"/>
      <c r="O972" s="25"/>
      <c r="P972" s="25"/>
      <c r="Q972" s="25"/>
      <c r="R972" s="25"/>
    </row>
    <row r="973" spans="1:18" s="4" customFormat="1" x14ac:dyDescent="0.25">
      <c r="A973" s="3"/>
      <c r="B973" s="3"/>
      <c r="C973" s="3"/>
      <c r="D973" s="3"/>
      <c r="E973" s="3"/>
      <c r="F973" s="3"/>
      <c r="G973" s="25"/>
      <c r="H973" s="33"/>
      <c r="I973" s="25"/>
      <c r="J973" s="25"/>
      <c r="K973" s="33"/>
      <c r="L973" s="33"/>
      <c r="M973" s="33"/>
      <c r="N973" s="33"/>
      <c r="O973" s="25"/>
      <c r="P973" s="25"/>
      <c r="Q973" s="25"/>
      <c r="R973" s="25"/>
    </row>
    <row r="974" spans="1:18" s="4" customFormat="1" x14ac:dyDescent="0.25">
      <c r="A974" s="3"/>
      <c r="B974" s="3"/>
      <c r="C974" s="3"/>
      <c r="D974" s="3"/>
      <c r="E974" s="3"/>
      <c r="F974" s="3"/>
      <c r="G974" s="25"/>
      <c r="H974" s="33"/>
      <c r="I974" s="25"/>
      <c r="J974" s="25"/>
      <c r="K974" s="33"/>
      <c r="L974" s="33"/>
      <c r="M974" s="33"/>
      <c r="N974" s="33"/>
      <c r="O974" s="25"/>
      <c r="P974" s="25"/>
      <c r="Q974" s="25"/>
      <c r="R974" s="25"/>
    </row>
    <row r="975" spans="1:18" s="4" customFormat="1" x14ac:dyDescent="0.25">
      <c r="A975" s="3"/>
      <c r="B975" s="3"/>
      <c r="C975" s="3"/>
      <c r="D975" s="3"/>
      <c r="E975" s="3"/>
      <c r="F975" s="3"/>
      <c r="G975" s="25"/>
      <c r="H975" s="33"/>
      <c r="I975" s="25"/>
      <c r="J975" s="25"/>
      <c r="K975" s="33"/>
      <c r="L975" s="33"/>
      <c r="M975" s="33"/>
      <c r="N975" s="33"/>
      <c r="O975" s="25"/>
      <c r="P975" s="25"/>
      <c r="Q975" s="25"/>
      <c r="R975" s="25"/>
    </row>
    <row r="976" spans="1:18" s="4" customFormat="1" x14ac:dyDescent="0.25">
      <c r="A976" s="3"/>
      <c r="B976" s="3"/>
      <c r="C976" s="3"/>
      <c r="D976" s="3"/>
      <c r="E976" s="3"/>
      <c r="F976" s="3"/>
      <c r="G976" s="25"/>
      <c r="H976" s="33"/>
      <c r="I976" s="25"/>
      <c r="J976" s="25"/>
      <c r="K976" s="33"/>
      <c r="L976" s="33"/>
      <c r="M976" s="33"/>
      <c r="N976" s="33"/>
      <c r="O976" s="25"/>
      <c r="P976" s="25"/>
      <c r="Q976" s="25"/>
      <c r="R976" s="25"/>
    </row>
    <row r="977" spans="1:18" s="4" customFormat="1" x14ac:dyDescent="0.25">
      <c r="A977" s="3"/>
      <c r="B977" s="3"/>
      <c r="C977" s="3"/>
      <c r="D977" s="3"/>
      <c r="E977" s="3"/>
      <c r="F977" s="3"/>
      <c r="G977" s="25"/>
      <c r="H977" s="33"/>
      <c r="I977" s="25"/>
      <c r="J977" s="25"/>
      <c r="K977" s="33"/>
      <c r="L977" s="33"/>
      <c r="M977" s="33"/>
      <c r="N977" s="33"/>
      <c r="O977" s="25"/>
      <c r="P977" s="25"/>
      <c r="Q977" s="25"/>
      <c r="R977" s="25"/>
    </row>
    <row r="978" spans="1:18" s="4" customFormat="1" x14ac:dyDescent="0.25">
      <c r="A978" s="3"/>
      <c r="B978" s="3"/>
      <c r="C978" s="3"/>
      <c r="D978" s="3"/>
      <c r="E978" s="3"/>
      <c r="F978" s="3"/>
      <c r="G978" s="25"/>
      <c r="H978" s="33"/>
      <c r="I978" s="25"/>
      <c r="J978" s="25"/>
      <c r="K978" s="33"/>
      <c r="L978" s="33"/>
      <c r="M978" s="33"/>
      <c r="N978" s="33"/>
      <c r="O978" s="25"/>
      <c r="P978" s="25"/>
      <c r="Q978" s="25"/>
      <c r="R978" s="25"/>
    </row>
    <row r="979" spans="1:18" s="4" customFormat="1" x14ac:dyDescent="0.25">
      <c r="A979" s="3"/>
      <c r="B979" s="3"/>
      <c r="C979" s="3"/>
      <c r="D979" s="3"/>
      <c r="E979" s="3"/>
      <c r="F979" s="3"/>
      <c r="G979" s="25"/>
      <c r="H979" s="33"/>
      <c r="I979" s="25"/>
      <c r="J979" s="25"/>
      <c r="K979" s="33"/>
      <c r="L979" s="33"/>
      <c r="M979" s="33"/>
      <c r="N979" s="33"/>
      <c r="O979" s="25"/>
      <c r="P979" s="25"/>
      <c r="Q979" s="25"/>
      <c r="R979" s="25"/>
    </row>
    <row r="980" spans="1:18" s="4" customFormat="1" x14ac:dyDescent="0.25">
      <c r="A980" s="3"/>
      <c r="B980" s="3"/>
      <c r="C980" s="3"/>
      <c r="D980" s="3"/>
      <c r="E980" s="3"/>
      <c r="F980" s="3"/>
      <c r="G980" s="25"/>
      <c r="H980" s="33"/>
      <c r="I980" s="25"/>
      <c r="J980" s="25"/>
      <c r="K980" s="33"/>
      <c r="L980" s="33"/>
      <c r="M980" s="33"/>
      <c r="N980" s="33"/>
      <c r="O980" s="25"/>
      <c r="P980" s="25"/>
      <c r="Q980" s="25"/>
      <c r="R980" s="25"/>
    </row>
    <row r="981" spans="1:18" s="4" customFormat="1" x14ac:dyDescent="0.25">
      <c r="A981" s="3"/>
      <c r="B981" s="3"/>
      <c r="C981" s="3"/>
      <c r="D981" s="3"/>
      <c r="E981" s="3"/>
      <c r="F981" s="3"/>
      <c r="G981" s="25"/>
      <c r="H981" s="33"/>
      <c r="I981" s="25"/>
      <c r="J981" s="25"/>
      <c r="K981" s="33"/>
      <c r="L981" s="33"/>
      <c r="M981" s="33"/>
      <c r="N981" s="33"/>
      <c r="O981" s="25"/>
      <c r="P981" s="25"/>
      <c r="Q981" s="25"/>
      <c r="R981" s="25"/>
    </row>
    <row r="982" spans="1:18" s="4" customFormat="1" x14ac:dyDescent="0.25">
      <c r="A982" s="3"/>
      <c r="B982" s="3"/>
      <c r="C982" s="3"/>
      <c r="D982" s="3"/>
      <c r="E982" s="3"/>
      <c r="F982" s="3"/>
      <c r="G982" s="25"/>
      <c r="H982" s="33"/>
      <c r="I982" s="25"/>
      <c r="J982" s="25"/>
      <c r="K982" s="33"/>
      <c r="L982" s="33"/>
      <c r="M982" s="33"/>
      <c r="N982" s="33"/>
      <c r="O982" s="25"/>
      <c r="P982" s="25"/>
      <c r="Q982" s="25"/>
      <c r="R982" s="25"/>
    </row>
    <row r="983" spans="1:18" s="4" customFormat="1" x14ac:dyDescent="0.25">
      <c r="A983" s="3"/>
      <c r="B983" s="3"/>
      <c r="C983" s="3"/>
      <c r="D983" s="3"/>
      <c r="E983" s="3"/>
      <c r="F983" s="3"/>
      <c r="G983" s="25"/>
      <c r="H983" s="33"/>
      <c r="I983" s="25"/>
      <c r="J983" s="25"/>
      <c r="K983" s="33"/>
      <c r="L983" s="33"/>
      <c r="M983" s="33"/>
      <c r="N983" s="33"/>
      <c r="O983" s="25"/>
      <c r="P983" s="25"/>
      <c r="Q983" s="25"/>
      <c r="R983" s="25"/>
    </row>
    <row r="984" spans="1:18" s="4" customFormat="1" x14ac:dyDescent="0.25">
      <c r="A984" s="3"/>
      <c r="B984" s="3"/>
      <c r="C984" s="3"/>
      <c r="D984" s="3"/>
      <c r="E984" s="3"/>
      <c r="F984" s="3"/>
      <c r="G984" s="25"/>
      <c r="H984" s="33"/>
      <c r="I984" s="25"/>
      <c r="J984" s="25"/>
      <c r="K984" s="33"/>
      <c r="L984" s="33"/>
      <c r="M984" s="33"/>
      <c r="N984" s="33"/>
      <c r="O984" s="25"/>
      <c r="P984" s="25"/>
      <c r="Q984" s="25"/>
      <c r="R984" s="25"/>
    </row>
    <row r="985" spans="1:18" s="4" customFormat="1" x14ac:dyDescent="0.25">
      <c r="A985" s="3"/>
      <c r="B985" s="3"/>
      <c r="C985" s="3"/>
      <c r="D985" s="3"/>
      <c r="E985" s="3"/>
      <c r="F985" s="3"/>
      <c r="G985" s="25"/>
      <c r="H985" s="33"/>
      <c r="I985" s="25"/>
      <c r="J985" s="25"/>
      <c r="K985" s="33"/>
      <c r="L985" s="33"/>
      <c r="M985" s="33"/>
      <c r="N985" s="33"/>
      <c r="O985" s="25"/>
      <c r="P985" s="25"/>
      <c r="Q985" s="25"/>
      <c r="R985" s="25"/>
    </row>
    <row r="986" spans="1:18" s="4" customFormat="1" x14ac:dyDescent="0.25">
      <c r="A986" s="3"/>
      <c r="B986" s="3"/>
      <c r="C986" s="3"/>
      <c r="D986" s="3"/>
      <c r="E986" s="3"/>
      <c r="F986" s="3"/>
      <c r="G986" s="25"/>
      <c r="H986" s="33"/>
      <c r="I986" s="25"/>
      <c r="J986" s="25"/>
      <c r="K986" s="33"/>
      <c r="L986" s="33"/>
      <c r="M986" s="33"/>
      <c r="N986" s="33"/>
      <c r="O986" s="25"/>
      <c r="P986" s="25"/>
      <c r="Q986" s="25"/>
      <c r="R986" s="25"/>
    </row>
    <row r="987" spans="1:18" s="4" customFormat="1" x14ac:dyDescent="0.25">
      <c r="A987" s="3"/>
      <c r="B987" s="3"/>
      <c r="C987" s="3"/>
      <c r="D987" s="3"/>
      <c r="E987" s="3"/>
      <c r="F987" s="3"/>
      <c r="G987" s="25"/>
      <c r="H987" s="33"/>
      <c r="I987" s="25"/>
      <c r="J987" s="25"/>
      <c r="K987" s="33"/>
      <c r="L987" s="33"/>
      <c r="M987" s="33"/>
      <c r="N987" s="33"/>
      <c r="O987" s="25"/>
      <c r="P987" s="25"/>
      <c r="Q987" s="25"/>
      <c r="R987" s="25"/>
    </row>
    <row r="988" spans="1:18" s="4" customFormat="1" x14ac:dyDescent="0.25">
      <c r="A988" s="3"/>
      <c r="B988" s="3"/>
      <c r="C988" s="3"/>
      <c r="D988" s="3"/>
      <c r="E988" s="3"/>
      <c r="F988" s="3"/>
      <c r="G988" s="25"/>
      <c r="H988" s="33"/>
      <c r="I988" s="25"/>
      <c r="J988" s="25"/>
      <c r="K988" s="33"/>
      <c r="L988" s="33"/>
      <c r="M988" s="33"/>
      <c r="N988" s="33"/>
      <c r="O988" s="25"/>
      <c r="P988" s="25"/>
      <c r="Q988" s="25"/>
      <c r="R988" s="25"/>
    </row>
    <row r="989" spans="1:18" s="4" customFormat="1" x14ac:dyDescent="0.25">
      <c r="A989" s="3"/>
      <c r="B989" s="3"/>
      <c r="C989" s="3"/>
      <c r="D989" s="3"/>
      <c r="E989" s="3"/>
      <c r="F989" s="3"/>
      <c r="G989" s="25"/>
      <c r="H989" s="33"/>
      <c r="I989" s="25"/>
      <c r="J989" s="25"/>
      <c r="K989" s="33"/>
      <c r="L989" s="33"/>
      <c r="M989" s="33"/>
      <c r="N989" s="33"/>
      <c r="O989" s="25"/>
      <c r="P989" s="25"/>
      <c r="Q989" s="25"/>
      <c r="R989" s="25"/>
    </row>
    <row r="990" spans="1:18" s="4" customFormat="1" x14ac:dyDescent="0.25">
      <c r="A990" s="3"/>
      <c r="B990" s="3"/>
      <c r="C990" s="3"/>
      <c r="D990" s="3"/>
      <c r="E990" s="3"/>
      <c r="F990" s="3"/>
      <c r="G990" s="25"/>
      <c r="H990" s="33"/>
      <c r="I990" s="25"/>
      <c r="J990" s="25"/>
      <c r="K990" s="33"/>
      <c r="L990" s="33"/>
      <c r="M990" s="33"/>
      <c r="N990" s="33"/>
      <c r="O990" s="25"/>
      <c r="P990" s="25"/>
      <c r="Q990" s="25"/>
      <c r="R990" s="25"/>
    </row>
    <row r="991" spans="1:18" s="4" customFormat="1" x14ac:dyDescent="0.25">
      <c r="A991" s="3"/>
      <c r="B991" s="3"/>
      <c r="C991" s="3"/>
      <c r="D991" s="3"/>
      <c r="E991" s="3"/>
      <c r="F991" s="3"/>
      <c r="G991" s="25"/>
      <c r="H991" s="33"/>
      <c r="I991" s="25"/>
      <c r="J991" s="25"/>
      <c r="K991" s="33"/>
      <c r="L991" s="33"/>
      <c r="M991" s="33"/>
      <c r="N991" s="33"/>
      <c r="O991" s="25"/>
      <c r="P991" s="25"/>
      <c r="Q991" s="25"/>
      <c r="R991" s="25"/>
    </row>
    <row r="992" spans="1:18" s="4" customFormat="1" x14ac:dyDescent="0.25">
      <c r="A992" s="3"/>
      <c r="B992" s="3"/>
      <c r="C992" s="3"/>
      <c r="D992" s="3"/>
      <c r="E992" s="3"/>
      <c r="F992" s="3"/>
      <c r="G992" s="25"/>
      <c r="H992" s="33"/>
      <c r="I992" s="25"/>
      <c r="J992" s="25"/>
      <c r="K992" s="33"/>
      <c r="L992" s="33"/>
      <c r="M992" s="33"/>
      <c r="N992" s="33"/>
      <c r="O992" s="25"/>
      <c r="P992" s="25"/>
      <c r="Q992" s="25"/>
      <c r="R992" s="25"/>
    </row>
    <row r="993" spans="1:18" s="4" customFormat="1" x14ac:dyDescent="0.25">
      <c r="A993" s="3"/>
      <c r="B993" s="3"/>
      <c r="C993" s="3"/>
      <c r="D993" s="3"/>
      <c r="E993" s="3"/>
      <c r="F993" s="3"/>
      <c r="G993" s="25"/>
      <c r="H993" s="33"/>
      <c r="I993" s="25"/>
      <c r="J993" s="25"/>
      <c r="K993" s="33"/>
      <c r="L993" s="33"/>
      <c r="M993" s="33"/>
      <c r="N993" s="33"/>
      <c r="O993" s="25"/>
      <c r="P993" s="25"/>
      <c r="Q993" s="25"/>
      <c r="R993" s="25"/>
    </row>
    <row r="994" spans="1:18" s="4" customFormat="1" x14ac:dyDescent="0.25">
      <c r="A994" s="3"/>
      <c r="B994" s="3"/>
      <c r="C994" s="3"/>
      <c r="D994" s="3"/>
      <c r="E994" s="3"/>
      <c r="F994" s="3"/>
      <c r="G994" s="25"/>
      <c r="H994" s="33"/>
      <c r="I994" s="25"/>
      <c r="J994" s="25"/>
      <c r="K994" s="33"/>
      <c r="L994" s="33"/>
      <c r="M994" s="33"/>
      <c r="N994" s="33"/>
      <c r="O994" s="25"/>
      <c r="P994" s="25"/>
      <c r="Q994" s="25"/>
      <c r="R994" s="25"/>
    </row>
    <row r="995" spans="1:18" s="4" customFormat="1" x14ac:dyDescent="0.25">
      <c r="A995" s="3"/>
      <c r="B995" s="3"/>
      <c r="C995" s="3"/>
      <c r="D995" s="3"/>
      <c r="E995" s="3"/>
      <c r="F995" s="3"/>
      <c r="G995" s="25"/>
      <c r="H995" s="33"/>
      <c r="I995" s="25"/>
      <c r="J995" s="25"/>
      <c r="K995" s="33"/>
      <c r="L995" s="33"/>
      <c r="M995" s="33"/>
      <c r="N995" s="33"/>
      <c r="O995" s="25"/>
      <c r="P995" s="25"/>
      <c r="Q995" s="25"/>
      <c r="R995" s="25"/>
    </row>
    <row r="996" spans="1:18" s="4" customFormat="1" x14ac:dyDescent="0.25">
      <c r="A996" s="3"/>
      <c r="B996" s="3"/>
      <c r="C996" s="3"/>
      <c r="D996" s="3"/>
      <c r="E996" s="3"/>
      <c r="F996" s="3"/>
      <c r="G996" s="25"/>
      <c r="H996" s="33"/>
      <c r="I996" s="25"/>
      <c r="J996" s="25"/>
      <c r="K996" s="33"/>
      <c r="L996" s="33"/>
      <c r="M996" s="33"/>
      <c r="N996" s="33"/>
      <c r="O996" s="25"/>
      <c r="P996" s="25"/>
      <c r="Q996" s="25"/>
      <c r="R996" s="25"/>
    </row>
    <row r="997" spans="1:18" s="4" customFormat="1" x14ac:dyDescent="0.25">
      <c r="A997" s="3"/>
      <c r="B997" s="3"/>
      <c r="C997" s="3"/>
      <c r="D997" s="3"/>
      <c r="E997" s="3"/>
      <c r="F997" s="3"/>
      <c r="G997" s="25"/>
      <c r="H997" s="33"/>
      <c r="I997" s="25"/>
      <c r="J997" s="25"/>
      <c r="K997" s="33"/>
      <c r="L997" s="33"/>
      <c r="M997" s="33"/>
      <c r="N997" s="33"/>
      <c r="O997" s="25"/>
      <c r="P997" s="25"/>
      <c r="Q997" s="25"/>
      <c r="R997" s="25"/>
    </row>
    <row r="998" spans="1:18" s="4" customFormat="1" x14ac:dyDescent="0.25">
      <c r="A998" s="3"/>
      <c r="B998" s="3"/>
      <c r="C998" s="3"/>
      <c r="D998" s="3"/>
      <c r="E998" s="3"/>
      <c r="F998" s="3"/>
      <c r="G998" s="25"/>
      <c r="H998" s="33"/>
      <c r="I998" s="25"/>
      <c r="J998" s="25"/>
      <c r="K998" s="33"/>
      <c r="L998" s="33"/>
      <c r="M998" s="33"/>
      <c r="N998" s="33"/>
      <c r="O998" s="25"/>
      <c r="P998" s="25"/>
      <c r="Q998" s="25"/>
      <c r="R998" s="25"/>
    </row>
    <row r="999" spans="1:18" s="4" customFormat="1" x14ac:dyDescent="0.25">
      <c r="A999" s="3"/>
      <c r="B999" s="3"/>
      <c r="C999" s="3"/>
      <c r="D999" s="3"/>
      <c r="E999" s="3"/>
      <c r="F999" s="3"/>
      <c r="G999" s="25"/>
      <c r="H999" s="33"/>
      <c r="I999" s="25"/>
      <c r="J999" s="25"/>
      <c r="K999" s="33"/>
      <c r="L999" s="33"/>
      <c r="M999" s="33"/>
      <c r="N999" s="33"/>
      <c r="O999" s="25"/>
      <c r="P999" s="25"/>
      <c r="Q999" s="25"/>
      <c r="R999" s="25"/>
    </row>
    <row r="1000" spans="1:18" s="4" customFormat="1" x14ac:dyDescent="0.25">
      <c r="A1000" s="3"/>
      <c r="B1000" s="3"/>
      <c r="C1000" s="3"/>
      <c r="D1000" s="3"/>
      <c r="E1000" s="3"/>
      <c r="F1000" s="3"/>
      <c r="G1000" s="25"/>
      <c r="H1000" s="33"/>
      <c r="I1000" s="25"/>
      <c r="J1000" s="25"/>
      <c r="K1000" s="33"/>
      <c r="L1000" s="33"/>
      <c r="M1000" s="33"/>
      <c r="N1000" s="33"/>
      <c r="O1000" s="25"/>
      <c r="P1000" s="25"/>
      <c r="Q1000" s="25"/>
      <c r="R1000" s="25"/>
    </row>
    <row r="1001" spans="1:18" s="4" customFormat="1" x14ac:dyDescent="0.25">
      <c r="A1001" s="3"/>
      <c r="B1001" s="3"/>
      <c r="C1001" s="3"/>
      <c r="D1001" s="3"/>
      <c r="E1001" s="3"/>
      <c r="F1001" s="3"/>
      <c r="G1001" s="25"/>
      <c r="H1001" s="33"/>
      <c r="I1001" s="25"/>
      <c r="J1001" s="25"/>
      <c r="K1001" s="33"/>
      <c r="L1001" s="33"/>
      <c r="M1001" s="33"/>
      <c r="N1001" s="33"/>
      <c r="O1001" s="25"/>
      <c r="P1001" s="25"/>
      <c r="Q1001" s="25"/>
      <c r="R1001" s="25"/>
    </row>
    <row r="1002" spans="1:18" s="4" customFormat="1" x14ac:dyDescent="0.25">
      <c r="A1002" s="3"/>
      <c r="B1002" s="3"/>
      <c r="C1002" s="3"/>
      <c r="D1002" s="3"/>
      <c r="E1002" s="3"/>
      <c r="F1002" s="3"/>
      <c r="G1002" s="25"/>
      <c r="H1002" s="33"/>
      <c r="I1002" s="25"/>
      <c r="J1002" s="25"/>
      <c r="K1002" s="33"/>
      <c r="L1002" s="33"/>
      <c r="M1002" s="33"/>
      <c r="N1002" s="33"/>
      <c r="O1002" s="25"/>
      <c r="P1002" s="25"/>
      <c r="Q1002" s="25"/>
      <c r="R1002" s="25"/>
    </row>
    <row r="1003" spans="1:18" s="4" customFormat="1" x14ac:dyDescent="0.25">
      <c r="A1003" s="3"/>
      <c r="B1003" s="3"/>
      <c r="C1003" s="3"/>
      <c r="D1003" s="3"/>
      <c r="E1003" s="3"/>
      <c r="F1003" s="3"/>
      <c r="G1003" s="25"/>
      <c r="H1003" s="33"/>
      <c r="I1003" s="25"/>
      <c r="J1003" s="25"/>
      <c r="K1003" s="33"/>
      <c r="L1003" s="33"/>
      <c r="M1003" s="33"/>
      <c r="N1003" s="33"/>
      <c r="O1003" s="25"/>
      <c r="P1003" s="25"/>
      <c r="Q1003" s="25"/>
      <c r="R1003" s="25"/>
    </row>
    <row r="1004" spans="1:18" s="4" customFormat="1" x14ac:dyDescent="0.25">
      <c r="A1004" s="3"/>
      <c r="B1004" s="3"/>
      <c r="C1004" s="3"/>
      <c r="D1004" s="3"/>
      <c r="E1004" s="3"/>
      <c r="F1004" s="3"/>
      <c r="G1004" s="25"/>
      <c r="H1004" s="33"/>
      <c r="I1004" s="25"/>
      <c r="J1004" s="25"/>
      <c r="K1004" s="33"/>
      <c r="L1004" s="33"/>
      <c r="M1004" s="33"/>
      <c r="N1004" s="33"/>
      <c r="O1004" s="25"/>
      <c r="P1004" s="25"/>
      <c r="Q1004" s="25"/>
      <c r="R1004" s="25"/>
    </row>
    <row r="1005" spans="1:18" s="4" customFormat="1" x14ac:dyDescent="0.25">
      <c r="A1005" s="3"/>
      <c r="B1005" s="3"/>
      <c r="C1005" s="3"/>
      <c r="D1005" s="3"/>
      <c r="E1005" s="3"/>
      <c r="F1005" s="3"/>
      <c r="G1005" s="25"/>
      <c r="H1005" s="33"/>
      <c r="I1005" s="25"/>
      <c r="J1005" s="25"/>
      <c r="K1005" s="33"/>
      <c r="L1005" s="33"/>
      <c r="M1005" s="33"/>
      <c r="N1005" s="33"/>
      <c r="O1005" s="25"/>
      <c r="P1005" s="25"/>
      <c r="Q1005" s="25"/>
      <c r="R1005" s="25"/>
    </row>
    <row r="1006" spans="1:18" s="4" customFormat="1" x14ac:dyDescent="0.25">
      <c r="A1006" s="3"/>
      <c r="B1006" s="3"/>
      <c r="C1006" s="3"/>
      <c r="D1006" s="3"/>
      <c r="E1006" s="3"/>
      <c r="F1006" s="3"/>
      <c r="G1006" s="25"/>
      <c r="H1006" s="33"/>
      <c r="I1006" s="25"/>
      <c r="J1006" s="25"/>
      <c r="K1006" s="33"/>
      <c r="L1006" s="33"/>
      <c r="M1006" s="33"/>
      <c r="N1006" s="33"/>
      <c r="O1006" s="25"/>
      <c r="P1006" s="25"/>
      <c r="Q1006" s="25"/>
      <c r="R1006" s="25"/>
    </row>
    <row r="1007" spans="1:18" s="4" customFormat="1" x14ac:dyDescent="0.25">
      <c r="A1007" s="3"/>
      <c r="B1007" s="3"/>
      <c r="C1007" s="3"/>
      <c r="D1007" s="3"/>
      <c r="E1007" s="3"/>
      <c r="F1007" s="3"/>
      <c r="G1007" s="25"/>
      <c r="H1007" s="33"/>
      <c r="I1007" s="25"/>
      <c r="J1007" s="25"/>
      <c r="K1007" s="33"/>
      <c r="L1007" s="33"/>
      <c r="M1007" s="33"/>
      <c r="N1007" s="33"/>
      <c r="O1007" s="25"/>
      <c r="P1007" s="25"/>
      <c r="Q1007" s="25"/>
      <c r="R1007" s="25"/>
    </row>
    <row r="1008" spans="1:18" s="4" customFormat="1" x14ac:dyDescent="0.25">
      <c r="A1008" s="3"/>
      <c r="B1008" s="3"/>
      <c r="C1008" s="3"/>
      <c r="D1008" s="3"/>
      <c r="E1008" s="3"/>
      <c r="F1008" s="3"/>
      <c r="G1008" s="25"/>
      <c r="H1008" s="33"/>
      <c r="I1008" s="25"/>
      <c r="J1008" s="25"/>
      <c r="K1008" s="33"/>
      <c r="L1008" s="33"/>
      <c r="M1008" s="33"/>
      <c r="N1008" s="33"/>
      <c r="O1008" s="25"/>
      <c r="P1008" s="25"/>
      <c r="Q1008" s="25"/>
      <c r="R1008" s="25"/>
    </row>
    <row r="1009" spans="1:18" s="4" customFormat="1" x14ac:dyDescent="0.25">
      <c r="A1009" s="3"/>
      <c r="B1009" s="3"/>
      <c r="C1009" s="3"/>
      <c r="D1009" s="3"/>
      <c r="E1009" s="3"/>
      <c r="F1009" s="3"/>
      <c r="G1009" s="25"/>
      <c r="H1009" s="33"/>
      <c r="I1009" s="25"/>
      <c r="J1009" s="25"/>
      <c r="K1009" s="33"/>
      <c r="L1009" s="33"/>
      <c r="M1009" s="33"/>
      <c r="N1009" s="33"/>
      <c r="O1009" s="25"/>
      <c r="P1009" s="25"/>
      <c r="Q1009" s="25"/>
      <c r="R1009" s="25"/>
    </row>
    <row r="1010" spans="1:18" s="4" customFormat="1" x14ac:dyDescent="0.25">
      <c r="A1010" s="3"/>
      <c r="B1010" s="3"/>
      <c r="C1010" s="3"/>
      <c r="D1010" s="3"/>
      <c r="E1010" s="3"/>
      <c r="F1010" s="3"/>
      <c r="G1010" s="25"/>
      <c r="H1010" s="33"/>
      <c r="I1010" s="25"/>
      <c r="J1010" s="25"/>
      <c r="K1010" s="33"/>
      <c r="L1010" s="33"/>
      <c r="M1010" s="33"/>
      <c r="N1010" s="33"/>
      <c r="O1010" s="25"/>
      <c r="P1010" s="25"/>
      <c r="Q1010" s="25"/>
      <c r="R1010" s="25"/>
    </row>
    <row r="1011" spans="1:18" s="4" customFormat="1" x14ac:dyDescent="0.25">
      <c r="A1011" s="3"/>
      <c r="B1011" s="3"/>
      <c r="C1011" s="3"/>
      <c r="D1011" s="3"/>
      <c r="E1011" s="3"/>
      <c r="F1011" s="3"/>
      <c r="G1011" s="25"/>
      <c r="H1011" s="33"/>
      <c r="I1011" s="25"/>
      <c r="J1011" s="25"/>
      <c r="K1011" s="33"/>
      <c r="L1011" s="33"/>
      <c r="M1011" s="33"/>
      <c r="N1011" s="33"/>
      <c r="O1011" s="25"/>
      <c r="P1011" s="25"/>
      <c r="Q1011" s="25"/>
      <c r="R1011" s="25"/>
    </row>
    <row r="1012" spans="1:18" s="4" customFormat="1" x14ac:dyDescent="0.25">
      <c r="A1012" s="3"/>
      <c r="B1012" s="3"/>
      <c r="C1012" s="3"/>
      <c r="D1012" s="3"/>
      <c r="E1012" s="3"/>
      <c r="F1012" s="3"/>
      <c r="G1012" s="25"/>
      <c r="H1012" s="33"/>
      <c r="I1012" s="25"/>
      <c r="J1012" s="25"/>
      <c r="K1012" s="33"/>
      <c r="L1012" s="33"/>
      <c r="M1012" s="33"/>
      <c r="N1012" s="33"/>
      <c r="O1012" s="25"/>
      <c r="P1012" s="25"/>
      <c r="Q1012" s="25"/>
      <c r="R1012" s="25"/>
    </row>
    <row r="1013" spans="1:18" s="4" customFormat="1" x14ac:dyDescent="0.25">
      <c r="A1013" s="3"/>
      <c r="B1013" s="3"/>
      <c r="C1013" s="3"/>
      <c r="D1013" s="3"/>
      <c r="E1013" s="3"/>
      <c r="F1013" s="3"/>
      <c r="G1013" s="25"/>
      <c r="H1013" s="33"/>
      <c r="I1013" s="25"/>
      <c r="J1013" s="25"/>
      <c r="K1013" s="33"/>
      <c r="L1013" s="33"/>
      <c r="M1013" s="33"/>
      <c r="N1013" s="33"/>
      <c r="O1013" s="25"/>
      <c r="P1013" s="25"/>
      <c r="Q1013" s="25"/>
      <c r="R1013" s="25"/>
    </row>
    <row r="1014" spans="1:18" s="4" customFormat="1" x14ac:dyDescent="0.25">
      <c r="A1014" s="3"/>
      <c r="B1014" s="3"/>
      <c r="C1014" s="3"/>
      <c r="D1014" s="3"/>
      <c r="E1014" s="3"/>
      <c r="F1014" s="3"/>
      <c r="G1014" s="25"/>
      <c r="H1014" s="33"/>
      <c r="I1014" s="25"/>
      <c r="J1014" s="25"/>
      <c r="K1014" s="33"/>
      <c r="L1014" s="33"/>
      <c r="M1014" s="33"/>
      <c r="N1014" s="33"/>
      <c r="O1014" s="25"/>
      <c r="P1014" s="25"/>
      <c r="Q1014" s="25"/>
      <c r="R1014" s="25"/>
    </row>
    <row r="1015" spans="1:18" s="4" customFormat="1" x14ac:dyDescent="0.25">
      <c r="A1015" s="3"/>
      <c r="B1015" s="3"/>
      <c r="C1015" s="3"/>
      <c r="D1015" s="3"/>
      <c r="E1015" s="3"/>
      <c r="F1015" s="3"/>
      <c r="G1015" s="25"/>
      <c r="H1015" s="33"/>
      <c r="I1015" s="25"/>
      <c r="J1015" s="25"/>
      <c r="K1015" s="33"/>
      <c r="L1015" s="33"/>
      <c r="M1015" s="33"/>
      <c r="N1015" s="33"/>
      <c r="O1015" s="25"/>
      <c r="P1015" s="25"/>
      <c r="Q1015" s="25"/>
      <c r="R1015" s="25"/>
    </row>
    <row r="1016" spans="1:18" s="4" customFormat="1" x14ac:dyDescent="0.25">
      <c r="A1016" s="3"/>
      <c r="B1016" s="3"/>
      <c r="C1016" s="3"/>
      <c r="D1016" s="3"/>
      <c r="E1016" s="3"/>
      <c r="F1016" s="3"/>
      <c r="G1016" s="25"/>
      <c r="H1016" s="33"/>
      <c r="I1016" s="25"/>
      <c r="J1016" s="25"/>
      <c r="K1016" s="33"/>
      <c r="L1016" s="33"/>
      <c r="M1016" s="33"/>
      <c r="N1016" s="33"/>
      <c r="O1016" s="25"/>
      <c r="P1016" s="25"/>
      <c r="Q1016" s="25"/>
      <c r="R1016" s="25"/>
    </row>
    <row r="1017" spans="1:18" s="4" customFormat="1" x14ac:dyDescent="0.25">
      <c r="A1017" s="3"/>
      <c r="B1017" s="3"/>
      <c r="C1017" s="3"/>
      <c r="D1017" s="3"/>
      <c r="E1017" s="3"/>
      <c r="F1017" s="3"/>
      <c r="G1017" s="25"/>
      <c r="H1017" s="33"/>
      <c r="I1017" s="25"/>
      <c r="J1017" s="25"/>
      <c r="K1017" s="33"/>
      <c r="L1017" s="33"/>
      <c r="M1017" s="33"/>
      <c r="N1017" s="33"/>
      <c r="O1017" s="25"/>
      <c r="P1017" s="25"/>
      <c r="Q1017" s="25"/>
      <c r="R1017" s="25"/>
    </row>
    <row r="1018" spans="1:18" s="4" customFormat="1" x14ac:dyDescent="0.25">
      <c r="A1018" s="3"/>
      <c r="B1018" s="3"/>
      <c r="C1018" s="3"/>
      <c r="D1018" s="3"/>
      <c r="E1018" s="3"/>
      <c r="F1018" s="3"/>
      <c r="G1018" s="25"/>
      <c r="H1018" s="33"/>
      <c r="I1018" s="25"/>
      <c r="J1018" s="25"/>
      <c r="K1018" s="33"/>
      <c r="L1018" s="33"/>
      <c r="M1018" s="33"/>
      <c r="N1018" s="33"/>
      <c r="O1018" s="25"/>
      <c r="P1018" s="25"/>
      <c r="Q1018" s="25"/>
      <c r="R1018" s="25"/>
    </row>
    <row r="1019" spans="1:18" s="4" customFormat="1" x14ac:dyDescent="0.25">
      <c r="A1019" s="3"/>
      <c r="B1019" s="3"/>
      <c r="C1019" s="3"/>
      <c r="D1019" s="3"/>
      <c r="E1019" s="3"/>
      <c r="F1019" s="3"/>
      <c r="G1019" s="25"/>
      <c r="H1019" s="33"/>
      <c r="I1019" s="25"/>
      <c r="J1019" s="25"/>
      <c r="K1019" s="33"/>
      <c r="L1019" s="33"/>
      <c r="M1019" s="33"/>
      <c r="N1019" s="33"/>
      <c r="O1019" s="25"/>
      <c r="P1019" s="25"/>
      <c r="Q1019" s="25"/>
      <c r="R1019" s="25"/>
    </row>
    <row r="1020" spans="1:18" s="4" customFormat="1" x14ac:dyDescent="0.25">
      <c r="A1020" s="3"/>
      <c r="B1020" s="3"/>
      <c r="C1020" s="3"/>
      <c r="D1020" s="3"/>
      <c r="E1020" s="3"/>
      <c r="F1020" s="3"/>
      <c r="G1020" s="25"/>
      <c r="H1020" s="33"/>
      <c r="I1020" s="25"/>
      <c r="J1020" s="25"/>
      <c r="K1020" s="33"/>
      <c r="L1020" s="33"/>
      <c r="M1020" s="33"/>
      <c r="N1020" s="33"/>
      <c r="O1020" s="25"/>
      <c r="P1020" s="25"/>
      <c r="Q1020" s="25"/>
      <c r="R1020" s="25"/>
    </row>
    <row r="1021" spans="1:18" s="4" customFormat="1" x14ac:dyDescent="0.25">
      <c r="A1021" s="3"/>
      <c r="B1021" s="3"/>
      <c r="C1021" s="3"/>
      <c r="D1021" s="3"/>
      <c r="E1021" s="3"/>
      <c r="F1021" s="3"/>
      <c r="G1021" s="25"/>
      <c r="H1021" s="33"/>
      <c r="I1021" s="25"/>
      <c r="J1021" s="25"/>
      <c r="K1021" s="33"/>
      <c r="L1021" s="33"/>
      <c r="M1021" s="33"/>
      <c r="N1021" s="33"/>
      <c r="O1021" s="25"/>
      <c r="P1021" s="25"/>
      <c r="Q1021" s="25"/>
      <c r="R1021" s="25"/>
    </row>
    <row r="1022" spans="1:18" s="4" customFormat="1" x14ac:dyDescent="0.25">
      <c r="A1022" s="3"/>
      <c r="B1022" s="3"/>
      <c r="C1022" s="3"/>
      <c r="D1022" s="3"/>
      <c r="E1022" s="3"/>
      <c r="F1022" s="3"/>
      <c r="G1022" s="25"/>
      <c r="H1022" s="33"/>
      <c r="I1022" s="25"/>
      <c r="J1022" s="25"/>
      <c r="K1022" s="33"/>
      <c r="L1022" s="33"/>
      <c r="M1022" s="33"/>
      <c r="N1022" s="33"/>
      <c r="O1022" s="25"/>
      <c r="P1022" s="25"/>
      <c r="Q1022" s="25"/>
      <c r="R1022" s="25"/>
    </row>
    <row r="1023" spans="1:18" s="4" customFormat="1" x14ac:dyDescent="0.25">
      <c r="A1023" s="3"/>
      <c r="B1023" s="3"/>
      <c r="C1023" s="3"/>
      <c r="D1023" s="3"/>
      <c r="E1023" s="3"/>
      <c r="F1023" s="3"/>
      <c r="G1023" s="25"/>
      <c r="H1023" s="33"/>
      <c r="I1023" s="25"/>
      <c r="J1023" s="25"/>
      <c r="K1023" s="33"/>
      <c r="L1023" s="33"/>
      <c r="M1023" s="33"/>
      <c r="N1023" s="33"/>
      <c r="O1023" s="25"/>
      <c r="P1023" s="25"/>
      <c r="Q1023" s="25"/>
      <c r="R1023" s="25"/>
    </row>
    <row r="1024" spans="1:18" s="4" customFormat="1" x14ac:dyDescent="0.25">
      <c r="A1024" s="3"/>
      <c r="B1024" s="3"/>
      <c r="C1024" s="3"/>
      <c r="D1024" s="3"/>
      <c r="E1024" s="3"/>
      <c r="F1024" s="3"/>
      <c r="G1024" s="25"/>
      <c r="H1024" s="33"/>
      <c r="I1024" s="25"/>
      <c r="J1024" s="25"/>
      <c r="K1024" s="33"/>
      <c r="L1024" s="33"/>
      <c r="M1024" s="33"/>
      <c r="N1024" s="33"/>
      <c r="O1024" s="25"/>
      <c r="P1024" s="25"/>
      <c r="Q1024" s="25"/>
      <c r="R1024" s="25"/>
    </row>
    <row r="1025" spans="1:18" s="4" customFormat="1" x14ac:dyDescent="0.25">
      <c r="A1025" s="3"/>
      <c r="B1025" s="3"/>
      <c r="C1025" s="3"/>
      <c r="D1025" s="3"/>
      <c r="E1025" s="3"/>
      <c r="F1025" s="3"/>
      <c r="G1025" s="25"/>
      <c r="H1025" s="33"/>
      <c r="I1025" s="25"/>
      <c r="J1025" s="25"/>
      <c r="K1025" s="33"/>
      <c r="L1025" s="33"/>
      <c r="M1025" s="33"/>
      <c r="N1025" s="33"/>
      <c r="O1025" s="25"/>
      <c r="P1025" s="25"/>
      <c r="Q1025" s="25"/>
      <c r="R1025" s="25"/>
    </row>
    <row r="1026" spans="1:18" s="4" customFormat="1" x14ac:dyDescent="0.25">
      <c r="A1026" s="3"/>
      <c r="B1026" s="3"/>
      <c r="C1026" s="3"/>
      <c r="D1026" s="3"/>
      <c r="E1026" s="3"/>
      <c r="F1026" s="3"/>
      <c r="G1026" s="25"/>
      <c r="H1026" s="33"/>
      <c r="I1026" s="25"/>
      <c r="J1026" s="25"/>
      <c r="K1026" s="33"/>
      <c r="L1026" s="33"/>
      <c r="M1026" s="33"/>
      <c r="N1026" s="33"/>
      <c r="O1026" s="25"/>
      <c r="P1026" s="25"/>
      <c r="Q1026" s="25"/>
      <c r="R1026" s="25"/>
    </row>
    <row r="1027" spans="1:18" s="4" customFormat="1" x14ac:dyDescent="0.25">
      <c r="A1027" s="3"/>
      <c r="B1027" s="3"/>
      <c r="C1027" s="3"/>
      <c r="D1027" s="3"/>
      <c r="E1027" s="3"/>
      <c r="F1027" s="3"/>
      <c r="G1027" s="25"/>
      <c r="H1027" s="33"/>
      <c r="I1027" s="25"/>
      <c r="J1027" s="25"/>
      <c r="K1027" s="33"/>
      <c r="L1027" s="33"/>
      <c r="M1027" s="33"/>
      <c r="N1027" s="33"/>
      <c r="O1027" s="25"/>
      <c r="P1027" s="25"/>
      <c r="Q1027" s="25"/>
      <c r="R1027" s="25"/>
    </row>
    <row r="1028" spans="1:18" s="4" customFormat="1" x14ac:dyDescent="0.25">
      <c r="A1028" s="3"/>
      <c r="B1028" s="3"/>
      <c r="C1028" s="3"/>
      <c r="D1028" s="3"/>
      <c r="E1028" s="3"/>
      <c r="F1028" s="3"/>
      <c r="G1028" s="25"/>
      <c r="H1028" s="33"/>
      <c r="I1028" s="25"/>
      <c r="J1028" s="25"/>
      <c r="K1028" s="33"/>
      <c r="L1028" s="33"/>
      <c r="M1028" s="33"/>
      <c r="N1028" s="33"/>
      <c r="O1028" s="25"/>
      <c r="P1028" s="25"/>
      <c r="Q1028" s="25"/>
      <c r="R1028" s="25"/>
    </row>
    <row r="1029" spans="1:18" s="4" customFormat="1" x14ac:dyDescent="0.25">
      <c r="A1029" s="3"/>
      <c r="B1029" s="3"/>
      <c r="C1029" s="3"/>
      <c r="D1029" s="3"/>
      <c r="E1029" s="3"/>
      <c r="F1029" s="3"/>
      <c r="G1029" s="25"/>
      <c r="H1029" s="33"/>
      <c r="I1029" s="25"/>
      <c r="J1029" s="25"/>
      <c r="K1029" s="33"/>
      <c r="L1029" s="33"/>
      <c r="M1029" s="33"/>
      <c r="N1029" s="33"/>
      <c r="O1029" s="25"/>
      <c r="P1029" s="25"/>
      <c r="Q1029" s="25"/>
      <c r="R1029" s="25"/>
    </row>
    <row r="1030" spans="1:18" s="4" customFormat="1" x14ac:dyDescent="0.25">
      <c r="A1030" s="3"/>
      <c r="B1030" s="3"/>
      <c r="C1030" s="3"/>
      <c r="D1030" s="3"/>
      <c r="E1030" s="3"/>
      <c r="F1030" s="3"/>
      <c r="G1030" s="25"/>
      <c r="H1030" s="33"/>
      <c r="I1030" s="25"/>
      <c r="J1030" s="25"/>
      <c r="K1030" s="33"/>
      <c r="L1030" s="33"/>
      <c r="M1030" s="33"/>
      <c r="N1030" s="33"/>
      <c r="O1030" s="25"/>
      <c r="P1030" s="25"/>
      <c r="Q1030" s="25"/>
      <c r="R1030" s="25"/>
    </row>
    <row r="1031" spans="1:18" s="4" customFormat="1" x14ac:dyDescent="0.25">
      <c r="A1031" s="3"/>
      <c r="B1031" s="3"/>
      <c r="C1031" s="3"/>
      <c r="D1031" s="3"/>
      <c r="E1031" s="3"/>
      <c r="F1031" s="3"/>
      <c r="G1031" s="25"/>
      <c r="H1031" s="33"/>
      <c r="I1031" s="25"/>
      <c r="J1031" s="25"/>
      <c r="K1031" s="33"/>
      <c r="L1031" s="33"/>
      <c r="M1031" s="33"/>
      <c r="N1031" s="33"/>
      <c r="O1031" s="25"/>
      <c r="P1031" s="25"/>
      <c r="Q1031" s="25"/>
      <c r="R1031" s="25"/>
    </row>
    <row r="1032" spans="1:18" s="4" customFormat="1" x14ac:dyDescent="0.25">
      <c r="A1032" s="3"/>
      <c r="B1032" s="3"/>
      <c r="C1032" s="3"/>
      <c r="D1032" s="3"/>
      <c r="E1032" s="3"/>
      <c r="F1032" s="3"/>
      <c r="G1032" s="25"/>
      <c r="H1032" s="33"/>
      <c r="I1032" s="25"/>
      <c r="J1032" s="25"/>
      <c r="K1032" s="33"/>
      <c r="L1032" s="33"/>
      <c r="M1032" s="33"/>
      <c r="N1032" s="33"/>
      <c r="O1032" s="25"/>
      <c r="P1032" s="25"/>
      <c r="Q1032" s="25"/>
      <c r="R1032" s="25"/>
    </row>
    <row r="1033" spans="1:18" s="4" customFormat="1" x14ac:dyDescent="0.25">
      <c r="A1033" s="3"/>
      <c r="B1033" s="3"/>
      <c r="C1033" s="3"/>
      <c r="D1033" s="3"/>
      <c r="E1033" s="3"/>
      <c r="F1033" s="3"/>
      <c r="G1033" s="25"/>
      <c r="H1033" s="33"/>
      <c r="I1033" s="25"/>
      <c r="J1033" s="25"/>
      <c r="K1033" s="33"/>
      <c r="L1033" s="33"/>
      <c r="M1033" s="33"/>
      <c r="N1033" s="33"/>
      <c r="O1033" s="25"/>
      <c r="P1033" s="25"/>
      <c r="Q1033" s="25"/>
      <c r="R1033" s="25"/>
    </row>
    <row r="1034" spans="1:18" s="4" customFormat="1" x14ac:dyDescent="0.25">
      <c r="A1034" s="3"/>
      <c r="B1034" s="3"/>
      <c r="C1034" s="3"/>
      <c r="D1034" s="3"/>
      <c r="E1034" s="3"/>
      <c r="F1034" s="3"/>
      <c r="G1034" s="25"/>
      <c r="H1034" s="33"/>
      <c r="I1034" s="25"/>
      <c r="J1034" s="25"/>
      <c r="K1034" s="33"/>
      <c r="L1034" s="33"/>
      <c r="M1034" s="33"/>
      <c r="N1034" s="33"/>
      <c r="O1034" s="25"/>
      <c r="P1034" s="25"/>
      <c r="Q1034" s="25"/>
      <c r="R1034" s="25"/>
    </row>
    <row r="1035" spans="1:18" s="4" customFormat="1" x14ac:dyDescent="0.25">
      <c r="A1035" s="3"/>
      <c r="B1035" s="3"/>
      <c r="C1035" s="3"/>
      <c r="D1035" s="3"/>
      <c r="E1035" s="3"/>
      <c r="F1035" s="3"/>
      <c r="G1035" s="25"/>
      <c r="H1035" s="33"/>
      <c r="I1035" s="25"/>
      <c r="J1035" s="25"/>
      <c r="K1035" s="33"/>
      <c r="L1035" s="33"/>
      <c r="M1035" s="33"/>
      <c r="N1035" s="33"/>
      <c r="O1035" s="25"/>
      <c r="P1035" s="25"/>
      <c r="Q1035" s="25"/>
      <c r="R1035" s="25"/>
    </row>
    <row r="1036" spans="1:18" s="4" customFormat="1" x14ac:dyDescent="0.25">
      <c r="A1036" s="3"/>
      <c r="B1036" s="3"/>
      <c r="C1036" s="3"/>
      <c r="D1036" s="3"/>
      <c r="E1036" s="3"/>
      <c r="F1036" s="3"/>
      <c r="G1036" s="25"/>
      <c r="H1036" s="33"/>
      <c r="I1036" s="25"/>
      <c r="J1036" s="25"/>
      <c r="K1036" s="33"/>
      <c r="L1036" s="33"/>
      <c r="M1036" s="33"/>
      <c r="N1036" s="33"/>
      <c r="O1036" s="25"/>
      <c r="P1036" s="25"/>
      <c r="Q1036" s="25"/>
      <c r="R1036" s="25"/>
    </row>
    <row r="1037" spans="1:18" s="4" customFormat="1" x14ac:dyDescent="0.25">
      <c r="A1037" s="3"/>
      <c r="B1037" s="3"/>
      <c r="C1037" s="3"/>
      <c r="D1037" s="3"/>
      <c r="E1037" s="3"/>
      <c r="F1037" s="3"/>
      <c r="G1037" s="25"/>
      <c r="H1037" s="33"/>
      <c r="I1037" s="25"/>
      <c r="J1037" s="25"/>
      <c r="K1037" s="33"/>
      <c r="L1037" s="33"/>
      <c r="M1037" s="33"/>
      <c r="N1037" s="33"/>
      <c r="O1037" s="25"/>
      <c r="P1037" s="25"/>
      <c r="Q1037" s="25"/>
      <c r="R1037" s="25"/>
    </row>
    <row r="1038" spans="1:18" s="4" customFormat="1" x14ac:dyDescent="0.25">
      <c r="A1038" s="3"/>
      <c r="B1038" s="3"/>
      <c r="C1038" s="3"/>
      <c r="D1038" s="3"/>
      <c r="E1038" s="3"/>
      <c r="F1038" s="3"/>
      <c r="G1038" s="25"/>
      <c r="H1038" s="33"/>
      <c r="I1038" s="25"/>
      <c r="J1038" s="25"/>
      <c r="K1038" s="33"/>
      <c r="L1038" s="33"/>
      <c r="M1038" s="33"/>
      <c r="N1038" s="33"/>
      <c r="O1038" s="25"/>
      <c r="P1038" s="25"/>
      <c r="Q1038" s="25"/>
      <c r="R1038" s="25"/>
    </row>
    <row r="1039" spans="1:18" s="4" customFormat="1" x14ac:dyDescent="0.25">
      <c r="A1039" s="3"/>
      <c r="B1039" s="3"/>
      <c r="C1039" s="3"/>
      <c r="D1039" s="3"/>
      <c r="E1039" s="3"/>
      <c r="F1039" s="3"/>
      <c r="G1039" s="25"/>
      <c r="H1039" s="33"/>
      <c r="I1039" s="25"/>
      <c r="J1039" s="25"/>
      <c r="K1039" s="33"/>
      <c r="L1039" s="33"/>
      <c r="M1039" s="33"/>
      <c r="N1039" s="33"/>
      <c r="O1039" s="25"/>
      <c r="P1039" s="25"/>
      <c r="Q1039" s="25"/>
      <c r="R1039" s="25"/>
    </row>
    <row r="1040" spans="1:18" s="4" customFormat="1" x14ac:dyDescent="0.25">
      <c r="A1040" s="3"/>
      <c r="B1040" s="3"/>
      <c r="C1040" s="3"/>
      <c r="D1040" s="3"/>
      <c r="E1040" s="3"/>
      <c r="F1040" s="3"/>
      <c r="G1040" s="25"/>
      <c r="H1040" s="33"/>
      <c r="I1040" s="25"/>
      <c r="J1040" s="25"/>
      <c r="K1040" s="33"/>
      <c r="L1040" s="33"/>
      <c r="M1040" s="33"/>
      <c r="N1040" s="33"/>
      <c r="O1040" s="25"/>
      <c r="P1040" s="25"/>
      <c r="Q1040" s="25"/>
      <c r="R1040" s="25"/>
    </row>
    <row r="1041" spans="1:18" s="4" customFormat="1" x14ac:dyDescent="0.25">
      <c r="A1041" s="3"/>
      <c r="B1041" s="3"/>
      <c r="C1041" s="3"/>
      <c r="D1041" s="3"/>
      <c r="E1041" s="3"/>
      <c r="F1041" s="3"/>
      <c r="G1041" s="25"/>
      <c r="H1041" s="33"/>
      <c r="I1041" s="25"/>
      <c r="J1041" s="25"/>
      <c r="K1041" s="33"/>
      <c r="L1041" s="33"/>
      <c r="M1041" s="33"/>
      <c r="N1041" s="33"/>
      <c r="O1041" s="25"/>
      <c r="P1041" s="25"/>
      <c r="Q1041" s="25"/>
      <c r="R1041" s="25"/>
    </row>
    <row r="1042" spans="1:18" s="4" customFormat="1" x14ac:dyDescent="0.25">
      <c r="A1042" s="3"/>
      <c r="B1042" s="3"/>
      <c r="C1042" s="3"/>
      <c r="D1042" s="3"/>
      <c r="E1042" s="3"/>
      <c r="F1042" s="3"/>
      <c r="G1042" s="25"/>
      <c r="H1042" s="33"/>
      <c r="I1042" s="25"/>
      <c r="J1042" s="25"/>
      <c r="K1042" s="33"/>
      <c r="L1042" s="33"/>
      <c r="M1042" s="33"/>
      <c r="N1042" s="33"/>
      <c r="O1042" s="25"/>
      <c r="P1042" s="25"/>
      <c r="Q1042" s="25"/>
      <c r="R1042" s="25"/>
    </row>
    <row r="1043" spans="1:18" s="4" customFormat="1" x14ac:dyDescent="0.25">
      <c r="A1043" s="3"/>
      <c r="B1043" s="3"/>
      <c r="C1043" s="3"/>
      <c r="D1043" s="3"/>
      <c r="E1043" s="3"/>
      <c r="F1043" s="3"/>
      <c r="G1043" s="25"/>
      <c r="H1043" s="33"/>
      <c r="I1043" s="25"/>
      <c r="J1043" s="25"/>
      <c r="K1043" s="33"/>
      <c r="L1043" s="33"/>
      <c r="M1043" s="33"/>
      <c r="N1043" s="33"/>
      <c r="O1043" s="25"/>
      <c r="P1043" s="25"/>
      <c r="Q1043" s="25"/>
      <c r="R1043" s="25"/>
    </row>
    <row r="1044" spans="1:18" s="4" customFormat="1" x14ac:dyDescent="0.25">
      <c r="A1044" s="3"/>
      <c r="B1044" s="3"/>
      <c r="C1044" s="3"/>
      <c r="D1044" s="3"/>
      <c r="E1044" s="3"/>
      <c r="F1044" s="3"/>
      <c r="G1044" s="25"/>
      <c r="H1044" s="33"/>
      <c r="I1044" s="25"/>
      <c r="J1044" s="25"/>
      <c r="K1044" s="33"/>
      <c r="L1044" s="33"/>
      <c r="M1044" s="33"/>
      <c r="N1044" s="33"/>
      <c r="O1044" s="25"/>
      <c r="P1044" s="25"/>
      <c r="Q1044" s="25"/>
      <c r="R1044" s="25"/>
    </row>
    <row r="1045" spans="1:18" s="4" customFormat="1" x14ac:dyDescent="0.25">
      <c r="A1045" s="3"/>
      <c r="B1045" s="3"/>
      <c r="C1045" s="3"/>
      <c r="D1045" s="3"/>
      <c r="E1045" s="3"/>
      <c r="F1045" s="3"/>
      <c r="G1045" s="25"/>
      <c r="H1045" s="33"/>
      <c r="I1045" s="25"/>
      <c r="J1045" s="25"/>
      <c r="K1045" s="33"/>
      <c r="L1045" s="33"/>
      <c r="M1045" s="33"/>
      <c r="N1045" s="33"/>
      <c r="O1045" s="25"/>
      <c r="P1045" s="25"/>
      <c r="Q1045" s="25"/>
      <c r="R1045" s="25"/>
    </row>
    <row r="1046" spans="1:18" s="4" customFormat="1" x14ac:dyDescent="0.25">
      <c r="A1046" s="3"/>
      <c r="B1046" s="3"/>
      <c r="C1046" s="3"/>
      <c r="D1046" s="3"/>
      <c r="E1046" s="3"/>
      <c r="F1046" s="3"/>
      <c r="G1046" s="25"/>
      <c r="H1046" s="33"/>
      <c r="I1046" s="25"/>
      <c r="J1046" s="25"/>
      <c r="K1046" s="33"/>
      <c r="L1046" s="33"/>
      <c r="M1046" s="33"/>
      <c r="N1046" s="33"/>
      <c r="O1046" s="25"/>
      <c r="P1046" s="25"/>
      <c r="Q1046" s="25"/>
      <c r="R1046" s="25"/>
    </row>
    <row r="1047" spans="1:18" s="4" customFormat="1" x14ac:dyDescent="0.25">
      <c r="A1047" s="3"/>
      <c r="B1047" s="3"/>
      <c r="C1047" s="3"/>
      <c r="D1047" s="3"/>
      <c r="E1047" s="3"/>
      <c r="F1047" s="3"/>
      <c r="G1047" s="25"/>
      <c r="H1047" s="33"/>
      <c r="I1047" s="25"/>
      <c r="J1047" s="25"/>
      <c r="K1047" s="33"/>
      <c r="L1047" s="33"/>
      <c r="M1047" s="33"/>
      <c r="N1047" s="33"/>
      <c r="O1047" s="25"/>
      <c r="P1047" s="25"/>
      <c r="Q1047" s="25"/>
      <c r="R1047" s="25"/>
    </row>
    <row r="1048" spans="1:18" s="4" customFormat="1" x14ac:dyDescent="0.25">
      <c r="A1048" s="3"/>
      <c r="B1048" s="3"/>
      <c r="C1048" s="3"/>
      <c r="D1048" s="3"/>
      <c r="E1048" s="3"/>
      <c r="F1048" s="3"/>
      <c r="G1048" s="25"/>
      <c r="H1048" s="33"/>
      <c r="I1048" s="25"/>
      <c r="J1048" s="25"/>
      <c r="K1048" s="33"/>
      <c r="L1048" s="33"/>
      <c r="M1048" s="33"/>
      <c r="N1048" s="33"/>
      <c r="O1048" s="25"/>
      <c r="P1048" s="25"/>
      <c r="Q1048" s="25"/>
      <c r="R1048" s="25"/>
    </row>
    <row r="1049" spans="1:18" s="4" customFormat="1" x14ac:dyDescent="0.25">
      <c r="A1049" s="3"/>
      <c r="B1049" s="3"/>
      <c r="C1049" s="3"/>
      <c r="D1049" s="3"/>
      <c r="E1049" s="3"/>
      <c r="F1049" s="3"/>
      <c r="G1049" s="25"/>
      <c r="H1049" s="33"/>
      <c r="I1049" s="25"/>
      <c r="J1049" s="25"/>
      <c r="K1049" s="33"/>
      <c r="L1049" s="33"/>
      <c r="M1049" s="33"/>
      <c r="N1049" s="33"/>
      <c r="O1049" s="25"/>
      <c r="P1049" s="25"/>
      <c r="Q1049" s="25"/>
      <c r="R1049" s="25"/>
    </row>
    <row r="1050" spans="1:18" s="4" customFormat="1" x14ac:dyDescent="0.25">
      <c r="A1050" s="3"/>
      <c r="B1050" s="3"/>
      <c r="C1050" s="3"/>
      <c r="D1050" s="3"/>
      <c r="E1050" s="3"/>
      <c r="F1050" s="3"/>
      <c r="G1050" s="25"/>
      <c r="H1050" s="33"/>
      <c r="I1050" s="25"/>
      <c r="J1050" s="25"/>
      <c r="K1050" s="33"/>
      <c r="L1050" s="33"/>
      <c r="M1050" s="33"/>
      <c r="N1050" s="33"/>
      <c r="O1050" s="25"/>
      <c r="P1050" s="25"/>
      <c r="Q1050" s="25"/>
      <c r="R1050" s="25"/>
    </row>
    <row r="1051" spans="1:18" s="4" customFormat="1" x14ac:dyDescent="0.25">
      <c r="A1051" s="3"/>
      <c r="B1051" s="3"/>
      <c r="C1051" s="3"/>
      <c r="D1051" s="3"/>
      <c r="E1051" s="3"/>
      <c r="F1051" s="3"/>
      <c r="G1051" s="25"/>
      <c r="H1051" s="33"/>
      <c r="I1051" s="25"/>
      <c r="J1051" s="25"/>
      <c r="K1051" s="33"/>
      <c r="L1051" s="33"/>
      <c r="M1051" s="33"/>
      <c r="N1051" s="33"/>
      <c r="O1051" s="25"/>
      <c r="P1051" s="25"/>
      <c r="Q1051" s="25"/>
      <c r="R1051" s="25"/>
    </row>
    <row r="1052" spans="1:18" s="4" customFormat="1" x14ac:dyDescent="0.25">
      <c r="A1052" s="3"/>
      <c r="B1052" s="3"/>
      <c r="C1052" s="3"/>
      <c r="D1052" s="3"/>
      <c r="E1052" s="3"/>
      <c r="F1052" s="3"/>
      <c r="G1052" s="25"/>
      <c r="H1052" s="33"/>
      <c r="I1052" s="25"/>
      <c r="J1052" s="25"/>
      <c r="K1052" s="33"/>
      <c r="L1052" s="33"/>
      <c r="M1052" s="33"/>
      <c r="N1052" s="33"/>
      <c r="O1052" s="25"/>
      <c r="P1052" s="25"/>
      <c r="Q1052" s="25"/>
      <c r="R1052" s="25"/>
    </row>
    <row r="1053" spans="1:18" s="4" customFormat="1" x14ac:dyDescent="0.25">
      <c r="A1053" s="3"/>
      <c r="B1053" s="3"/>
      <c r="C1053" s="3"/>
      <c r="D1053" s="3"/>
      <c r="E1053" s="3"/>
      <c r="F1053" s="3"/>
      <c r="G1053" s="25"/>
      <c r="H1053" s="33"/>
      <c r="I1053" s="25"/>
      <c r="J1053" s="25"/>
      <c r="K1053" s="33"/>
      <c r="L1053" s="33"/>
      <c r="M1053" s="33"/>
      <c r="N1053" s="33"/>
      <c r="O1053" s="25"/>
      <c r="P1053" s="25"/>
      <c r="Q1053" s="25"/>
      <c r="R1053" s="25"/>
    </row>
    <row r="1054" spans="1:18" s="4" customFormat="1" x14ac:dyDescent="0.25">
      <c r="A1054" s="3"/>
      <c r="B1054" s="3"/>
      <c r="C1054" s="3"/>
      <c r="D1054" s="3"/>
      <c r="E1054" s="3"/>
      <c r="F1054" s="3"/>
      <c r="G1054" s="25"/>
      <c r="H1054" s="33"/>
      <c r="I1054" s="25"/>
      <c r="J1054" s="25"/>
      <c r="K1054" s="33"/>
      <c r="L1054" s="33"/>
      <c r="M1054" s="33"/>
      <c r="N1054" s="33"/>
      <c r="O1054" s="25"/>
      <c r="P1054" s="25"/>
      <c r="Q1054" s="25"/>
      <c r="R1054" s="25"/>
    </row>
    <row r="1055" spans="1:18" s="4" customFormat="1" x14ac:dyDescent="0.25">
      <c r="A1055" s="3"/>
      <c r="B1055" s="3"/>
      <c r="C1055" s="3"/>
      <c r="D1055" s="3"/>
      <c r="E1055" s="3"/>
      <c r="F1055" s="3"/>
      <c r="G1055" s="25"/>
      <c r="H1055" s="33"/>
      <c r="I1055" s="25"/>
      <c r="J1055" s="25"/>
      <c r="K1055" s="33"/>
      <c r="L1055" s="33"/>
      <c r="M1055" s="33"/>
      <c r="N1055" s="33"/>
      <c r="O1055" s="25"/>
      <c r="P1055" s="25"/>
      <c r="Q1055" s="25"/>
      <c r="R1055" s="25"/>
    </row>
    <row r="1056" spans="1:18" s="4" customFormat="1" x14ac:dyDescent="0.25">
      <c r="A1056" s="3"/>
      <c r="B1056" s="3"/>
      <c r="C1056" s="3"/>
      <c r="D1056" s="3"/>
      <c r="E1056" s="3"/>
      <c r="F1056" s="3"/>
      <c r="G1056" s="25"/>
      <c r="H1056" s="33"/>
      <c r="I1056" s="25"/>
      <c r="J1056" s="25"/>
      <c r="K1056" s="33"/>
      <c r="L1056" s="33"/>
      <c r="M1056" s="33"/>
      <c r="N1056" s="33"/>
      <c r="O1056" s="25"/>
      <c r="P1056" s="25"/>
      <c r="Q1056" s="25"/>
      <c r="R1056" s="25"/>
    </row>
    <row r="1057" spans="1:18" s="4" customFormat="1" x14ac:dyDescent="0.25">
      <c r="A1057" s="3"/>
      <c r="B1057" s="3"/>
      <c r="C1057" s="3"/>
      <c r="D1057" s="3"/>
      <c r="E1057" s="3"/>
      <c r="F1057" s="3"/>
      <c r="G1057" s="25"/>
      <c r="H1057" s="33"/>
      <c r="I1057" s="25"/>
      <c r="J1057" s="25"/>
      <c r="K1057" s="33"/>
      <c r="L1057" s="33"/>
      <c r="M1057" s="33"/>
      <c r="N1057" s="33"/>
      <c r="O1057" s="25"/>
      <c r="P1057" s="25"/>
      <c r="Q1057" s="25"/>
      <c r="R1057" s="25"/>
    </row>
    <row r="1058" spans="1:18" s="4" customFormat="1" x14ac:dyDescent="0.25">
      <c r="A1058" s="3"/>
      <c r="B1058" s="3"/>
      <c r="C1058" s="3"/>
      <c r="D1058" s="3"/>
      <c r="E1058" s="3"/>
      <c r="F1058" s="3"/>
      <c r="G1058" s="25"/>
      <c r="H1058" s="33"/>
      <c r="I1058" s="25"/>
      <c r="J1058" s="25"/>
      <c r="K1058" s="33"/>
      <c r="L1058" s="33"/>
      <c r="M1058" s="33"/>
      <c r="N1058" s="33"/>
      <c r="O1058" s="25"/>
      <c r="P1058" s="25"/>
      <c r="Q1058" s="25"/>
      <c r="R1058" s="25"/>
    </row>
    <row r="1059" spans="1:18" s="4" customFormat="1" x14ac:dyDescent="0.25">
      <c r="A1059" s="3"/>
      <c r="B1059" s="3"/>
      <c r="C1059" s="3"/>
      <c r="D1059" s="3"/>
      <c r="E1059" s="3"/>
      <c r="F1059" s="3"/>
      <c r="G1059" s="25"/>
      <c r="H1059" s="33"/>
      <c r="I1059" s="25"/>
      <c r="J1059" s="25"/>
      <c r="K1059" s="33"/>
      <c r="L1059" s="33"/>
      <c r="M1059" s="33"/>
      <c r="N1059" s="33"/>
      <c r="O1059" s="25"/>
      <c r="P1059" s="25"/>
      <c r="Q1059" s="25"/>
      <c r="R1059" s="25"/>
    </row>
    <row r="1060" spans="1:18" s="4" customFormat="1" x14ac:dyDescent="0.25">
      <c r="A1060" s="3"/>
      <c r="B1060" s="3"/>
      <c r="C1060" s="3"/>
      <c r="D1060" s="3"/>
      <c r="E1060" s="3"/>
      <c r="F1060" s="3"/>
      <c r="G1060" s="25"/>
      <c r="H1060" s="33"/>
      <c r="I1060" s="25"/>
      <c r="J1060" s="25"/>
      <c r="K1060" s="33"/>
      <c r="L1060" s="33"/>
      <c r="M1060" s="33"/>
      <c r="N1060" s="33"/>
      <c r="O1060" s="25"/>
      <c r="P1060" s="25"/>
      <c r="Q1060" s="25"/>
      <c r="R1060" s="25"/>
    </row>
    <row r="1061" spans="1:18" s="4" customFormat="1" x14ac:dyDescent="0.25">
      <c r="A1061" s="3"/>
      <c r="B1061" s="3"/>
      <c r="C1061" s="3"/>
      <c r="D1061" s="3"/>
      <c r="E1061" s="3"/>
      <c r="F1061" s="3"/>
      <c r="G1061" s="25"/>
      <c r="H1061" s="33"/>
      <c r="I1061" s="25"/>
      <c r="J1061" s="25"/>
      <c r="K1061" s="33"/>
      <c r="L1061" s="33"/>
      <c r="M1061" s="33"/>
      <c r="N1061" s="33"/>
      <c r="O1061" s="25"/>
      <c r="P1061" s="25"/>
      <c r="Q1061" s="25"/>
      <c r="R1061" s="25"/>
    </row>
    <row r="1062" spans="1:18" s="4" customFormat="1" x14ac:dyDescent="0.25">
      <c r="A1062" s="3"/>
      <c r="B1062" s="3"/>
      <c r="C1062" s="3"/>
      <c r="D1062" s="3"/>
      <c r="E1062" s="3"/>
      <c r="F1062" s="3"/>
      <c r="G1062" s="25"/>
      <c r="H1062" s="33"/>
      <c r="I1062" s="25"/>
      <c r="J1062" s="25"/>
      <c r="K1062" s="33"/>
      <c r="L1062" s="33"/>
      <c r="M1062" s="33"/>
      <c r="N1062" s="33"/>
      <c r="O1062" s="25"/>
      <c r="P1062" s="25"/>
      <c r="Q1062" s="25"/>
      <c r="R1062" s="25"/>
    </row>
    <row r="1063" spans="1:18" s="4" customFormat="1" x14ac:dyDescent="0.25">
      <c r="A1063" s="3"/>
      <c r="B1063" s="3"/>
      <c r="C1063" s="3"/>
      <c r="D1063" s="3"/>
      <c r="E1063" s="3"/>
      <c r="F1063" s="3"/>
      <c r="G1063" s="25"/>
      <c r="H1063" s="33"/>
      <c r="I1063" s="25"/>
      <c r="J1063" s="25"/>
      <c r="K1063" s="33"/>
      <c r="L1063" s="33"/>
      <c r="M1063" s="33"/>
      <c r="N1063" s="33"/>
      <c r="O1063" s="25"/>
      <c r="P1063" s="25"/>
      <c r="Q1063" s="25"/>
      <c r="R1063" s="25"/>
    </row>
    <row r="1064" spans="1:18" s="4" customFormat="1" x14ac:dyDescent="0.25">
      <c r="A1064" s="3"/>
      <c r="B1064" s="3"/>
      <c r="C1064" s="3"/>
      <c r="D1064" s="3"/>
      <c r="E1064" s="3"/>
      <c r="F1064" s="3"/>
      <c r="G1064" s="25"/>
      <c r="H1064" s="33"/>
      <c r="I1064" s="25"/>
      <c r="J1064" s="25"/>
      <c r="K1064" s="33"/>
      <c r="L1064" s="33"/>
      <c r="M1064" s="33"/>
      <c r="N1064" s="33"/>
      <c r="O1064" s="25"/>
      <c r="P1064" s="25"/>
      <c r="Q1064" s="25"/>
      <c r="R1064" s="25"/>
    </row>
    <row r="1065" spans="1:18" s="4" customFormat="1" x14ac:dyDescent="0.25">
      <c r="A1065" s="3"/>
      <c r="B1065" s="3"/>
      <c r="C1065" s="3"/>
      <c r="D1065" s="3"/>
      <c r="E1065" s="3"/>
      <c r="F1065" s="3"/>
      <c r="G1065" s="25"/>
      <c r="H1065" s="33"/>
      <c r="I1065" s="25"/>
      <c r="J1065" s="25"/>
      <c r="K1065" s="33"/>
      <c r="L1065" s="33"/>
      <c r="M1065" s="33"/>
      <c r="N1065" s="33"/>
      <c r="O1065" s="25"/>
      <c r="P1065" s="25"/>
      <c r="Q1065" s="25"/>
      <c r="R1065" s="25"/>
    </row>
    <row r="1066" spans="1:18" s="4" customFormat="1" x14ac:dyDescent="0.25">
      <c r="A1066" s="3"/>
      <c r="B1066" s="3"/>
      <c r="C1066" s="3"/>
      <c r="D1066" s="3"/>
      <c r="E1066" s="3"/>
      <c r="F1066" s="3"/>
      <c r="G1066" s="25"/>
      <c r="H1066" s="33"/>
      <c r="I1066" s="25"/>
      <c r="J1066" s="25"/>
      <c r="K1066" s="33"/>
      <c r="L1066" s="33"/>
      <c r="M1066" s="33"/>
      <c r="N1066" s="33"/>
      <c r="O1066" s="25"/>
      <c r="P1066" s="25"/>
      <c r="Q1066" s="25"/>
      <c r="R1066" s="25"/>
    </row>
    <row r="1067" spans="1:18" s="4" customFormat="1" x14ac:dyDescent="0.25">
      <c r="A1067" s="3"/>
      <c r="B1067" s="3"/>
      <c r="C1067" s="3"/>
      <c r="D1067" s="3"/>
      <c r="E1067" s="3"/>
      <c r="F1067" s="3"/>
      <c r="G1067" s="25"/>
      <c r="H1067" s="33"/>
      <c r="I1067" s="25"/>
      <c r="J1067" s="25"/>
      <c r="K1067" s="33"/>
      <c r="L1067" s="33"/>
      <c r="M1067" s="33"/>
      <c r="N1067" s="33"/>
      <c r="O1067" s="25"/>
      <c r="P1067" s="25"/>
      <c r="Q1067" s="25"/>
      <c r="R1067" s="25"/>
    </row>
    <row r="1068" spans="1:18" s="4" customFormat="1" x14ac:dyDescent="0.25">
      <c r="A1068" s="3"/>
      <c r="B1068" s="3"/>
      <c r="C1068" s="3"/>
      <c r="D1068" s="3"/>
      <c r="E1068" s="3"/>
      <c r="F1068" s="3"/>
      <c r="G1068" s="25"/>
      <c r="H1068" s="33"/>
      <c r="I1068" s="25"/>
      <c r="J1068" s="25"/>
      <c r="K1068" s="33"/>
      <c r="L1068" s="33"/>
      <c r="M1068" s="33"/>
      <c r="N1068" s="33"/>
      <c r="O1068" s="25"/>
      <c r="P1068" s="25"/>
      <c r="Q1068" s="25"/>
      <c r="R1068" s="25"/>
    </row>
    <row r="1069" spans="1:18" s="4" customFormat="1" x14ac:dyDescent="0.25">
      <c r="A1069" s="3"/>
      <c r="B1069" s="3"/>
      <c r="C1069" s="3"/>
      <c r="D1069" s="3"/>
      <c r="E1069" s="3"/>
      <c r="F1069" s="3"/>
      <c r="G1069" s="25"/>
      <c r="H1069" s="33"/>
      <c r="I1069" s="25"/>
      <c r="J1069" s="25"/>
      <c r="K1069" s="33"/>
      <c r="L1069" s="33"/>
      <c r="M1069" s="33"/>
      <c r="N1069" s="33"/>
      <c r="O1069" s="25"/>
      <c r="P1069" s="25"/>
      <c r="Q1069" s="25"/>
      <c r="R1069" s="25"/>
    </row>
    <row r="1070" spans="1:18" s="4" customFormat="1" x14ac:dyDescent="0.25">
      <c r="A1070" s="3"/>
      <c r="B1070" s="3"/>
      <c r="C1070" s="3"/>
      <c r="D1070" s="3"/>
      <c r="E1070" s="3"/>
      <c r="F1070" s="3"/>
      <c r="G1070" s="25"/>
      <c r="H1070" s="33"/>
      <c r="I1070" s="25"/>
      <c r="J1070" s="25"/>
      <c r="K1070" s="33"/>
      <c r="L1070" s="33"/>
      <c r="M1070" s="33"/>
      <c r="N1070" s="33"/>
      <c r="O1070" s="25"/>
      <c r="P1070" s="25"/>
      <c r="Q1070" s="25"/>
      <c r="R1070" s="25"/>
    </row>
    <row r="1071" spans="1:18" s="4" customFormat="1" x14ac:dyDescent="0.25">
      <c r="A1071" s="3"/>
      <c r="B1071" s="3"/>
      <c r="C1071" s="3"/>
      <c r="D1071" s="3"/>
      <c r="E1071" s="3"/>
      <c r="F1071" s="3"/>
      <c r="G1071" s="25"/>
      <c r="H1071" s="33"/>
      <c r="I1071" s="25"/>
      <c r="J1071" s="25"/>
      <c r="K1071" s="33"/>
      <c r="L1071" s="33"/>
      <c r="M1071" s="33"/>
      <c r="N1071" s="33"/>
      <c r="O1071" s="25"/>
      <c r="P1071" s="25"/>
      <c r="Q1071" s="25"/>
      <c r="R1071" s="25"/>
    </row>
    <row r="1072" spans="1:18" s="4" customFormat="1" x14ac:dyDescent="0.25">
      <c r="A1072" s="3"/>
      <c r="B1072" s="3"/>
      <c r="C1072" s="3"/>
      <c r="D1072" s="3"/>
      <c r="E1072" s="3"/>
      <c r="F1072" s="3"/>
      <c r="G1072" s="25"/>
      <c r="H1072" s="33"/>
      <c r="I1072" s="25"/>
      <c r="J1072" s="25"/>
      <c r="K1072" s="33"/>
      <c r="L1072" s="33"/>
      <c r="M1072" s="33"/>
      <c r="N1072" s="33"/>
      <c r="O1072" s="25"/>
      <c r="P1072" s="25"/>
      <c r="Q1072" s="25"/>
      <c r="R1072" s="25"/>
    </row>
    <row r="1073" spans="1:18" s="4" customFormat="1" x14ac:dyDescent="0.25">
      <c r="A1073" s="3"/>
      <c r="B1073" s="3"/>
      <c r="C1073" s="3"/>
      <c r="D1073" s="3"/>
      <c r="E1073" s="3"/>
      <c r="F1073" s="3"/>
      <c r="G1073" s="25"/>
      <c r="H1073" s="33"/>
      <c r="I1073" s="25"/>
      <c r="J1073" s="25"/>
      <c r="K1073" s="33"/>
      <c r="L1073" s="33"/>
      <c r="M1073" s="33"/>
      <c r="N1073" s="33"/>
      <c r="O1073" s="25"/>
      <c r="P1073" s="25"/>
      <c r="Q1073" s="25"/>
      <c r="R1073" s="25"/>
    </row>
    <row r="1074" spans="1:18" s="4" customFormat="1" x14ac:dyDescent="0.25">
      <c r="A1074" s="3"/>
      <c r="B1074" s="3"/>
      <c r="C1074" s="3"/>
      <c r="D1074" s="3"/>
      <c r="E1074" s="3"/>
      <c r="F1074" s="3"/>
      <c r="G1074" s="25"/>
      <c r="H1074" s="33"/>
      <c r="I1074" s="25"/>
      <c r="J1074" s="25"/>
      <c r="K1074" s="33"/>
      <c r="L1074" s="33"/>
      <c r="M1074" s="33"/>
      <c r="N1074" s="33"/>
      <c r="O1074" s="25"/>
      <c r="P1074" s="25"/>
      <c r="Q1074" s="25"/>
      <c r="R1074" s="25"/>
    </row>
    <row r="1075" spans="1:18" s="4" customFormat="1" x14ac:dyDescent="0.25">
      <c r="A1075" s="3"/>
      <c r="B1075" s="3"/>
      <c r="C1075" s="3"/>
      <c r="D1075" s="3"/>
      <c r="E1075" s="3"/>
      <c r="F1075" s="3"/>
      <c r="G1075" s="25"/>
      <c r="H1075" s="33"/>
      <c r="I1075" s="25"/>
      <c r="J1075" s="25"/>
      <c r="K1075" s="33"/>
      <c r="L1075" s="33"/>
      <c r="M1075" s="33"/>
      <c r="N1075" s="33"/>
      <c r="O1075" s="25"/>
      <c r="P1075" s="25"/>
      <c r="Q1075" s="25"/>
      <c r="R1075" s="25"/>
    </row>
    <row r="1076" spans="1:18" s="4" customFormat="1" x14ac:dyDescent="0.25">
      <c r="A1076" s="3"/>
      <c r="B1076" s="3"/>
      <c r="C1076" s="3"/>
      <c r="D1076" s="3"/>
      <c r="E1076" s="3"/>
      <c r="F1076" s="3"/>
      <c r="G1076" s="25"/>
      <c r="H1076" s="33"/>
      <c r="I1076" s="25"/>
      <c r="J1076" s="25"/>
      <c r="K1076" s="33"/>
      <c r="L1076" s="33"/>
      <c r="M1076" s="33"/>
      <c r="N1076" s="33"/>
      <c r="O1076" s="25"/>
      <c r="P1076" s="25"/>
      <c r="Q1076" s="25"/>
      <c r="R1076" s="25"/>
    </row>
    <row r="1077" spans="1:18" s="4" customFormat="1" x14ac:dyDescent="0.25">
      <c r="A1077" s="3"/>
      <c r="B1077" s="3"/>
      <c r="C1077" s="3"/>
      <c r="D1077" s="3"/>
      <c r="E1077" s="3"/>
      <c r="F1077" s="3"/>
      <c r="G1077" s="25"/>
      <c r="H1077" s="33"/>
      <c r="I1077" s="25"/>
      <c r="J1077" s="25"/>
      <c r="K1077" s="33"/>
      <c r="L1077" s="33"/>
      <c r="M1077" s="33"/>
      <c r="N1077" s="33"/>
      <c r="O1077" s="25"/>
      <c r="P1077" s="25"/>
      <c r="Q1077" s="25"/>
      <c r="R1077" s="25"/>
    </row>
    <row r="1078" spans="1:18" s="4" customFormat="1" x14ac:dyDescent="0.25">
      <c r="A1078" s="3"/>
      <c r="B1078" s="3"/>
      <c r="C1078" s="3"/>
      <c r="D1078" s="3"/>
      <c r="E1078" s="3"/>
      <c r="F1078" s="3"/>
      <c r="G1078" s="25"/>
      <c r="H1078" s="33"/>
      <c r="I1078" s="25"/>
      <c r="J1078" s="25"/>
      <c r="K1078" s="33"/>
      <c r="L1078" s="33"/>
      <c r="M1078" s="33"/>
      <c r="N1078" s="33"/>
      <c r="O1078" s="25"/>
      <c r="P1078" s="25"/>
      <c r="Q1078" s="25"/>
      <c r="R1078" s="25"/>
    </row>
    <row r="1079" spans="1:18" s="4" customFormat="1" x14ac:dyDescent="0.25">
      <c r="A1079" s="3"/>
      <c r="B1079" s="3"/>
      <c r="C1079" s="3"/>
      <c r="D1079" s="3"/>
      <c r="E1079" s="3"/>
      <c r="F1079" s="3"/>
      <c r="G1079" s="25"/>
      <c r="H1079" s="33"/>
      <c r="I1079" s="25"/>
      <c r="J1079" s="25"/>
      <c r="K1079" s="33"/>
      <c r="L1079" s="33"/>
      <c r="M1079" s="33"/>
      <c r="N1079" s="33"/>
      <c r="O1079" s="25"/>
      <c r="P1079" s="25"/>
      <c r="Q1079" s="25"/>
      <c r="R1079" s="25"/>
    </row>
    <row r="1080" spans="1:18" s="4" customFormat="1" x14ac:dyDescent="0.25">
      <c r="A1080" s="3"/>
      <c r="B1080" s="3"/>
      <c r="C1080" s="3"/>
      <c r="D1080" s="3"/>
      <c r="E1080" s="3"/>
      <c r="F1080" s="3"/>
      <c r="G1080" s="25"/>
      <c r="H1080" s="33"/>
      <c r="I1080" s="25"/>
      <c r="J1080" s="25"/>
      <c r="K1080" s="33"/>
      <c r="L1080" s="33"/>
      <c r="M1080" s="33"/>
      <c r="N1080" s="33"/>
      <c r="O1080" s="25"/>
      <c r="P1080" s="25"/>
      <c r="Q1080" s="25"/>
      <c r="R1080" s="25"/>
    </row>
    <row r="1081" spans="1:18" s="4" customFormat="1" x14ac:dyDescent="0.25">
      <c r="A1081" s="3"/>
      <c r="B1081" s="3"/>
      <c r="C1081" s="3"/>
      <c r="D1081" s="3"/>
      <c r="E1081" s="3"/>
      <c r="F1081" s="3"/>
      <c r="G1081" s="25"/>
      <c r="H1081" s="33"/>
      <c r="I1081" s="25"/>
      <c r="J1081" s="25"/>
      <c r="K1081" s="33"/>
      <c r="L1081" s="33"/>
      <c r="M1081" s="33"/>
      <c r="N1081" s="33"/>
      <c r="O1081" s="25"/>
      <c r="P1081" s="25"/>
      <c r="Q1081" s="25"/>
      <c r="R1081" s="25"/>
    </row>
    <row r="1082" spans="1:18" s="4" customFormat="1" x14ac:dyDescent="0.25">
      <c r="A1082" s="3"/>
      <c r="B1082" s="3"/>
      <c r="C1082" s="3"/>
      <c r="D1082" s="3"/>
      <c r="E1082" s="3"/>
      <c r="F1082" s="3"/>
      <c r="G1082" s="25"/>
      <c r="H1082" s="33"/>
      <c r="I1082" s="25"/>
      <c r="J1082" s="25"/>
      <c r="K1082" s="33"/>
      <c r="L1082" s="33"/>
      <c r="M1082" s="33"/>
      <c r="N1082" s="33"/>
      <c r="O1082" s="25"/>
      <c r="P1082" s="25"/>
      <c r="Q1082" s="25"/>
      <c r="R1082" s="25"/>
    </row>
    <row r="1083" spans="1:18" s="4" customFormat="1" x14ac:dyDescent="0.25">
      <c r="A1083" s="3"/>
      <c r="B1083" s="3"/>
      <c r="C1083" s="3"/>
      <c r="D1083" s="3"/>
      <c r="E1083" s="3"/>
      <c r="F1083" s="3"/>
      <c r="G1083" s="25"/>
      <c r="H1083" s="33"/>
      <c r="I1083" s="25"/>
      <c r="J1083" s="25"/>
      <c r="K1083" s="33"/>
      <c r="L1083" s="33"/>
      <c r="M1083" s="33"/>
      <c r="N1083" s="33"/>
      <c r="O1083" s="25"/>
      <c r="P1083" s="25"/>
      <c r="Q1083" s="25"/>
      <c r="R1083" s="25"/>
    </row>
    <row r="1084" spans="1:18" s="4" customFormat="1" x14ac:dyDescent="0.25">
      <c r="A1084" s="3"/>
      <c r="B1084" s="3"/>
      <c r="C1084" s="3"/>
      <c r="D1084" s="3"/>
      <c r="E1084" s="3"/>
      <c r="F1084" s="3"/>
      <c r="G1084" s="25"/>
      <c r="H1084" s="33"/>
      <c r="I1084" s="25"/>
      <c r="J1084" s="25"/>
      <c r="K1084" s="33"/>
      <c r="L1084" s="33"/>
      <c r="M1084" s="33"/>
      <c r="N1084" s="33"/>
      <c r="O1084" s="25"/>
      <c r="P1084" s="25"/>
      <c r="Q1084" s="25"/>
      <c r="R1084" s="25"/>
    </row>
    <row r="1085" spans="1:18" s="4" customFormat="1" x14ac:dyDescent="0.25">
      <c r="A1085" s="3"/>
      <c r="B1085" s="3"/>
      <c r="C1085" s="3"/>
      <c r="D1085" s="3"/>
      <c r="E1085" s="3"/>
      <c r="F1085" s="3"/>
      <c r="G1085" s="25"/>
      <c r="H1085" s="33"/>
      <c r="I1085" s="25"/>
      <c r="J1085" s="25"/>
      <c r="K1085" s="33"/>
      <c r="L1085" s="33"/>
      <c r="M1085" s="33"/>
      <c r="N1085" s="33"/>
      <c r="O1085" s="25"/>
      <c r="P1085" s="25"/>
      <c r="Q1085" s="25"/>
      <c r="R1085" s="25"/>
    </row>
    <row r="1086" spans="1:18" s="4" customFormat="1" x14ac:dyDescent="0.25">
      <c r="A1086" s="3"/>
      <c r="B1086" s="3"/>
      <c r="C1086" s="3"/>
      <c r="D1086" s="3"/>
      <c r="E1086" s="3"/>
      <c r="F1086" s="3"/>
      <c r="G1086" s="25"/>
      <c r="H1086" s="33"/>
      <c r="I1086" s="25"/>
      <c r="J1086" s="25"/>
      <c r="K1086" s="33"/>
      <c r="L1086" s="33"/>
      <c r="M1086" s="33"/>
      <c r="N1086" s="33"/>
      <c r="O1086" s="25"/>
      <c r="P1086" s="25"/>
      <c r="Q1086" s="25"/>
      <c r="R1086" s="25"/>
    </row>
    <row r="1087" spans="1:18" s="4" customFormat="1" x14ac:dyDescent="0.25">
      <c r="A1087" s="3"/>
      <c r="B1087" s="3"/>
      <c r="C1087" s="3"/>
      <c r="D1087" s="3"/>
      <c r="E1087" s="3"/>
      <c r="F1087" s="3"/>
      <c r="G1087" s="25"/>
      <c r="H1087" s="33"/>
      <c r="I1087" s="25"/>
      <c r="J1087" s="25"/>
      <c r="K1087" s="33"/>
      <c r="L1087" s="33"/>
      <c r="M1087" s="33"/>
      <c r="N1087" s="33"/>
      <c r="O1087" s="25"/>
      <c r="P1087" s="25"/>
      <c r="Q1087" s="25"/>
      <c r="R1087" s="25"/>
    </row>
    <row r="1088" spans="1:18" s="4" customFormat="1" x14ac:dyDescent="0.25">
      <c r="A1088" s="3"/>
      <c r="B1088" s="3"/>
      <c r="C1088" s="3"/>
      <c r="D1088" s="3"/>
      <c r="E1088" s="3"/>
      <c r="F1088" s="3"/>
      <c r="G1088" s="25"/>
      <c r="H1088" s="33"/>
      <c r="I1088" s="25"/>
      <c r="J1088" s="25"/>
      <c r="K1088" s="33"/>
      <c r="L1088" s="33"/>
      <c r="M1088" s="33"/>
      <c r="N1088" s="33"/>
      <c r="O1088" s="25"/>
      <c r="P1088" s="25"/>
      <c r="Q1088" s="25"/>
      <c r="R1088" s="25"/>
    </row>
    <row r="1089" spans="1:18" s="4" customFormat="1" x14ac:dyDescent="0.25">
      <c r="A1089" s="3"/>
      <c r="B1089" s="3"/>
      <c r="C1089" s="3"/>
      <c r="D1089" s="3"/>
      <c r="E1089" s="3"/>
      <c r="F1089" s="3"/>
      <c r="G1089" s="25"/>
      <c r="H1089" s="33"/>
      <c r="I1089" s="25"/>
      <c r="J1089" s="25"/>
      <c r="K1089" s="33"/>
      <c r="L1089" s="33"/>
      <c r="M1089" s="33"/>
      <c r="N1089" s="33"/>
      <c r="O1089" s="25"/>
      <c r="P1089" s="25"/>
      <c r="Q1089" s="25"/>
      <c r="R1089" s="25"/>
    </row>
    <row r="1090" spans="1:18" s="4" customFormat="1" x14ac:dyDescent="0.25">
      <c r="A1090" s="3"/>
      <c r="B1090" s="3"/>
      <c r="C1090" s="3"/>
      <c r="D1090" s="3"/>
      <c r="E1090" s="3"/>
      <c r="F1090" s="3"/>
      <c r="G1090" s="25"/>
      <c r="H1090" s="33"/>
      <c r="I1090" s="25"/>
      <c r="J1090" s="25"/>
      <c r="K1090" s="33"/>
      <c r="L1090" s="33"/>
      <c r="M1090" s="33"/>
      <c r="N1090" s="33"/>
      <c r="O1090" s="25"/>
      <c r="P1090" s="25"/>
      <c r="Q1090" s="25"/>
      <c r="R1090" s="25"/>
    </row>
    <row r="1091" spans="1:18" s="4" customFormat="1" x14ac:dyDescent="0.25">
      <c r="A1091" s="3"/>
      <c r="B1091" s="3"/>
      <c r="C1091" s="3"/>
      <c r="D1091" s="3"/>
      <c r="E1091" s="3"/>
      <c r="F1091" s="3"/>
      <c r="G1091" s="25"/>
      <c r="H1091" s="33"/>
      <c r="I1091" s="25"/>
      <c r="J1091" s="25"/>
      <c r="K1091" s="33"/>
      <c r="L1091" s="33"/>
      <c r="M1091" s="33"/>
      <c r="N1091" s="33"/>
      <c r="O1091" s="25"/>
      <c r="P1091" s="25"/>
      <c r="Q1091" s="25"/>
      <c r="R1091" s="25"/>
    </row>
    <row r="1092" spans="1:18" s="4" customFormat="1" x14ac:dyDescent="0.25">
      <c r="A1092" s="3"/>
      <c r="B1092" s="3"/>
      <c r="C1092" s="3"/>
      <c r="D1092" s="3"/>
      <c r="E1092" s="3"/>
      <c r="F1092" s="3"/>
      <c r="G1092" s="25"/>
      <c r="H1092" s="33"/>
      <c r="I1092" s="25"/>
      <c r="J1092" s="25"/>
      <c r="K1092" s="33"/>
      <c r="L1092" s="33"/>
      <c r="M1092" s="33"/>
      <c r="N1092" s="33"/>
      <c r="O1092" s="25"/>
      <c r="P1092" s="25"/>
      <c r="Q1092" s="25"/>
      <c r="R1092" s="25"/>
    </row>
    <row r="1093" spans="1:18" s="4" customFormat="1" x14ac:dyDescent="0.25">
      <c r="A1093" s="3"/>
      <c r="B1093" s="3"/>
      <c r="C1093" s="3"/>
      <c r="D1093" s="3"/>
      <c r="E1093" s="3"/>
      <c r="F1093" s="3"/>
      <c r="G1093" s="25"/>
      <c r="H1093" s="33"/>
      <c r="I1093" s="25"/>
      <c r="J1093" s="25"/>
      <c r="K1093" s="33"/>
      <c r="L1093" s="33"/>
      <c r="M1093" s="33"/>
      <c r="N1093" s="33"/>
      <c r="O1093" s="25"/>
      <c r="P1093" s="25"/>
      <c r="Q1093" s="25"/>
      <c r="R1093" s="25"/>
    </row>
    <row r="1094" spans="1:18" s="4" customFormat="1" x14ac:dyDescent="0.25">
      <c r="A1094" s="3"/>
      <c r="B1094" s="3"/>
      <c r="C1094" s="3"/>
      <c r="D1094" s="3"/>
      <c r="E1094" s="3"/>
      <c r="F1094" s="3"/>
      <c r="G1094" s="25"/>
      <c r="H1094" s="33"/>
      <c r="I1094" s="25"/>
      <c r="J1094" s="25"/>
      <c r="K1094" s="33"/>
      <c r="L1094" s="33"/>
      <c r="M1094" s="33"/>
      <c r="N1094" s="33"/>
      <c r="O1094" s="25"/>
      <c r="P1094" s="25"/>
      <c r="Q1094" s="25"/>
      <c r="R1094" s="25"/>
    </row>
    <row r="1095" spans="1:18" s="4" customFormat="1" x14ac:dyDescent="0.25">
      <c r="A1095" s="3"/>
      <c r="B1095" s="3"/>
      <c r="C1095" s="3"/>
      <c r="D1095" s="3"/>
      <c r="E1095" s="3"/>
      <c r="F1095" s="3"/>
      <c r="G1095" s="25"/>
      <c r="H1095" s="33"/>
      <c r="I1095" s="25"/>
      <c r="J1095" s="25"/>
      <c r="K1095" s="33"/>
      <c r="L1095" s="33"/>
      <c r="M1095" s="33"/>
      <c r="N1095" s="33"/>
      <c r="O1095" s="25"/>
      <c r="P1095" s="25"/>
      <c r="Q1095" s="25"/>
      <c r="R1095" s="25"/>
    </row>
    <row r="1096" spans="1:18" s="4" customFormat="1" x14ac:dyDescent="0.25">
      <c r="A1096" s="3"/>
      <c r="B1096" s="3"/>
      <c r="C1096" s="3"/>
      <c r="D1096" s="3"/>
      <c r="E1096" s="3"/>
      <c r="F1096" s="3"/>
      <c r="G1096" s="25"/>
      <c r="H1096" s="33"/>
      <c r="I1096" s="25"/>
      <c r="J1096" s="25"/>
      <c r="K1096" s="33"/>
      <c r="L1096" s="33"/>
      <c r="M1096" s="33"/>
      <c r="N1096" s="33"/>
      <c r="O1096" s="25"/>
      <c r="P1096" s="25"/>
      <c r="Q1096" s="25"/>
      <c r="R1096" s="25"/>
    </row>
    <row r="1097" spans="1:18" s="4" customFormat="1" x14ac:dyDescent="0.25">
      <c r="A1097" s="3"/>
      <c r="B1097" s="3"/>
      <c r="C1097" s="3"/>
      <c r="D1097" s="3"/>
      <c r="E1097" s="3"/>
      <c r="F1097" s="3"/>
      <c r="G1097" s="25"/>
      <c r="H1097" s="33"/>
      <c r="I1097" s="25"/>
      <c r="J1097" s="25"/>
      <c r="K1097" s="33"/>
      <c r="L1097" s="33"/>
      <c r="M1097" s="33"/>
      <c r="N1097" s="33"/>
      <c r="O1097" s="25"/>
      <c r="P1097" s="25"/>
      <c r="Q1097" s="25"/>
      <c r="R1097" s="25"/>
    </row>
    <row r="1098" spans="1:18" s="4" customFormat="1" x14ac:dyDescent="0.25">
      <c r="A1098" s="3"/>
      <c r="B1098" s="3"/>
      <c r="C1098" s="3"/>
      <c r="D1098" s="3"/>
      <c r="E1098" s="3"/>
      <c r="F1098" s="3"/>
      <c r="G1098" s="25"/>
      <c r="H1098" s="33"/>
      <c r="I1098" s="25"/>
      <c r="J1098" s="25"/>
      <c r="K1098" s="33"/>
      <c r="L1098" s="33"/>
      <c r="M1098" s="33"/>
      <c r="N1098" s="33"/>
      <c r="O1098" s="25"/>
      <c r="P1098" s="25"/>
      <c r="Q1098" s="25"/>
      <c r="R1098" s="25"/>
    </row>
    <row r="1099" spans="1:18" s="4" customFormat="1" x14ac:dyDescent="0.25">
      <c r="A1099" s="3"/>
      <c r="B1099" s="3"/>
      <c r="C1099" s="3"/>
      <c r="D1099" s="3"/>
      <c r="E1099" s="3"/>
      <c r="F1099" s="3"/>
      <c r="G1099" s="25"/>
      <c r="H1099" s="33"/>
      <c r="I1099" s="25"/>
      <c r="J1099" s="25"/>
      <c r="K1099" s="33"/>
      <c r="L1099" s="33"/>
      <c r="M1099" s="33"/>
      <c r="N1099" s="33"/>
      <c r="O1099" s="25"/>
      <c r="P1099" s="25"/>
      <c r="Q1099" s="25"/>
      <c r="R1099" s="25"/>
    </row>
    <row r="1100" spans="1:18" s="4" customFormat="1" x14ac:dyDescent="0.25">
      <c r="A1100" s="3"/>
      <c r="B1100" s="3"/>
      <c r="C1100" s="3"/>
      <c r="D1100" s="3"/>
      <c r="E1100" s="3"/>
      <c r="F1100" s="3"/>
      <c r="G1100" s="25"/>
      <c r="H1100" s="33"/>
      <c r="I1100" s="25"/>
      <c r="J1100" s="25"/>
      <c r="K1100" s="33"/>
      <c r="L1100" s="33"/>
      <c r="M1100" s="33"/>
      <c r="N1100" s="33"/>
      <c r="O1100" s="25"/>
      <c r="P1100" s="25"/>
      <c r="Q1100" s="25"/>
      <c r="R1100" s="25"/>
    </row>
    <row r="1101" spans="1:18" s="4" customFormat="1" x14ac:dyDescent="0.25">
      <c r="A1101" s="3"/>
      <c r="B1101" s="3"/>
      <c r="C1101" s="3"/>
      <c r="D1101" s="3"/>
      <c r="E1101" s="3"/>
      <c r="F1101" s="3"/>
      <c r="G1101" s="25"/>
      <c r="H1101" s="33"/>
      <c r="I1101" s="25"/>
      <c r="J1101" s="25"/>
      <c r="K1101" s="33"/>
      <c r="L1101" s="33"/>
      <c r="M1101" s="33"/>
      <c r="N1101" s="33"/>
      <c r="O1101" s="25"/>
      <c r="P1101" s="25"/>
      <c r="Q1101" s="25"/>
      <c r="R1101" s="25"/>
    </row>
    <row r="1102" spans="1:18" s="4" customFormat="1" x14ac:dyDescent="0.25">
      <c r="A1102" s="3"/>
      <c r="B1102" s="3"/>
      <c r="C1102" s="3"/>
      <c r="D1102" s="3"/>
      <c r="E1102" s="3"/>
      <c r="F1102" s="3"/>
      <c r="G1102" s="25"/>
      <c r="H1102" s="33"/>
      <c r="I1102" s="25"/>
      <c r="J1102" s="25"/>
      <c r="K1102" s="33"/>
      <c r="L1102" s="33"/>
      <c r="M1102" s="33"/>
      <c r="N1102" s="33"/>
      <c r="O1102" s="25"/>
      <c r="P1102" s="25"/>
      <c r="Q1102" s="25"/>
      <c r="R1102" s="25"/>
    </row>
    <row r="1103" spans="1:18" s="4" customFormat="1" x14ac:dyDescent="0.25">
      <c r="A1103" s="3"/>
      <c r="B1103" s="3"/>
      <c r="C1103" s="3"/>
      <c r="D1103" s="3"/>
      <c r="E1103" s="3"/>
      <c r="F1103" s="3"/>
      <c r="G1103" s="25"/>
      <c r="H1103" s="33"/>
      <c r="I1103" s="25"/>
      <c r="J1103" s="25"/>
      <c r="K1103" s="33"/>
      <c r="L1103" s="33"/>
      <c r="M1103" s="33"/>
      <c r="N1103" s="33"/>
      <c r="O1103" s="25"/>
      <c r="P1103" s="25"/>
      <c r="Q1103" s="25"/>
      <c r="R1103" s="25"/>
    </row>
    <row r="1104" spans="1:18" s="4" customFormat="1" x14ac:dyDescent="0.25">
      <c r="A1104" s="3"/>
      <c r="B1104" s="3"/>
      <c r="C1104" s="3"/>
      <c r="D1104" s="3"/>
      <c r="E1104" s="3"/>
      <c r="F1104" s="3"/>
      <c r="G1104" s="25"/>
      <c r="H1104" s="33"/>
      <c r="I1104" s="25"/>
      <c r="J1104" s="25"/>
      <c r="K1104" s="33"/>
      <c r="L1104" s="33"/>
      <c r="M1104" s="33"/>
      <c r="N1104" s="33"/>
      <c r="O1104" s="25"/>
      <c r="P1104" s="25"/>
      <c r="Q1104" s="25"/>
      <c r="R1104" s="25"/>
    </row>
    <row r="1105" spans="1:18" s="4" customFormat="1" x14ac:dyDescent="0.25">
      <c r="A1105" s="3"/>
      <c r="B1105" s="3"/>
      <c r="C1105" s="3"/>
      <c r="D1105" s="3"/>
      <c r="E1105" s="3"/>
      <c r="F1105" s="3"/>
      <c r="G1105" s="25"/>
      <c r="H1105" s="33"/>
      <c r="I1105" s="25"/>
      <c r="J1105" s="25"/>
      <c r="K1105" s="33"/>
      <c r="L1105" s="33"/>
      <c r="M1105" s="33"/>
      <c r="N1105" s="33"/>
      <c r="O1105" s="25"/>
      <c r="P1105" s="25"/>
      <c r="Q1105" s="25"/>
      <c r="R1105" s="25"/>
    </row>
    <row r="1106" spans="1:18" s="4" customFormat="1" x14ac:dyDescent="0.25">
      <c r="A1106" s="3"/>
      <c r="B1106" s="3"/>
      <c r="C1106" s="3"/>
      <c r="D1106" s="3"/>
      <c r="E1106" s="3"/>
      <c r="F1106" s="3"/>
      <c r="G1106" s="25"/>
      <c r="H1106" s="33"/>
      <c r="I1106" s="25"/>
      <c r="J1106" s="25"/>
      <c r="K1106" s="33"/>
      <c r="L1106" s="33"/>
      <c r="M1106" s="33"/>
      <c r="N1106" s="33"/>
      <c r="O1106" s="25"/>
      <c r="P1106" s="25"/>
      <c r="Q1106" s="25"/>
      <c r="R1106" s="25"/>
    </row>
    <row r="1107" spans="1:18" s="4" customFormat="1" x14ac:dyDescent="0.25">
      <c r="A1107" s="3"/>
      <c r="B1107" s="3"/>
      <c r="C1107" s="3"/>
      <c r="D1107" s="3"/>
      <c r="E1107" s="3"/>
      <c r="F1107" s="3"/>
      <c r="G1107" s="25"/>
      <c r="H1107" s="33"/>
      <c r="I1107" s="25"/>
      <c r="J1107" s="25"/>
      <c r="K1107" s="33"/>
      <c r="L1107" s="33"/>
      <c r="M1107" s="33"/>
      <c r="N1107" s="33"/>
      <c r="O1107" s="25"/>
      <c r="P1107" s="25"/>
      <c r="Q1107" s="25"/>
      <c r="R1107" s="25"/>
    </row>
    <row r="1108" spans="1:18" s="4" customFormat="1" x14ac:dyDescent="0.25">
      <c r="A1108" s="3"/>
      <c r="B1108" s="3"/>
      <c r="C1108" s="3"/>
      <c r="D1108" s="3"/>
      <c r="E1108" s="3"/>
      <c r="F1108" s="3"/>
      <c r="G1108" s="25"/>
      <c r="H1108" s="33"/>
      <c r="I1108" s="25"/>
      <c r="J1108" s="25"/>
      <c r="K1108" s="33"/>
      <c r="L1108" s="33"/>
      <c r="M1108" s="33"/>
      <c r="N1108" s="33"/>
      <c r="O1108" s="25"/>
      <c r="P1108" s="25"/>
      <c r="Q1108" s="25"/>
      <c r="R1108" s="25"/>
    </row>
    <row r="1109" spans="1:18" s="4" customFormat="1" x14ac:dyDescent="0.25">
      <c r="A1109" s="3"/>
      <c r="B1109" s="3"/>
      <c r="C1109" s="3"/>
      <c r="D1109" s="3"/>
      <c r="E1109" s="3"/>
      <c r="F1109" s="3"/>
      <c r="G1109" s="25"/>
      <c r="H1109" s="33"/>
      <c r="I1109" s="25"/>
      <c r="J1109" s="25"/>
      <c r="K1109" s="33"/>
      <c r="L1109" s="33"/>
      <c r="M1109" s="33"/>
      <c r="N1109" s="33"/>
      <c r="O1109" s="25"/>
      <c r="P1109" s="25"/>
      <c r="Q1109" s="25"/>
      <c r="R1109" s="25"/>
    </row>
    <row r="1110" spans="1:18" s="4" customFormat="1" x14ac:dyDescent="0.25">
      <c r="A1110" s="3"/>
      <c r="B1110" s="3"/>
      <c r="C1110" s="3"/>
      <c r="D1110" s="3"/>
      <c r="E1110" s="3"/>
      <c r="F1110" s="3"/>
      <c r="G1110" s="25"/>
      <c r="H1110" s="33"/>
      <c r="I1110" s="25"/>
      <c r="J1110" s="25"/>
      <c r="K1110" s="33"/>
      <c r="L1110" s="33"/>
      <c r="M1110" s="33"/>
      <c r="N1110" s="33"/>
      <c r="O1110" s="25"/>
      <c r="P1110" s="25"/>
      <c r="Q1110" s="25"/>
      <c r="R1110" s="25"/>
    </row>
    <row r="1111" spans="1:18" s="4" customFormat="1" x14ac:dyDescent="0.25">
      <c r="A1111" s="3"/>
      <c r="B1111" s="3"/>
      <c r="C1111" s="3"/>
      <c r="D1111" s="3"/>
      <c r="E1111" s="3"/>
      <c r="F1111" s="3"/>
      <c r="G1111" s="25"/>
      <c r="H1111" s="33"/>
      <c r="I1111" s="25"/>
      <c r="J1111" s="25"/>
      <c r="K1111" s="33"/>
      <c r="L1111" s="33"/>
      <c r="M1111" s="33"/>
      <c r="N1111" s="33"/>
      <c r="O1111" s="25"/>
      <c r="P1111" s="25"/>
      <c r="Q1111" s="25"/>
      <c r="R1111" s="25"/>
    </row>
    <row r="1112" spans="1:18" s="4" customFormat="1" x14ac:dyDescent="0.25">
      <c r="A1112" s="3"/>
      <c r="B1112" s="3"/>
      <c r="C1112" s="3"/>
      <c r="D1112" s="3"/>
      <c r="E1112" s="3"/>
      <c r="F1112" s="3"/>
      <c r="G1112" s="25"/>
      <c r="H1112" s="33"/>
      <c r="I1112" s="25"/>
      <c r="J1112" s="25"/>
      <c r="K1112" s="33"/>
      <c r="L1112" s="33"/>
      <c r="M1112" s="33"/>
      <c r="N1112" s="33"/>
      <c r="O1112" s="25"/>
      <c r="P1112" s="25"/>
      <c r="Q1112" s="25"/>
      <c r="R1112" s="25"/>
    </row>
    <row r="1113" spans="1:18" s="4" customFormat="1" x14ac:dyDescent="0.25">
      <c r="A1113" s="3"/>
      <c r="B1113" s="3"/>
      <c r="C1113" s="3"/>
      <c r="D1113" s="3"/>
      <c r="E1113" s="3"/>
      <c r="F1113" s="3"/>
      <c r="G1113" s="25"/>
      <c r="H1113" s="33"/>
      <c r="I1113" s="25"/>
      <c r="J1113" s="25"/>
      <c r="K1113" s="33"/>
      <c r="L1113" s="33"/>
      <c r="M1113" s="33"/>
      <c r="N1113" s="33"/>
      <c r="O1113" s="25"/>
      <c r="P1113" s="25"/>
      <c r="Q1113" s="25"/>
      <c r="R1113" s="25"/>
    </row>
    <row r="1114" spans="1:18" s="4" customFormat="1" x14ac:dyDescent="0.25">
      <c r="A1114" s="3"/>
      <c r="B1114" s="3"/>
      <c r="C1114" s="3"/>
      <c r="D1114" s="3"/>
      <c r="E1114" s="3"/>
      <c r="F1114" s="3"/>
      <c r="G1114" s="25"/>
      <c r="H1114" s="33"/>
      <c r="I1114" s="25"/>
      <c r="J1114" s="25"/>
      <c r="K1114" s="33"/>
      <c r="L1114" s="33"/>
      <c r="M1114" s="33"/>
      <c r="N1114" s="33"/>
      <c r="O1114" s="25"/>
      <c r="P1114" s="25"/>
      <c r="Q1114" s="25"/>
      <c r="R1114" s="25"/>
    </row>
    <row r="1115" spans="1:18" s="4" customFormat="1" x14ac:dyDescent="0.25">
      <c r="A1115" s="3"/>
      <c r="B1115" s="3"/>
      <c r="C1115" s="3"/>
      <c r="D1115" s="3"/>
      <c r="E1115" s="3"/>
      <c r="F1115" s="3"/>
      <c r="G1115" s="25"/>
      <c r="H1115" s="33"/>
      <c r="I1115" s="25"/>
      <c r="J1115" s="25"/>
      <c r="K1115" s="33"/>
      <c r="L1115" s="33"/>
      <c r="M1115" s="33"/>
      <c r="N1115" s="33"/>
      <c r="O1115" s="25"/>
      <c r="P1115" s="25"/>
      <c r="Q1115" s="25"/>
      <c r="R1115" s="25"/>
    </row>
    <row r="1116" spans="1:18" s="4" customFormat="1" x14ac:dyDescent="0.25">
      <c r="A1116" s="3"/>
      <c r="B1116" s="3"/>
      <c r="C1116" s="3"/>
      <c r="D1116" s="3"/>
      <c r="E1116" s="3"/>
      <c r="F1116" s="3"/>
      <c r="G1116" s="25"/>
      <c r="H1116" s="33"/>
      <c r="I1116" s="25"/>
      <c r="J1116" s="25"/>
      <c r="K1116" s="33"/>
      <c r="L1116" s="33"/>
      <c r="M1116" s="33"/>
      <c r="N1116" s="33"/>
      <c r="O1116" s="25"/>
      <c r="P1116" s="25"/>
      <c r="Q1116" s="25"/>
      <c r="R1116" s="25"/>
    </row>
    <row r="1117" spans="1:18" s="4" customFormat="1" x14ac:dyDescent="0.25">
      <c r="A1117" s="3"/>
      <c r="B1117" s="3"/>
      <c r="C1117" s="3"/>
      <c r="D1117" s="3"/>
      <c r="E1117" s="3"/>
      <c r="F1117" s="3"/>
      <c r="G1117" s="25"/>
      <c r="H1117" s="33"/>
      <c r="I1117" s="25"/>
      <c r="J1117" s="25"/>
      <c r="K1117" s="33"/>
      <c r="L1117" s="33"/>
      <c r="M1117" s="33"/>
      <c r="N1117" s="33"/>
      <c r="O1117" s="25"/>
      <c r="P1117" s="25"/>
      <c r="Q1117" s="25"/>
      <c r="R1117" s="25"/>
    </row>
    <row r="1118" spans="1:18" s="4" customFormat="1" x14ac:dyDescent="0.25">
      <c r="A1118" s="3"/>
      <c r="B1118" s="3"/>
      <c r="C1118" s="3"/>
      <c r="D1118" s="3"/>
      <c r="E1118" s="3"/>
      <c r="F1118" s="3"/>
      <c r="G1118" s="25"/>
      <c r="H1118" s="33"/>
      <c r="I1118" s="25"/>
      <c r="J1118" s="25"/>
      <c r="K1118" s="33"/>
      <c r="L1118" s="33"/>
      <c r="M1118" s="33"/>
      <c r="N1118" s="33"/>
      <c r="O1118" s="25"/>
      <c r="P1118" s="25"/>
      <c r="Q1118" s="25"/>
      <c r="R1118" s="25"/>
    </row>
    <row r="1119" spans="1:18" s="4" customFormat="1" x14ac:dyDescent="0.25">
      <c r="A1119" s="3"/>
      <c r="B1119" s="3"/>
      <c r="C1119" s="3"/>
      <c r="D1119" s="3"/>
      <c r="E1119" s="3"/>
      <c r="F1119" s="3"/>
      <c r="G1119" s="25"/>
      <c r="H1119" s="33"/>
      <c r="I1119" s="25"/>
      <c r="J1119" s="25"/>
      <c r="K1119" s="33"/>
      <c r="L1119" s="33"/>
      <c r="M1119" s="33"/>
      <c r="N1119" s="33"/>
      <c r="O1119" s="25"/>
      <c r="P1119" s="25"/>
      <c r="Q1119" s="25"/>
      <c r="R1119" s="25"/>
    </row>
    <row r="1120" spans="1:18" s="4" customFormat="1" x14ac:dyDescent="0.25">
      <c r="A1120" s="3"/>
      <c r="B1120" s="3"/>
      <c r="C1120" s="3"/>
      <c r="D1120" s="3"/>
      <c r="E1120" s="3"/>
      <c r="F1120" s="3"/>
      <c r="G1120" s="25"/>
      <c r="H1120" s="33"/>
      <c r="I1120" s="25"/>
      <c r="J1120" s="25"/>
      <c r="K1120" s="33"/>
      <c r="L1120" s="33"/>
      <c r="M1120" s="33"/>
      <c r="N1120" s="33"/>
      <c r="O1120" s="25"/>
      <c r="P1120" s="25"/>
      <c r="Q1120" s="25"/>
      <c r="R1120" s="25"/>
    </row>
    <row r="1121" spans="1:18" s="4" customFormat="1" x14ac:dyDescent="0.25">
      <c r="A1121" s="3"/>
      <c r="B1121" s="3"/>
      <c r="C1121" s="3"/>
      <c r="D1121" s="3"/>
      <c r="E1121" s="3"/>
      <c r="F1121" s="3"/>
      <c r="G1121" s="25"/>
      <c r="H1121" s="33"/>
      <c r="I1121" s="25"/>
      <c r="J1121" s="25"/>
      <c r="K1121" s="33"/>
      <c r="L1121" s="33"/>
      <c r="M1121" s="33"/>
      <c r="N1121" s="33"/>
      <c r="O1121" s="25"/>
      <c r="P1121" s="25"/>
      <c r="Q1121" s="25"/>
      <c r="R1121" s="25"/>
    </row>
    <row r="1122" spans="1:18" s="4" customFormat="1" x14ac:dyDescent="0.25">
      <c r="A1122" s="3"/>
      <c r="B1122" s="3"/>
      <c r="C1122" s="3"/>
      <c r="D1122" s="3"/>
      <c r="E1122" s="3"/>
      <c r="F1122" s="3"/>
      <c r="G1122" s="25"/>
      <c r="H1122" s="33"/>
      <c r="I1122" s="25"/>
      <c r="J1122" s="25"/>
      <c r="K1122" s="33"/>
      <c r="L1122" s="33"/>
      <c r="M1122" s="33"/>
      <c r="N1122" s="33"/>
      <c r="O1122" s="25"/>
      <c r="P1122" s="25"/>
      <c r="Q1122" s="25"/>
      <c r="R1122" s="25"/>
    </row>
    <row r="1123" spans="1:18" s="4" customFormat="1" x14ac:dyDescent="0.25">
      <c r="A1123" s="3"/>
      <c r="B1123" s="3"/>
      <c r="C1123" s="3"/>
      <c r="D1123" s="3"/>
      <c r="E1123" s="3"/>
      <c r="F1123" s="3"/>
      <c r="G1123" s="25"/>
      <c r="H1123" s="33"/>
      <c r="I1123" s="25"/>
      <c r="J1123" s="25"/>
      <c r="K1123" s="33"/>
      <c r="L1123" s="33"/>
      <c r="M1123" s="33"/>
      <c r="N1123" s="33"/>
      <c r="O1123" s="25"/>
      <c r="P1123" s="25"/>
      <c r="Q1123" s="25"/>
      <c r="R1123" s="25"/>
    </row>
    <row r="1124" spans="1:18" s="4" customFormat="1" x14ac:dyDescent="0.25">
      <c r="A1124" s="3"/>
      <c r="B1124" s="3"/>
      <c r="C1124" s="3"/>
      <c r="D1124" s="3"/>
      <c r="E1124" s="3"/>
      <c r="F1124" s="3"/>
      <c r="G1124" s="25"/>
      <c r="H1124" s="33"/>
      <c r="I1124" s="25"/>
      <c r="J1124" s="25"/>
      <c r="K1124" s="33"/>
      <c r="L1124" s="33"/>
      <c r="M1124" s="33"/>
      <c r="N1124" s="33"/>
      <c r="O1124" s="25"/>
      <c r="P1124" s="25"/>
      <c r="Q1124" s="25"/>
      <c r="R1124" s="25"/>
    </row>
    <row r="1125" spans="1:18" s="4" customFormat="1" x14ac:dyDescent="0.25">
      <c r="A1125" s="3"/>
      <c r="B1125" s="3"/>
      <c r="C1125" s="3"/>
      <c r="D1125" s="3"/>
      <c r="E1125" s="3"/>
      <c r="F1125" s="3"/>
      <c r="G1125" s="25"/>
      <c r="H1125" s="33"/>
      <c r="I1125" s="25"/>
      <c r="J1125" s="25"/>
      <c r="K1125" s="33"/>
      <c r="L1125" s="33"/>
      <c r="M1125" s="33"/>
      <c r="N1125" s="33"/>
      <c r="O1125" s="25"/>
      <c r="P1125" s="25"/>
      <c r="Q1125" s="25"/>
      <c r="R1125" s="25"/>
    </row>
    <row r="1126" spans="1:18" s="4" customFormat="1" x14ac:dyDescent="0.25">
      <c r="A1126" s="3"/>
      <c r="B1126" s="3"/>
      <c r="C1126" s="3"/>
      <c r="D1126" s="3"/>
      <c r="E1126" s="3"/>
      <c r="F1126" s="3"/>
      <c r="G1126" s="25"/>
      <c r="H1126" s="33"/>
      <c r="I1126" s="25"/>
      <c r="J1126" s="25"/>
      <c r="K1126" s="33"/>
      <c r="L1126" s="33"/>
      <c r="M1126" s="33"/>
      <c r="N1126" s="33"/>
      <c r="O1126" s="25"/>
      <c r="P1126" s="25"/>
      <c r="Q1126" s="25"/>
      <c r="R1126" s="25"/>
    </row>
    <row r="1127" spans="1:18" s="4" customFormat="1" x14ac:dyDescent="0.25">
      <c r="A1127" s="3"/>
      <c r="B1127" s="3"/>
      <c r="C1127" s="3"/>
      <c r="D1127" s="3"/>
      <c r="E1127" s="3"/>
      <c r="F1127" s="3"/>
      <c r="G1127" s="25"/>
      <c r="H1127" s="33"/>
      <c r="I1127" s="25"/>
      <c r="J1127" s="25"/>
      <c r="K1127" s="33"/>
      <c r="L1127" s="33"/>
      <c r="M1127" s="33"/>
      <c r="N1127" s="33"/>
      <c r="O1127" s="25"/>
      <c r="P1127" s="25"/>
      <c r="Q1127" s="25"/>
      <c r="R1127" s="25"/>
    </row>
    <row r="1128" spans="1:18" s="4" customFormat="1" x14ac:dyDescent="0.25">
      <c r="A1128" s="3"/>
      <c r="B1128" s="3"/>
      <c r="C1128" s="3"/>
      <c r="D1128" s="3"/>
      <c r="E1128" s="3"/>
      <c r="F1128" s="3"/>
      <c r="G1128" s="25"/>
      <c r="H1128" s="33"/>
      <c r="I1128" s="25"/>
      <c r="J1128" s="25"/>
      <c r="K1128" s="33"/>
      <c r="L1128" s="33"/>
      <c r="M1128" s="33"/>
      <c r="N1128" s="33"/>
      <c r="O1128" s="25"/>
      <c r="P1128" s="25"/>
      <c r="Q1128" s="25"/>
      <c r="R1128" s="25"/>
    </row>
    <row r="1129" spans="1:18" s="4" customFormat="1" x14ac:dyDescent="0.25">
      <c r="A1129" s="3"/>
      <c r="B1129" s="3"/>
      <c r="C1129" s="3"/>
      <c r="D1129" s="3"/>
      <c r="E1129" s="3"/>
      <c r="F1129" s="3"/>
      <c r="G1129" s="25"/>
      <c r="H1129" s="33"/>
      <c r="I1129" s="25"/>
      <c r="J1129" s="25"/>
      <c r="K1129" s="33"/>
      <c r="L1129" s="33"/>
      <c r="M1129" s="33"/>
      <c r="N1129" s="33"/>
      <c r="O1129" s="25"/>
      <c r="P1129" s="25"/>
      <c r="Q1129" s="25"/>
      <c r="R1129" s="25"/>
    </row>
    <row r="1130" spans="1:18" s="4" customFormat="1" x14ac:dyDescent="0.25">
      <c r="A1130" s="3"/>
      <c r="B1130" s="3"/>
      <c r="C1130" s="3"/>
      <c r="D1130" s="3"/>
      <c r="E1130" s="3"/>
      <c r="F1130" s="3"/>
      <c r="G1130" s="25"/>
      <c r="H1130" s="33"/>
      <c r="I1130" s="25"/>
      <c r="J1130" s="25"/>
      <c r="K1130" s="33"/>
      <c r="L1130" s="33"/>
      <c r="M1130" s="33"/>
      <c r="N1130" s="33"/>
      <c r="O1130" s="25"/>
      <c r="P1130" s="25"/>
      <c r="Q1130" s="25"/>
      <c r="R1130" s="25"/>
    </row>
    <row r="1131" spans="1:18" s="4" customFormat="1" x14ac:dyDescent="0.25">
      <c r="A1131" s="3"/>
      <c r="B1131" s="3"/>
      <c r="C1131" s="3"/>
      <c r="D1131" s="3"/>
      <c r="E1131" s="3"/>
      <c r="F1131" s="3"/>
      <c r="G1131" s="25"/>
      <c r="H1131" s="33"/>
      <c r="I1131" s="25"/>
      <c r="J1131" s="25"/>
      <c r="K1131" s="33"/>
      <c r="L1131" s="33"/>
      <c r="M1131" s="33"/>
      <c r="N1131" s="33"/>
      <c r="O1131" s="25"/>
      <c r="P1131" s="25"/>
      <c r="Q1131" s="25"/>
      <c r="R1131" s="25"/>
    </row>
    <row r="1132" spans="1:18" s="4" customFormat="1" x14ac:dyDescent="0.25">
      <c r="A1132" s="3"/>
      <c r="B1132" s="3"/>
      <c r="C1132" s="3"/>
      <c r="D1132" s="3"/>
      <c r="E1132" s="3"/>
      <c r="F1132" s="3"/>
      <c r="G1132" s="25"/>
      <c r="H1132" s="33"/>
      <c r="I1132" s="25"/>
      <c r="J1132" s="25"/>
      <c r="K1132" s="33"/>
      <c r="L1132" s="33"/>
      <c r="M1132" s="33"/>
      <c r="N1132" s="33"/>
      <c r="O1132" s="25"/>
      <c r="P1132" s="25"/>
      <c r="Q1132" s="25"/>
      <c r="R1132" s="25"/>
    </row>
    <row r="1133" spans="1:18" s="4" customFormat="1" x14ac:dyDescent="0.25">
      <c r="A1133" s="3"/>
      <c r="B1133" s="3"/>
      <c r="C1133" s="3"/>
      <c r="D1133" s="3"/>
      <c r="E1133" s="3"/>
      <c r="F1133" s="3"/>
      <c r="G1133" s="25"/>
      <c r="H1133" s="33"/>
      <c r="I1133" s="25"/>
      <c r="J1133" s="25"/>
      <c r="K1133" s="33"/>
      <c r="L1133" s="33"/>
      <c r="M1133" s="33"/>
      <c r="N1133" s="33"/>
      <c r="O1133" s="25"/>
      <c r="P1133" s="25"/>
      <c r="Q1133" s="25"/>
      <c r="R1133" s="25"/>
    </row>
    <row r="1134" spans="1:18" s="4" customFormat="1" x14ac:dyDescent="0.25">
      <c r="A1134" s="3"/>
      <c r="B1134" s="3"/>
      <c r="C1134" s="3"/>
      <c r="D1134" s="3"/>
      <c r="E1134" s="3"/>
      <c r="F1134" s="3"/>
      <c r="G1134" s="25"/>
      <c r="H1134" s="33"/>
      <c r="I1134" s="25"/>
      <c r="J1134" s="25"/>
      <c r="K1134" s="33"/>
      <c r="L1134" s="33"/>
      <c r="M1134" s="33"/>
      <c r="N1134" s="33"/>
      <c r="O1134" s="25"/>
      <c r="P1134" s="25"/>
      <c r="Q1134" s="25"/>
      <c r="R1134" s="25"/>
    </row>
    <row r="1135" spans="1:18" s="4" customFormat="1" x14ac:dyDescent="0.25">
      <c r="A1135" s="3"/>
      <c r="B1135" s="3"/>
      <c r="C1135" s="3"/>
      <c r="D1135" s="3"/>
      <c r="E1135" s="3"/>
      <c r="F1135" s="3"/>
      <c r="G1135" s="25"/>
      <c r="H1135" s="33"/>
      <c r="I1135" s="25"/>
      <c r="J1135" s="25"/>
      <c r="K1135" s="33"/>
      <c r="L1135" s="33"/>
      <c r="M1135" s="33"/>
      <c r="N1135" s="33"/>
      <c r="O1135" s="25"/>
      <c r="P1135" s="25"/>
      <c r="Q1135" s="25"/>
      <c r="R1135" s="25"/>
    </row>
    <row r="1136" spans="1:18" s="4" customFormat="1" x14ac:dyDescent="0.25">
      <c r="A1136" s="3"/>
      <c r="B1136" s="3"/>
      <c r="C1136" s="3"/>
      <c r="D1136" s="3"/>
      <c r="E1136" s="3"/>
      <c r="F1136" s="3"/>
      <c r="G1136" s="25"/>
      <c r="H1136" s="33"/>
      <c r="I1136" s="25"/>
      <c r="J1136" s="25"/>
      <c r="K1136" s="33"/>
      <c r="L1136" s="33"/>
      <c r="M1136" s="33"/>
      <c r="N1136" s="33"/>
      <c r="O1136" s="25"/>
      <c r="P1136" s="25"/>
      <c r="Q1136" s="25"/>
      <c r="R1136" s="25"/>
    </row>
    <row r="1137" spans="1:18" s="4" customFormat="1" x14ac:dyDescent="0.25">
      <c r="A1137" s="3"/>
      <c r="B1137" s="3"/>
      <c r="C1137" s="3"/>
      <c r="D1137" s="3"/>
      <c r="E1137" s="3"/>
      <c r="F1137" s="3"/>
      <c r="G1137" s="25"/>
      <c r="H1137" s="33"/>
      <c r="I1137" s="25"/>
      <c r="J1137" s="25"/>
      <c r="K1137" s="33"/>
      <c r="L1137" s="33"/>
      <c r="M1137" s="33"/>
      <c r="N1137" s="33"/>
      <c r="O1137" s="25"/>
      <c r="P1137" s="25"/>
      <c r="Q1137" s="25"/>
      <c r="R1137" s="25"/>
    </row>
    <row r="1138" spans="1:18" s="4" customFormat="1" x14ac:dyDescent="0.25">
      <c r="A1138" s="3"/>
      <c r="B1138" s="3"/>
      <c r="C1138" s="3"/>
      <c r="D1138" s="3"/>
      <c r="E1138" s="3"/>
      <c r="F1138" s="3"/>
      <c r="G1138" s="25"/>
      <c r="H1138" s="33"/>
      <c r="I1138" s="25"/>
      <c r="J1138" s="25"/>
      <c r="K1138" s="33"/>
      <c r="L1138" s="33"/>
      <c r="M1138" s="33"/>
      <c r="N1138" s="33"/>
      <c r="O1138" s="25"/>
      <c r="P1138" s="25"/>
      <c r="Q1138" s="25"/>
      <c r="R1138" s="25"/>
    </row>
    <row r="1139" spans="1:18" s="4" customFormat="1" x14ac:dyDescent="0.25">
      <c r="A1139" s="3"/>
      <c r="B1139" s="3"/>
      <c r="C1139" s="3"/>
      <c r="D1139" s="3"/>
      <c r="E1139" s="3"/>
      <c r="F1139" s="3"/>
      <c r="G1139" s="25"/>
      <c r="H1139" s="33"/>
      <c r="I1139" s="25"/>
      <c r="J1139" s="25"/>
      <c r="K1139" s="33"/>
      <c r="L1139" s="33"/>
      <c r="M1139" s="33"/>
      <c r="N1139" s="33"/>
      <c r="O1139" s="25"/>
      <c r="P1139" s="25"/>
      <c r="Q1139" s="25"/>
      <c r="R1139" s="25"/>
    </row>
    <row r="1140" spans="1:18" s="4" customFormat="1" x14ac:dyDescent="0.25">
      <c r="A1140" s="3"/>
      <c r="B1140" s="3"/>
      <c r="C1140" s="3"/>
      <c r="D1140" s="3"/>
      <c r="E1140" s="3"/>
      <c r="F1140" s="3"/>
      <c r="G1140" s="25"/>
      <c r="H1140" s="33"/>
      <c r="I1140" s="25"/>
      <c r="J1140" s="25"/>
      <c r="K1140" s="33"/>
      <c r="L1140" s="33"/>
      <c r="M1140" s="33"/>
      <c r="N1140" s="33"/>
      <c r="O1140" s="25"/>
      <c r="P1140" s="25"/>
      <c r="Q1140" s="25"/>
      <c r="R1140" s="25"/>
    </row>
    <row r="1141" spans="1:18" s="4" customFormat="1" x14ac:dyDescent="0.25">
      <c r="A1141" s="3"/>
      <c r="B1141" s="3"/>
      <c r="C1141" s="3"/>
      <c r="D1141" s="3"/>
      <c r="E1141" s="3"/>
      <c r="F1141" s="3"/>
      <c r="G1141" s="25"/>
      <c r="H1141" s="33"/>
      <c r="I1141" s="25"/>
      <c r="J1141" s="25"/>
      <c r="K1141" s="33"/>
      <c r="L1141" s="33"/>
      <c r="M1141" s="33"/>
      <c r="N1141" s="33"/>
      <c r="O1141" s="25"/>
      <c r="P1141" s="25"/>
      <c r="Q1141" s="25"/>
      <c r="R1141" s="25"/>
    </row>
    <row r="1142" spans="1:18" s="4" customFormat="1" x14ac:dyDescent="0.25">
      <c r="A1142" s="3"/>
      <c r="B1142" s="3"/>
      <c r="C1142" s="3"/>
      <c r="D1142" s="3"/>
      <c r="E1142" s="3"/>
      <c r="F1142" s="3"/>
      <c r="G1142" s="25"/>
      <c r="H1142" s="33"/>
      <c r="I1142" s="25"/>
      <c r="J1142" s="25"/>
      <c r="K1142" s="33"/>
      <c r="L1142" s="33"/>
      <c r="M1142" s="33"/>
      <c r="N1142" s="33"/>
      <c r="O1142" s="25"/>
      <c r="P1142" s="25"/>
      <c r="Q1142" s="25"/>
      <c r="R1142" s="25"/>
    </row>
    <row r="1143" spans="1:18" s="4" customFormat="1" x14ac:dyDescent="0.25">
      <c r="A1143" s="3"/>
      <c r="B1143" s="3"/>
      <c r="C1143" s="3"/>
      <c r="D1143" s="3"/>
      <c r="E1143" s="3"/>
      <c r="F1143" s="3"/>
      <c r="G1143" s="25"/>
      <c r="H1143" s="33"/>
      <c r="I1143" s="25"/>
      <c r="J1143" s="25"/>
      <c r="K1143" s="33"/>
      <c r="L1143" s="33"/>
      <c r="M1143" s="33"/>
      <c r="N1143" s="33"/>
      <c r="O1143" s="25"/>
      <c r="P1143" s="25"/>
      <c r="Q1143" s="25"/>
      <c r="R1143" s="25"/>
    </row>
    <row r="1144" spans="1:18" s="4" customFormat="1" x14ac:dyDescent="0.25">
      <c r="A1144" s="3"/>
      <c r="B1144" s="3"/>
      <c r="C1144" s="3"/>
      <c r="D1144" s="3"/>
      <c r="E1144" s="3"/>
      <c r="F1144" s="3"/>
      <c r="G1144" s="25"/>
      <c r="H1144" s="33"/>
      <c r="I1144" s="25"/>
      <c r="J1144" s="25"/>
      <c r="K1144" s="33"/>
      <c r="L1144" s="33"/>
      <c r="M1144" s="33"/>
      <c r="N1144" s="33"/>
      <c r="O1144" s="25"/>
      <c r="P1144" s="25"/>
      <c r="Q1144" s="25"/>
      <c r="R1144" s="25"/>
    </row>
    <row r="1145" spans="1:18" s="4" customFormat="1" x14ac:dyDescent="0.25">
      <c r="A1145" s="3"/>
      <c r="B1145" s="3"/>
      <c r="C1145" s="3"/>
      <c r="D1145" s="3"/>
      <c r="E1145" s="3"/>
      <c r="F1145" s="3"/>
      <c r="G1145" s="25"/>
      <c r="H1145" s="33"/>
      <c r="I1145" s="25"/>
      <c r="J1145" s="25"/>
      <c r="K1145" s="33"/>
      <c r="L1145" s="33"/>
      <c r="M1145" s="33"/>
      <c r="N1145" s="33"/>
      <c r="O1145" s="25"/>
      <c r="P1145" s="25"/>
      <c r="Q1145" s="25"/>
      <c r="R1145" s="25"/>
    </row>
    <row r="1146" spans="1:18" s="4" customFormat="1" x14ac:dyDescent="0.25">
      <c r="A1146" s="3"/>
      <c r="B1146" s="3"/>
      <c r="C1146" s="3"/>
      <c r="D1146" s="3"/>
      <c r="E1146" s="3"/>
      <c r="F1146" s="3"/>
      <c r="G1146" s="25"/>
      <c r="H1146" s="33"/>
      <c r="I1146" s="25"/>
      <c r="J1146" s="25"/>
      <c r="K1146" s="33"/>
      <c r="L1146" s="33"/>
      <c r="M1146" s="33"/>
      <c r="N1146" s="33"/>
      <c r="O1146" s="25"/>
      <c r="P1146" s="25"/>
      <c r="Q1146" s="25"/>
      <c r="R1146" s="25"/>
    </row>
    <row r="1147" spans="1:18" s="4" customFormat="1" x14ac:dyDescent="0.25">
      <c r="A1147" s="3"/>
      <c r="B1147" s="3"/>
      <c r="C1147" s="3"/>
      <c r="D1147" s="3"/>
      <c r="E1147" s="3"/>
      <c r="F1147" s="3"/>
      <c r="G1147" s="25"/>
      <c r="H1147" s="33"/>
      <c r="I1147" s="25"/>
      <c r="J1147" s="25"/>
      <c r="K1147" s="33"/>
      <c r="L1147" s="33"/>
      <c r="M1147" s="33"/>
      <c r="N1147" s="33"/>
      <c r="O1147" s="25"/>
      <c r="P1147" s="25"/>
      <c r="Q1147" s="25"/>
      <c r="R1147" s="25"/>
    </row>
    <row r="1148" spans="1:18" s="4" customFormat="1" x14ac:dyDescent="0.25">
      <c r="A1148" s="3"/>
      <c r="B1148" s="3"/>
      <c r="C1148" s="3"/>
      <c r="D1148" s="3"/>
      <c r="E1148" s="3"/>
      <c r="F1148" s="3"/>
      <c r="G1148" s="25"/>
      <c r="H1148" s="33"/>
      <c r="I1148" s="25"/>
      <c r="J1148" s="25"/>
      <c r="K1148" s="33"/>
      <c r="L1148" s="33"/>
      <c r="M1148" s="33"/>
      <c r="N1148" s="33"/>
      <c r="O1148" s="25"/>
      <c r="P1148" s="25"/>
      <c r="Q1148" s="25"/>
      <c r="R1148" s="25"/>
    </row>
    <row r="1149" spans="1:18" s="4" customFormat="1" x14ac:dyDescent="0.25">
      <c r="A1149" s="3"/>
      <c r="B1149" s="3"/>
      <c r="C1149" s="3"/>
      <c r="D1149" s="3"/>
      <c r="E1149" s="3"/>
      <c r="F1149" s="3"/>
      <c r="G1149" s="25"/>
      <c r="H1149" s="33"/>
      <c r="I1149" s="25"/>
      <c r="J1149" s="25"/>
      <c r="K1149" s="33"/>
      <c r="L1149" s="33"/>
      <c r="M1149" s="33"/>
      <c r="N1149" s="33"/>
      <c r="O1149" s="25"/>
      <c r="P1149" s="25"/>
      <c r="Q1149" s="25"/>
      <c r="R1149" s="25"/>
    </row>
    <row r="1150" spans="1:18" s="4" customFormat="1" x14ac:dyDescent="0.25">
      <c r="A1150" s="3"/>
      <c r="B1150" s="3"/>
      <c r="C1150" s="3"/>
      <c r="D1150" s="3"/>
      <c r="E1150" s="3"/>
      <c r="F1150" s="3"/>
      <c r="G1150" s="25"/>
      <c r="H1150" s="33"/>
      <c r="I1150" s="25"/>
      <c r="J1150" s="25"/>
      <c r="K1150" s="33"/>
      <c r="L1150" s="33"/>
      <c r="M1150" s="33"/>
      <c r="N1150" s="33"/>
      <c r="O1150" s="25"/>
      <c r="P1150" s="25"/>
      <c r="Q1150" s="25"/>
      <c r="R1150" s="25"/>
    </row>
    <row r="1151" spans="1:18" s="4" customFormat="1" x14ac:dyDescent="0.25">
      <c r="A1151" s="3"/>
      <c r="B1151" s="3"/>
      <c r="C1151" s="3"/>
      <c r="D1151" s="3"/>
      <c r="E1151" s="3"/>
      <c r="F1151" s="3"/>
      <c r="G1151" s="25"/>
      <c r="H1151" s="33"/>
      <c r="I1151" s="25"/>
      <c r="J1151" s="25"/>
      <c r="K1151" s="33"/>
      <c r="L1151" s="33"/>
      <c r="M1151" s="33"/>
      <c r="N1151" s="33"/>
      <c r="O1151" s="25"/>
      <c r="P1151" s="25"/>
      <c r="Q1151" s="25"/>
      <c r="R1151" s="25"/>
    </row>
    <row r="1152" spans="1:18" s="4" customFormat="1" x14ac:dyDescent="0.25">
      <c r="A1152" s="3"/>
      <c r="B1152" s="3"/>
      <c r="C1152" s="3"/>
      <c r="D1152" s="3"/>
      <c r="E1152" s="3"/>
      <c r="F1152" s="3"/>
      <c r="G1152" s="25"/>
      <c r="H1152" s="33"/>
      <c r="I1152" s="25"/>
      <c r="J1152" s="25"/>
      <c r="K1152" s="33"/>
      <c r="L1152" s="33"/>
      <c r="M1152" s="33"/>
      <c r="N1152" s="33"/>
      <c r="O1152" s="25"/>
      <c r="P1152" s="25"/>
      <c r="Q1152" s="25"/>
      <c r="R1152" s="25"/>
    </row>
    <row r="1153" spans="1:18" s="4" customFormat="1" x14ac:dyDescent="0.25">
      <c r="A1153" s="3"/>
      <c r="B1153" s="3"/>
      <c r="C1153" s="3"/>
      <c r="D1153" s="3"/>
      <c r="E1153" s="3"/>
      <c r="F1153" s="3"/>
      <c r="G1153" s="25"/>
      <c r="H1153" s="33"/>
      <c r="I1153" s="25"/>
      <c r="J1153" s="25"/>
      <c r="K1153" s="33"/>
      <c r="L1153" s="33"/>
      <c r="M1153" s="33"/>
      <c r="N1153" s="33"/>
      <c r="O1153" s="25"/>
      <c r="P1153" s="25"/>
      <c r="Q1153" s="25"/>
      <c r="R1153" s="25"/>
    </row>
    <row r="1154" spans="1:18" s="4" customFormat="1" x14ac:dyDescent="0.25">
      <c r="A1154" s="3"/>
      <c r="B1154" s="3"/>
      <c r="C1154" s="3"/>
      <c r="D1154" s="3"/>
      <c r="E1154" s="3"/>
      <c r="F1154" s="3"/>
      <c r="G1154" s="25"/>
      <c r="H1154" s="33"/>
      <c r="I1154" s="25"/>
      <c r="J1154" s="25"/>
      <c r="K1154" s="33"/>
      <c r="L1154" s="33"/>
      <c r="M1154" s="33"/>
      <c r="N1154" s="33"/>
      <c r="O1154" s="25"/>
      <c r="P1154" s="25"/>
      <c r="Q1154" s="25"/>
      <c r="R1154" s="25"/>
    </row>
    <row r="1155" spans="1:18" s="4" customFormat="1" x14ac:dyDescent="0.25">
      <c r="A1155" s="3"/>
      <c r="B1155" s="3"/>
      <c r="C1155" s="3"/>
      <c r="D1155" s="3"/>
      <c r="E1155" s="3"/>
      <c r="F1155" s="3"/>
      <c r="G1155" s="25"/>
      <c r="H1155" s="33"/>
      <c r="I1155" s="25"/>
      <c r="J1155" s="25"/>
      <c r="K1155" s="33"/>
      <c r="L1155" s="33"/>
      <c r="M1155" s="33"/>
      <c r="N1155" s="33"/>
      <c r="O1155" s="25"/>
      <c r="P1155" s="25"/>
      <c r="Q1155" s="25"/>
      <c r="R1155" s="25"/>
    </row>
    <row r="1156" spans="1:18" s="4" customFormat="1" x14ac:dyDescent="0.25">
      <c r="A1156" s="3"/>
      <c r="B1156" s="3"/>
      <c r="C1156" s="3"/>
      <c r="D1156" s="3"/>
      <c r="E1156" s="3"/>
      <c r="F1156" s="3"/>
      <c r="G1156" s="25"/>
      <c r="H1156" s="33"/>
      <c r="I1156" s="25"/>
      <c r="J1156" s="25"/>
      <c r="K1156" s="33"/>
      <c r="L1156" s="33"/>
      <c r="M1156" s="33"/>
      <c r="N1156" s="33"/>
      <c r="O1156" s="25"/>
      <c r="P1156" s="25"/>
      <c r="Q1156" s="25"/>
      <c r="R1156" s="25"/>
    </row>
    <row r="1157" spans="1:18" s="4" customFormat="1" x14ac:dyDescent="0.25">
      <c r="A1157" s="3"/>
      <c r="B1157" s="3"/>
      <c r="C1157" s="3"/>
      <c r="D1157" s="3"/>
      <c r="E1157" s="3"/>
      <c r="F1157" s="3"/>
      <c r="G1157" s="25"/>
      <c r="H1157" s="33"/>
      <c r="I1157" s="25"/>
      <c r="J1157" s="25"/>
      <c r="K1157" s="33"/>
      <c r="L1157" s="33"/>
      <c r="M1157" s="33"/>
      <c r="N1157" s="33"/>
      <c r="O1157" s="25"/>
      <c r="P1157" s="25"/>
      <c r="Q1157" s="25"/>
      <c r="R1157" s="25"/>
    </row>
    <row r="1158" spans="1:18" s="4" customFormat="1" x14ac:dyDescent="0.25">
      <c r="A1158" s="3"/>
      <c r="B1158" s="3"/>
      <c r="C1158" s="3"/>
      <c r="D1158" s="3"/>
      <c r="E1158" s="3"/>
      <c r="F1158" s="3"/>
      <c r="G1158" s="25"/>
      <c r="H1158" s="33"/>
      <c r="I1158" s="25"/>
      <c r="J1158" s="25"/>
      <c r="K1158" s="33"/>
      <c r="L1158" s="33"/>
      <c r="M1158" s="33"/>
      <c r="N1158" s="33"/>
      <c r="O1158" s="25"/>
      <c r="P1158" s="25"/>
      <c r="Q1158" s="25"/>
      <c r="R1158" s="25"/>
    </row>
    <row r="1159" spans="1:18" s="4" customFormat="1" x14ac:dyDescent="0.25">
      <c r="A1159" s="3"/>
      <c r="B1159" s="3"/>
      <c r="C1159" s="3"/>
      <c r="D1159" s="3"/>
      <c r="E1159" s="3"/>
      <c r="F1159" s="3"/>
      <c r="G1159" s="25"/>
      <c r="H1159" s="33"/>
      <c r="I1159" s="25"/>
      <c r="J1159" s="25"/>
      <c r="K1159" s="33"/>
      <c r="L1159" s="33"/>
      <c r="M1159" s="33"/>
      <c r="N1159" s="33"/>
      <c r="O1159" s="25"/>
      <c r="P1159" s="25"/>
      <c r="Q1159" s="25"/>
      <c r="R1159" s="25"/>
    </row>
    <row r="1160" spans="1:18" s="4" customFormat="1" x14ac:dyDescent="0.25">
      <c r="A1160" s="3"/>
      <c r="B1160" s="3"/>
      <c r="C1160" s="3"/>
      <c r="D1160" s="3"/>
      <c r="E1160" s="3"/>
      <c r="F1160" s="3"/>
      <c r="G1160" s="25"/>
      <c r="H1160" s="33"/>
      <c r="I1160" s="25"/>
      <c r="J1160" s="25"/>
      <c r="K1160" s="33"/>
      <c r="L1160" s="33"/>
      <c r="M1160" s="33"/>
      <c r="N1160" s="33"/>
      <c r="O1160" s="25"/>
      <c r="P1160" s="25"/>
      <c r="Q1160" s="25"/>
      <c r="R1160" s="25"/>
    </row>
    <row r="1161" spans="1:18" s="4" customFormat="1" x14ac:dyDescent="0.25">
      <c r="A1161" s="3"/>
      <c r="B1161" s="3"/>
      <c r="C1161" s="3"/>
      <c r="D1161" s="3"/>
      <c r="E1161" s="3"/>
      <c r="F1161" s="3"/>
      <c r="G1161" s="25"/>
      <c r="H1161" s="33"/>
      <c r="I1161" s="25"/>
      <c r="J1161" s="25"/>
      <c r="K1161" s="33"/>
      <c r="L1161" s="33"/>
      <c r="M1161" s="33"/>
      <c r="N1161" s="33"/>
      <c r="O1161" s="25"/>
      <c r="P1161" s="25"/>
      <c r="Q1161" s="25"/>
      <c r="R1161" s="25"/>
    </row>
    <row r="1162" spans="1:18" s="4" customFormat="1" x14ac:dyDescent="0.25">
      <c r="A1162" s="3"/>
      <c r="B1162" s="3"/>
      <c r="C1162" s="3"/>
      <c r="D1162" s="3"/>
      <c r="E1162" s="3"/>
      <c r="F1162" s="3"/>
      <c r="G1162" s="25"/>
      <c r="H1162" s="33"/>
      <c r="I1162" s="25"/>
      <c r="J1162" s="25"/>
      <c r="K1162" s="33"/>
      <c r="L1162" s="33"/>
      <c r="M1162" s="33"/>
      <c r="N1162" s="33"/>
      <c r="O1162" s="25"/>
      <c r="P1162" s="25"/>
      <c r="Q1162" s="25"/>
      <c r="R1162" s="25"/>
    </row>
    <row r="1163" spans="1:18" s="4" customFormat="1" x14ac:dyDescent="0.25">
      <c r="A1163" s="3"/>
      <c r="B1163" s="3"/>
      <c r="C1163" s="3"/>
      <c r="D1163" s="3"/>
      <c r="E1163" s="3"/>
      <c r="F1163" s="3"/>
      <c r="G1163" s="25"/>
      <c r="H1163" s="33"/>
      <c r="I1163" s="25"/>
      <c r="J1163" s="25"/>
      <c r="K1163" s="33"/>
      <c r="L1163" s="33"/>
      <c r="M1163" s="33"/>
      <c r="N1163" s="33"/>
      <c r="O1163" s="25"/>
      <c r="P1163" s="25"/>
      <c r="Q1163" s="25"/>
      <c r="R1163" s="25"/>
    </row>
    <row r="1164" spans="1:18" s="4" customFormat="1" x14ac:dyDescent="0.25">
      <c r="A1164" s="3"/>
      <c r="B1164" s="3"/>
      <c r="C1164" s="3"/>
      <c r="D1164" s="3"/>
      <c r="E1164" s="3"/>
      <c r="F1164" s="3"/>
      <c r="G1164" s="25"/>
      <c r="H1164" s="33"/>
      <c r="I1164" s="25"/>
      <c r="J1164" s="25"/>
      <c r="K1164" s="33"/>
      <c r="L1164" s="33"/>
      <c r="M1164" s="33"/>
      <c r="N1164" s="33"/>
      <c r="O1164" s="25"/>
      <c r="P1164" s="25"/>
      <c r="Q1164" s="25"/>
      <c r="R1164" s="25"/>
    </row>
    <row r="1165" spans="1:18" s="4" customFormat="1" x14ac:dyDescent="0.25">
      <c r="A1165" s="3"/>
      <c r="B1165" s="3"/>
      <c r="C1165" s="3"/>
      <c r="D1165" s="3"/>
      <c r="E1165" s="3"/>
      <c r="F1165" s="3"/>
      <c r="G1165" s="25"/>
      <c r="H1165" s="33"/>
      <c r="I1165" s="25"/>
      <c r="J1165" s="25"/>
      <c r="K1165" s="33"/>
      <c r="L1165" s="33"/>
      <c r="M1165" s="33"/>
      <c r="N1165" s="33"/>
      <c r="O1165" s="25"/>
      <c r="P1165" s="25"/>
      <c r="Q1165" s="25"/>
      <c r="R1165" s="25"/>
    </row>
    <row r="1166" spans="1:18" s="4" customFormat="1" x14ac:dyDescent="0.25">
      <c r="A1166" s="3"/>
      <c r="B1166" s="3"/>
      <c r="C1166" s="3"/>
      <c r="D1166" s="3"/>
      <c r="E1166" s="3"/>
      <c r="F1166" s="3"/>
      <c r="G1166" s="25"/>
      <c r="H1166" s="33"/>
      <c r="I1166" s="25"/>
      <c r="J1166" s="25"/>
      <c r="K1166" s="33"/>
      <c r="L1166" s="33"/>
      <c r="M1166" s="33"/>
      <c r="N1166" s="33"/>
      <c r="O1166" s="25"/>
      <c r="P1166" s="25"/>
      <c r="Q1166" s="25"/>
      <c r="R1166" s="25"/>
    </row>
    <row r="1167" spans="1:18" s="4" customFormat="1" x14ac:dyDescent="0.25">
      <c r="A1167" s="3"/>
      <c r="B1167" s="3"/>
      <c r="C1167" s="3"/>
      <c r="D1167" s="3"/>
      <c r="E1167" s="3"/>
      <c r="F1167" s="3"/>
      <c r="G1167" s="25"/>
      <c r="H1167" s="33"/>
      <c r="I1167" s="25"/>
      <c r="J1167" s="25"/>
      <c r="K1167" s="33"/>
      <c r="L1167" s="33"/>
      <c r="M1167" s="33"/>
      <c r="N1167" s="33"/>
      <c r="O1167" s="25"/>
      <c r="P1167" s="25"/>
      <c r="Q1167" s="25"/>
      <c r="R1167" s="25"/>
    </row>
    <row r="1168" spans="1:18" s="4" customFormat="1" x14ac:dyDescent="0.25">
      <c r="A1168" s="3"/>
      <c r="B1168" s="3"/>
      <c r="C1168" s="3"/>
      <c r="D1168" s="3"/>
      <c r="E1168" s="3"/>
      <c r="F1168" s="3"/>
      <c r="G1168" s="25"/>
      <c r="H1168" s="33"/>
      <c r="I1168" s="25"/>
      <c r="J1168" s="25"/>
      <c r="K1168" s="33"/>
      <c r="L1168" s="33"/>
      <c r="M1168" s="33"/>
      <c r="N1168" s="33"/>
      <c r="O1168" s="25"/>
      <c r="P1168" s="25"/>
      <c r="Q1168" s="25"/>
      <c r="R1168" s="25"/>
    </row>
    <row r="1169" spans="1:18" s="4" customFormat="1" x14ac:dyDescent="0.25">
      <c r="A1169" s="3"/>
      <c r="B1169" s="3"/>
      <c r="C1169" s="3"/>
      <c r="D1169" s="3"/>
      <c r="E1169" s="3"/>
      <c r="F1169" s="3"/>
      <c r="G1169" s="25"/>
      <c r="H1169" s="33"/>
      <c r="I1169" s="25"/>
      <c r="J1169" s="25"/>
      <c r="K1169" s="33"/>
      <c r="L1169" s="33"/>
      <c r="M1169" s="33"/>
      <c r="N1169" s="33"/>
      <c r="O1169" s="25"/>
      <c r="P1169" s="25"/>
      <c r="Q1169" s="25"/>
      <c r="R1169" s="25"/>
    </row>
    <row r="1170" spans="1:18" s="4" customFormat="1" x14ac:dyDescent="0.25">
      <c r="A1170" s="3"/>
      <c r="B1170" s="3"/>
      <c r="C1170" s="3"/>
      <c r="D1170" s="3"/>
      <c r="E1170" s="3"/>
      <c r="F1170" s="3"/>
      <c r="G1170" s="25"/>
      <c r="H1170" s="33"/>
      <c r="I1170" s="25"/>
      <c r="J1170" s="25"/>
      <c r="K1170" s="33"/>
      <c r="L1170" s="33"/>
      <c r="M1170" s="33"/>
      <c r="N1170" s="33"/>
      <c r="O1170" s="25"/>
      <c r="P1170" s="25"/>
      <c r="Q1170" s="25"/>
      <c r="R1170" s="25"/>
    </row>
    <row r="1171" spans="1:18" s="4" customFormat="1" x14ac:dyDescent="0.25">
      <c r="A1171" s="3"/>
      <c r="B1171" s="3"/>
      <c r="C1171" s="3"/>
      <c r="D1171" s="3"/>
      <c r="E1171" s="3"/>
      <c r="F1171" s="3"/>
      <c r="G1171" s="25"/>
      <c r="H1171" s="33"/>
      <c r="I1171" s="25"/>
      <c r="J1171" s="25"/>
      <c r="K1171" s="33"/>
      <c r="L1171" s="33"/>
      <c r="M1171" s="33"/>
      <c r="N1171" s="33"/>
      <c r="O1171" s="25"/>
      <c r="P1171" s="25"/>
      <c r="Q1171" s="25"/>
      <c r="R1171" s="25"/>
    </row>
    <row r="1172" spans="1:18" s="4" customFormat="1" x14ac:dyDescent="0.25">
      <c r="A1172" s="3"/>
      <c r="B1172" s="3"/>
      <c r="C1172" s="3"/>
      <c r="D1172" s="3"/>
      <c r="E1172" s="3"/>
      <c r="F1172" s="3"/>
      <c r="G1172" s="25"/>
      <c r="H1172" s="33"/>
      <c r="I1172" s="25"/>
      <c r="J1172" s="25"/>
      <c r="K1172" s="33"/>
      <c r="L1172" s="33"/>
      <c r="M1172" s="33"/>
      <c r="N1172" s="33"/>
      <c r="O1172" s="25"/>
      <c r="P1172" s="25"/>
      <c r="Q1172" s="25"/>
      <c r="R1172" s="25"/>
    </row>
    <row r="1173" spans="1:18" s="4" customFormat="1" x14ac:dyDescent="0.25">
      <c r="A1173" s="3"/>
      <c r="B1173" s="3"/>
      <c r="C1173" s="3"/>
      <c r="D1173" s="3"/>
      <c r="E1173" s="3"/>
      <c r="F1173" s="3"/>
      <c r="G1173" s="25"/>
      <c r="H1173" s="33"/>
      <c r="I1173" s="25"/>
      <c r="J1173" s="25"/>
      <c r="K1173" s="33"/>
      <c r="L1173" s="33"/>
      <c r="M1173" s="33"/>
      <c r="N1173" s="33"/>
      <c r="O1173" s="25"/>
      <c r="P1173" s="25"/>
      <c r="Q1173" s="25"/>
      <c r="R1173" s="25"/>
    </row>
    <row r="1174" spans="1:18" s="4" customFormat="1" x14ac:dyDescent="0.25">
      <c r="A1174" s="3"/>
      <c r="B1174" s="3"/>
      <c r="C1174" s="3"/>
      <c r="D1174" s="3"/>
      <c r="E1174" s="3"/>
      <c r="F1174" s="3"/>
      <c r="G1174" s="25"/>
      <c r="H1174" s="33"/>
      <c r="I1174" s="25"/>
      <c r="J1174" s="25"/>
      <c r="K1174" s="33"/>
      <c r="L1174" s="33"/>
      <c r="M1174" s="33"/>
      <c r="N1174" s="33"/>
      <c r="O1174" s="25"/>
      <c r="P1174" s="25"/>
      <c r="Q1174" s="25"/>
      <c r="R1174" s="25"/>
    </row>
    <row r="1175" spans="1:18" s="4" customFormat="1" x14ac:dyDescent="0.25">
      <c r="A1175" s="3"/>
      <c r="B1175" s="3"/>
      <c r="C1175" s="3"/>
      <c r="D1175" s="3"/>
      <c r="E1175" s="3"/>
      <c r="F1175" s="3"/>
      <c r="G1175" s="25"/>
      <c r="H1175" s="33"/>
      <c r="I1175" s="25"/>
      <c r="J1175" s="25"/>
      <c r="K1175" s="33"/>
      <c r="L1175" s="33"/>
      <c r="M1175" s="33"/>
      <c r="N1175" s="33"/>
      <c r="O1175" s="25"/>
      <c r="P1175" s="25"/>
      <c r="Q1175" s="25"/>
      <c r="R1175" s="25"/>
    </row>
    <row r="1176" spans="1:18" s="4" customFormat="1" x14ac:dyDescent="0.25">
      <c r="A1176" s="3"/>
      <c r="B1176" s="3"/>
      <c r="C1176" s="3"/>
      <c r="D1176" s="3"/>
      <c r="E1176" s="3"/>
      <c r="F1176" s="3"/>
      <c r="G1176" s="25"/>
      <c r="H1176" s="33"/>
      <c r="I1176" s="25"/>
      <c r="J1176" s="25"/>
      <c r="K1176" s="33"/>
      <c r="L1176" s="33"/>
      <c r="M1176" s="33"/>
      <c r="N1176" s="33"/>
      <c r="O1176" s="25"/>
      <c r="P1176" s="25"/>
      <c r="Q1176" s="25"/>
      <c r="R1176" s="25"/>
    </row>
    <row r="1177" spans="1:18" s="4" customFormat="1" x14ac:dyDescent="0.25">
      <c r="A1177" s="3"/>
      <c r="B1177" s="3"/>
      <c r="C1177" s="3"/>
      <c r="D1177" s="3"/>
      <c r="E1177" s="3"/>
      <c r="F1177" s="3"/>
      <c r="G1177" s="25"/>
      <c r="H1177" s="33"/>
      <c r="I1177" s="25"/>
      <c r="J1177" s="25"/>
      <c r="K1177" s="33"/>
      <c r="L1177" s="33"/>
      <c r="M1177" s="33"/>
      <c r="N1177" s="33"/>
      <c r="O1177" s="25"/>
      <c r="P1177" s="25"/>
      <c r="Q1177" s="25"/>
      <c r="R1177" s="25"/>
    </row>
    <row r="1178" spans="1:18" s="4" customFormat="1" x14ac:dyDescent="0.25">
      <c r="A1178" s="3"/>
      <c r="B1178" s="3"/>
      <c r="C1178" s="3"/>
      <c r="D1178" s="3"/>
      <c r="E1178" s="3"/>
      <c r="F1178" s="3"/>
      <c r="G1178" s="25"/>
      <c r="H1178" s="33"/>
      <c r="I1178" s="25"/>
      <c r="J1178" s="25"/>
      <c r="K1178" s="33"/>
      <c r="L1178" s="33"/>
      <c r="M1178" s="33"/>
      <c r="N1178" s="33"/>
      <c r="O1178" s="25"/>
      <c r="P1178" s="25"/>
      <c r="Q1178" s="25"/>
      <c r="R1178" s="25"/>
    </row>
    <row r="1179" spans="1:18" s="4" customFormat="1" x14ac:dyDescent="0.25">
      <c r="A1179" s="3"/>
      <c r="B1179" s="3"/>
      <c r="C1179" s="3"/>
      <c r="D1179" s="3"/>
      <c r="E1179" s="3"/>
      <c r="F1179" s="3"/>
      <c r="G1179" s="25"/>
      <c r="H1179" s="33"/>
      <c r="I1179" s="25"/>
      <c r="J1179" s="25"/>
      <c r="K1179" s="33"/>
      <c r="L1179" s="33"/>
      <c r="M1179" s="33"/>
      <c r="N1179" s="33"/>
      <c r="O1179" s="25"/>
      <c r="P1179" s="25"/>
      <c r="Q1179" s="25"/>
      <c r="R1179" s="25"/>
    </row>
    <row r="1180" spans="1:18" s="4" customFormat="1" x14ac:dyDescent="0.25">
      <c r="A1180" s="3"/>
      <c r="B1180" s="3"/>
      <c r="C1180" s="3"/>
      <c r="D1180" s="3"/>
      <c r="E1180" s="3"/>
      <c r="F1180" s="3"/>
      <c r="G1180" s="25"/>
      <c r="H1180" s="33"/>
      <c r="I1180" s="25"/>
      <c r="J1180" s="25"/>
      <c r="K1180" s="33"/>
      <c r="L1180" s="33"/>
      <c r="M1180" s="33"/>
      <c r="N1180" s="33"/>
      <c r="O1180" s="25"/>
      <c r="P1180" s="25"/>
      <c r="Q1180" s="25"/>
      <c r="R1180" s="25"/>
    </row>
    <row r="1181" spans="1:18" s="4" customFormat="1" x14ac:dyDescent="0.25">
      <c r="A1181" s="3"/>
      <c r="B1181" s="3"/>
      <c r="C1181" s="3"/>
      <c r="D1181" s="3"/>
      <c r="E1181" s="3"/>
      <c r="F1181" s="3"/>
      <c r="G1181" s="25"/>
      <c r="H1181" s="33"/>
      <c r="I1181" s="25"/>
      <c r="J1181" s="25"/>
      <c r="K1181" s="33"/>
      <c r="L1181" s="33"/>
      <c r="M1181" s="33"/>
      <c r="N1181" s="33"/>
      <c r="O1181" s="25"/>
      <c r="P1181" s="25"/>
      <c r="Q1181" s="25"/>
      <c r="R1181" s="25"/>
    </row>
    <row r="1182" spans="1:18" s="4" customFormat="1" x14ac:dyDescent="0.25">
      <c r="A1182" s="3"/>
      <c r="B1182" s="3"/>
      <c r="C1182" s="3"/>
      <c r="D1182" s="3"/>
      <c r="E1182" s="3"/>
      <c r="F1182" s="3"/>
      <c r="G1182" s="25"/>
      <c r="H1182" s="33"/>
      <c r="I1182" s="25"/>
      <c r="J1182" s="25"/>
      <c r="K1182" s="33"/>
      <c r="L1182" s="33"/>
      <c r="M1182" s="33"/>
      <c r="N1182" s="33"/>
      <c r="O1182" s="25"/>
      <c r="P1182" s="25"/>
      <c r="Q1182" s="25"/>
      <c r="R1182" s="25"/>
    </row>
    <row r="1183" spans="1:18" s="4" customFormat="1" x14ac:dyDescent="0.25">
      <c r="A1183" s="3"/>
      <c r="B1183" s="3"/>
      <c r="C1183" s="3"/>
      <c r="D1183" s="3"/>
      <c r="E1183" s="3"/>
      <c r="F1183" s="3"/>
      <c r="G1183" s="25"/>
      <c r="H1183" s="33"/>
      <c r="I1183" s="25"/>
      <c r="J1183" s="25"/>
      <c r="K1183" s="33"/>
      <c r="L1183" s="33"/>
      <c r="M1183" s="33"/>
      <c r="N1183" s="33"/>
      <c r="O1183" s="25"/>
      <c r="P1183" s="25"/>
      <c r="Q1183" s="25"/>
      <c r="R1183" s="25"/>
    </row>
    <row r="1184" spans="1:18" s="4" customFormat="1" x14ac:dyDescent="0.25">
      <c r="A1184" s="3"/>
      <c r="B1184" s="3"/>
      <c r="C1184" s="3"/>
      <c r="D1184" s="3"/>
      <c r="E1184" s="3"/>
      <c r="F1184" s="3"/>
      <c r="G1184" s="25"/>
      <c r="H1184" s="33"/>
      <c r="I1184" s="25"/>
      <c r="J1184" s="25"/>
      <c r="K1184" s="33"/>
      <c r="L1184" s="33"/>
      <c r="M1184" s="33"/>
      <c r="N1184" s="33"/>
      <c r="O1184" s="25"/>
      <c r="P1184" s="25"/>
      <c r="Q1184" s="25"/>
      <c r="R1184" s="25"/>
    </row>
    <row r="1185" spans="1:18" s="4" customFormat="1" x14ac:dyDescent="0.25">
      <c r="A1185" s="3"/>
      <c r="B1185" s="3"/>
      <c r="C1185" s="3"/>
      <c r="D1185" s="3"/>
      <c r="E1185" s="3"/>
      <c r="F1185" s="3"/>
      <c r="G1185" s="25"/>
      <c r="H1185" s="33"/>
      <c r="I1185" s="25"/>
      <c r="J1185" s="25"/>
      <c r="K1185" s="33"/>
      <c r="L1185" s="33"/>
      <c r="M1185" s="33"/>
      <c r="N1185" s="33"/>
      <c r="O1185" s="25"/>
      <c r="P1185" s="25"/>
      <c r="Q1185" s="25"/>
      <c r="R1185" s="25"/>
    </row>
    <row r="1186" spans="1:18" s="4" customFormat="1" x14ac:dyDescent="0.25">
      <c r="A1186" s="3"/>
      <c r="B1186" s="3"/>
      <c r="C1186" s="3"/>
      <c r="D1186" s="3"/>
      <c r="E1186" s="3"/>
      <c r="F1186" s="3"/>
      <c r="G1186" s="25"/>
      <c r="H1186" s="33"/>
      <c r="I1186" s="25"/>
      <c r="J1186" s="25"/>
      <c r="K1186" s="33"/>
      <c r="L1186" s="33"/>
      <c r="M1186" s="33"/>
      <c r="N1186" s="33"/>
      <c r="O1186" s="25"/>
      <c r="P1186" s="25"/>
      <c r="Q1186" s="25"/>
      <c r="R1186" s="25"/>
    </row>
    <row r="1187" spans="1:18" s="4" customFormat="1" x14ac:dyDescent="0.25">
      <c r="A1187" s="3"/>
      <c r="B1187" s="3"/>
      <c r="C1187" s="3"/>
      <c r="D1187" s="3"/>
      <c r="E1187" s="3"/>
      <c r="F1187" s="3"/>
      <c r="G1187" s="25"/>
      <c r="H1187" s="33"/>
      <c r="I1187" s="25"/>
      <c r="J1187" s="25"/>
      <c r="K1187" s="33"/>
      <c r="L1187" s="33"/>
      <c r="M1187" s="33"/>
      <c r="N1187" s="33"/>
      <c r="O1187" s="25"/>
      <c r="P1187" s="25"/>
      <c r="Q1187" s="25"/>
      <c r="R1187" s="25"/>
    </row>
    <row r="1188" spans="1:18" s="4" customFormat="1" x14ac:dyDescent="0.25">
      <c r="A1188" s="3"/>
      <c r="B1188" s="3"/>
      <c r="C1188" s="3"/>
      <c r="D1188" s="3"/>
      <c r="E1188" s="3"/>
      <c r="F1188" s="3"/>
      <c r="G1188" s="25"/>
      <c r="H1188" s="33"/>
      <c r="I1188" s="25"/>
      <c r="J1188" s="25"/>
      <c r="K1188" s="33"/>
      <c r="L1188" s="33"/>
      <c r="M1188" s="33"/>
      <c r="N1188" s="33"/>
      <c r="O1188" s="25"/>
      <c r="P1188" s="25"/>
      <c r="Q1188" s="25"/>
      <c r="R1188" s="25"/>
    </row>
    <row r="1189" spans="1:18" s="4" customFormat="1" x14ac:dyDescent="0.25">
      <c r="A1189" s="3"/>
      <c r="B1189" s="3"/>
      <c r="C1189" s="3"/>
      <c r="D1189" s="3"/>
      <c r="E1189" s="3"/>
      <c r="F1189" s="3"/>
      <c r="G1189" s="25"/>
      <c r="H1189" s="33"/>
      <c r="I1189" s="25"/>
      <c r="J1189" s="25"/>
      <c r="K1189" s="33"/>
      <c r="L1189" s="33"/>
      <c r="M1189" s="33"/>
      <c r="N1189" s="33"/>
      <c r="O1189" s="25"/>
      <c r="P1189" s="25"/>
      <c r="Q1189" s="25"/>
      <c r="R1189" s="25"/>
    </row>
    <row r="1190" spans="1:18" s="4" customFormat="1" x14ac:dyDescent="0.25">
      <c r="A1190" s="3"/>
      <c r="B1190" s="3"/>
      <c r="C1190" s="3"/>
      <c r="D1190" s="3"/>
      <c r="E1190" s="3"/>
      <c r="F1190" s="3"/>
      <c r="G1190" s="25"/>
      <c r="H1190" s="33"/>
      <c r="I1190" s="25"/>
      <c r="J1190" s="25"/>
      <c r="K1190" s="33"/>
      <c r="L1190" s="33"/>
      <c r="M1190" s="33"/>
      <c r="N1190" s="33"/>
      <c r="O1190" s="25"/>
      <c r="P1190" s="25"/>
      <c r="Q1190" s="25"/>
      <c r="R1190" s="25"/>
    </row>
    <row r="1191" spans="1:18" s="4" customFormat="1" x14ac:dyDescent="0.25">
      <c r="A1191" s="3"/>
      <c r="B1191" s="3"/>
      <c r="C1191" s="3"/>
      <c r="D1191" s="3"/>
      <c r="E1191" s="3"/>
      <c r="F1191" s="3"/>
      <c r="G1191" s="25"/>
      <c r="H1191" s="33"/>
      <c r="I1191" s="25"/>
      <c r="J1191" s="25"/>
      <c r="K1191" s="33"/>
      <c r="L1191" s="33"/>
      <c r="M1191" s="33"/>
      <c r="N1191" s="33"/>
      <c r="O1191" s="25"/>
      <c r="P1191" s="25"/>
      <c r="Q1191" s="25"/>
      <c r="R1191" s="25"/>
    </row>
    <row r="1192" spans="1:18" s="4" customFormat="1" x14ac:dyDescent="0.25">
      <c r="A1192" s="3"/>
      <c r="B1192" s="3"/>
      <c r="C1192" s="3"/>
      <c r="D1192" s="3"/>
      <c r="E1192" s="3"/>
      <c r="F1192" s="3"/>
      <c r="G1192" s="25"/>
      <c r="H1192" s="33"/>
      <c r="I1192" s="25"/>
      <c r="J1192" s="25"/>
      <c r="K1192" s="33"/>
      <c r="L1192" s="33"/>
      <c r="M1192" s="33"/>
      <c r="N1192" s="33"/>
      <c r="O1192" s="25"/>
      <c r="P1192" s="25"/>
      <c r="Q1192" s="25"/>
      <c r="R1192" s="25"/>
    </row>
    <row r="1193" spans="1:18" s="4" customFormat="1" x14ac:dyDescent="0.25">
      <c r="A1193" s="3"/>
      <c r="B1193" s="3"/>
      <c r="C1193" s="3"/>
      <c r="D1193" s="3"/>
      <c r="E1193" s="3"/>
      <c r="F1193" s="3"/>
      <c r="G1193" s="25"/>
      <c r="H1193" s="33"/>
      <c r="I1193" s="25"/>
      <c r="J1193" s="25"/>
      <c r="K1193" s="33"/>
      <c r="L1193" s="33"/>
      <c r="M1193" s="33"/>
      <c r="N1193" s="33"/>
      <c r="O1193" s="25"/>
      <c r="P1193" s="25"/>
      <c r="Q1193" s="25"/>
      <c r="R1193" s="25"/>
    </row>
    <row r="1194" spans="1:18" s="4" customFormat="1" x14ac:dyDescent="0.25">
      <c r="A1194" s="3"/>
      <c r="B1194" s="3"/>
      <c r="C1194" s="3"/>
      <c r="D1194" s="3"/>
      <c r="E1194" s="3"/>
      <c r="F1194" s="3"/>
      <c r="G1194" s="25"/>
      <c r="H1194" s="33"/>
      <c r="I1194" s="25"/>
      <c r="J1194" s="25"/>
      <c r="K1194" s="33"/>
      <c r="L1194" s="33"/>
      <c r="M1194" s="33"/>
      <c r="N1194" s="33"/>
      <c r="O1194" s="25"/>
      <c r="P1194" s="25"/>
      <c r="Q1194" s="25"/>
      <c r="R1194" s="25"/>
    </row>
    <row r="1195" spans="1:18" s="4" customFormat="1" x14ac:dyDescent="0.25">
      <c r="A1195" s="3"/>
      <c r="B1195" s="3"/>
      <c r="C1195" s="3"/>
      <c r="D1195" s="3"/>
      <c r="E1195" s="3"/>
      <c r="F1195" s="3"/>
      <c r="G1195" s="25"/>
      <c r="H1195" s="33"/>
      <c r="I1195" s="25"/>
      <c r="J1195" s="25"/>
      <c r="K1195" s="33"/>
      <c r="L1195" s="33"/>
      <c r="M1195" s="33"/>
      <c r="N1195" s="33"/>
      <c r="O1195" s="25"/>
      <c r="P1195" s="25"/>
      <c r="Q1195" s="25"/>
      <c r="R1195" s="25"/>
    </row>
    <row r="1196" spans="1:18" s="4" customFormat="1" x14ac:dyDescent="0.25">
      <c r="A1196" s="3"/>
      <c r="B1196" s="3"/>
      <c r="C1196" s="3"/>
      <c r="D1196" s="3"/>
      <c r="E1196" s="3"/>
      <c r="F1196" s="3"/>
      <c r="G1196" s="25"/>
      <c r="H1196" s="33"/>
      <c r="I1196" s="25"/>
      <c r="J1196" s="25"/>
      <c r="K1196" s="33"/>
      <c r="L1196" s="33"/>
      <c r="M1196" s="33"/>
      <c r="N1196" s="33"/>
      <c r="O1196" s="25"/>
      <c r="P1196" s="25"/>
      <c r="Q1196" s="25"/>
      <c r="R1196" s="25"/>
    </row>
    <row r="1197" spans="1:18" s="4" customFormat="1" x14ac:dyDescent="0.25">
      <c r="A1197" s="3"/>
      <c r="B1197" s="3"/>
      <c r="C1197" s="3"/>
      <c r="D1197" s="3"/>
      <c r="E1197" s="3"/>
      <c r="F1197" s="3"/>
      <c r="G1197" s="25"/>
      <c r="H1197" s="33"/>
      <c r="I1197" s="25"/>
      <c r="J1197" s="25"/>
      <c r="K1197" s="33"/>
      <c r="L1197" s="33"/>
      <c r="M1197" s="33"/>
      <c r="N1197" s="33"/>
      <c r="O1197" s="25"/>
      <c r="P1197" s="25"/>
      <c r="Q1197" s="25"/>
      <c r="R1197" s="25"/>
    </row>
    <row r="1198" spans="1:18" s="4" customFormat="1" x14ac:dyDescent="0.25">
      <c r="A1198" s="3"/>
      <c r="B1198" s="3"/>
      <c r="C1198" s="3"/>
      <c r="D1198" s="3"/>
      <c r="E1198" s="3"/>
      <c r="F1198" s="3"/>
      <c r="G1198" s="25"/>
      <c r="H1198" s="33"/>
      <c r="I1198" s="25"/>
      <c r="J1198" s="25"/>
      <c r="K1198" s="33"/>
      <c r="L1198" s="33"/>
      <c r="M1198" s="33"/>
      <c r="N1198" s="33"/>
      <c r="O1198" s="25"/>
      <c r="P1198" s="25"/>
      <c r="Q1198" s="25"/>
      <c r="R1198" s="25"/>
    </row>
    <row r="1199" spans="1:18" s="4" customFormat="1" x14ac:dyDescent="0.25">
      <c r="A1199" s="3"/>
      <c r="B1199" s="3"/>
      <c r="C1199" s="3"/>
      <c r="D1199" s="3"/>
      <c r="E1199" s="3"/>
      <c r="F1199" s="3"/>
      <c r="G1199" s="25"/>
      <c r="H1199" s="33"/>
      <c r="I1199" s="25"/>
      <c r="J1199" s="25"/>
      <c r="K1199" s="33"/>
      <c r="L1199" s="33"/>
      <c r="M1199" s="33"/>
      <c r="N1199" s="33"/>
      <c r="O1199" s="25"/>
      <c r="P1199" s="25"/>
      <c r="Q1199" s="25"/>
      <c r="R1199" s="25"/>
    </row>
    <row r="1200" spans="1:18" s="4" customFormat="1" x14ac:dyDescent="0.25">
      <c r="A1200" s="3"/>
      <c r="B1200" s="3"/>
      <c r="C1200" s="3"/>
      <c r="D1200" s="3"/>
      <c r="E1200" s="3"/>
      <c r="F1200" s="3"/>
      <c r="G1200" s="25"/>
      <c r="H1200" s="33"/>
      <c r="I1200" s="25"/>
      <c r="J1200" s="25"/>
      <c r="K1200" s="33"/>
      <c r="L1200" s="33"/>
      <c r="M1200" s="33"/>
      <c r="N1200" s="33"/>
      <c r="O1200" s="25"/>
      <c r="P1200" s="25"/>
      <c r="Q1200" s="25"/>
      <c r="R1200" s="25"/>
    </row>
    <row r="1201" spans="1:18" s="4" customFormat="1" x14ac:dyDescent="0.25">
      <c r="A1201" s="3"/>
      <c r="B1201" s="3"/>
      <c r="C1201" s="3"/>
      <c r="D1201" s="3"/>
      <c r="E1201" s="3"/>
      <c r="F1201" s="3"/>
      <c r="G1201" s="25"/>
      <c r="H1201" s="33"/>
      <c r="I1201" s="25"/>
      <c r="J1201" s="25"/>
      <c r="K1201" s="33"/>
      <c r="L1201" s="33"/>
      <c r="M1201" s="33"/>
      <c r="N1201" s="33"/>
      <c r="O1201" s="25"/>
      <c r="P1201" s="25"/>
      <c r="Q1201" s="25"/>
      <c r="R1201" s="25"/>
    </row>
    <row r="1202" spans="1:18" s="4" customFormat="1" x14ac:dyDescent="0.25">
      <c r="A1202" s="3"/>
      <c r="B1202" s="3"/>
      <c r="C1202" s="3"/>
      <c r="D1202" s="3"/>
      <c r="E1202" s="3"/>
      <c r="F1202" s="3"/>
      <c r="G1202" s="25"/>
      <c r="H1202" s="33"/>
      <c r="I1202" s="25"/>
      <c r="J1202" s="25"/>
      <c r="K1202" s="33"/>
      <c r="L1202" s="33"/>
      <c r="M1202" s="33"/>
      <c r="N1202" s="33"/>
      <c r="O1202" s="25"/>
      <c r="P1202" s="25"/>
      <c r="Q1202" s="25"/>
      <c r="R1202" s="25"/>
    </row>
    <row r="1203" spans="1:18" s="4" customFormat="1" x14ac:dyDescent="0.25">
      <c r="A1203" s="3"/>
      <c r="B1203" s="3"/>
      <c r="C1203" s="3"/>
      <c r="D1203" s="3"/>
      <c r="E1203" s="3"/>
      <c r="F1203" s="3"/>
      <c r="G1203" s="25"/>
      <c r="H1203" s="33"/>
      <c r="I1203" s="25"/>
      <c r="J1203" s="25"/>
      <c r="K1203" s="33"/>
      <c r="L1203" s="33"/>
      <c r="M1203" s="33"/>
      <c r="N1203" s="33"/>
      <c r="O1203" s="25"/>
      <c r="P1203" s="25"/>
      <c r="Q1203" s="25"/>
      <c r="R1203" s="25"/>
    </row>
    <row r="1204" spans="1:18" s="4" customFormat="1" x14ac:dyDescent="0.25">
      <c r="A1204" s="3"/>
      <c r="B1204" s="3"/>
      <c r="C1204" s="3"/>
      <c r="D1204" s="3"/>
      <c r="E1204" s="3"/>
      <c r="F1204" s="3"/>
      <c r="G1204" s="25"/>
      <c r="H1204" s="33"/>
      <c r="I1204" s="25"/>
      <c r="J1204" s="25"/>
      <c r="K1204" s="33"/>
      <c r="L1204" s="33"/>
      <c r="M1204" s="33"/>
      <c r="N1204" s="33"/>
      <c r="O1204" s="25"/>
      <c r="P1204" s="25"/>
      <c r="Q1204" s="25"/>
      <c r="R1204" s="25"/>
    </row>
    <row r="1205" spans="1:18" s="4" customFormat="1" x14ac:dyDescent="0.25">
      <c r="A1205" s="3"/>
      <c r="B1205" s="3"/>
      <c r="C1205" s="3"/>
      <c r="D1205" s="3"/>
      <c r="E1205" s="3"/>
      <c r="F1205" s="3"/>
      <c r="G1205" s="25"/>
      <c r="H1205" s="33"/>
      <c r="I1205" s="25"/>
      <c r="J1205" s="25"/>
      <c r="K1205" s="33"/>
      <c r="L1205" s="33"/>
      <c r="M1205" s="33"/>
      <c r="N1205" s="33"/>
      <c r="O1205" s="25"/>
      <c r="P1205" s="25"/>
      <c r="Q1205" s="25"/>
      <c r="R1205" s="25"/>
    </row>
    <row r="1206" spans="1:18" s="4" customFormat="1" x14ac:dyDescent="0.25">
      <c r="A1206" s="3"/>
      <c r="B1206" s="3"/>
      <c r="C1206" s="3"/>
      <c r="D1206" s="3"/>
      <c r="E1206" s="3"/>
      <c r="F1206" s="3"/>
      <c r="G1206" s="25"/>
      <c r="H1206" s="33"/>
      <c r="I1206" s="25"/>
      <c r="J1206" s="25"/>
      <c r="K1206" s="33"/>
      <c r="L1206" s="33"/>
      <c r="M1206" s="33"/>
      <c r="N1206" s="33"/>
      <c r="O1206" s="25"/>
      <c r="P1206" s="25"/>
      <c r="Q1206" s="25"/>
      <c r="R1206" s="25"/>
    </row>
    <row r="1207" spans="1:18" s="4" customFormat="1" x14ac:dyDescent="0.25">
      <c r="A1207" s="3"/>
      <c r="B1207" s="3"/>
      <c r="C1207" s="3"/>
      <c r="D1207" s="3"/>
      <c r="E1207" s="3"/>
      <c r="F1207" s="3"/>
      <c r="G1207" s="25"/>
      <c r="H1207" s="33"/>
      <c r="I1207" s="25"/>
      <c r="J1207" s="25"/>
      <c r="K1207" s="33"/>
      <c r="L1207" s="33"/>
      <c r="M1207" s="33"/>
      <c r="N1207" s="33"/>
      <c r="O1207" s="25"/>
      <c r="P1207" s="25"/>
      <c r="Q1207" s="25"/>
      <c r="R1207" s="25"/>
    </row>
    <row r="1208" spans="1:18" s="4" customFormat="1" x14ac:dyDescent="0.25">
      <c r="A1208" s="3"/>
      <c r="B1208" s="3"/>
      <c r="C1208" s="3"/>
      <c r="D1208" s="3"/>
      <c r="E1208" s="3"/>
      <c r="F1208" s="3"/>
      <c r="G1208" s="25"/>
      <c r="H1208" s="33"/>
      <c r="I1208" s="25"/>
      <c r="J1208" s="25"/>
      <c r="K1208" s="33"/>
      <c r="L1208" s="33"/>
      <c r="M1208" s="33"/>
      <c r="N1208" s="33"/>
      <c r="O1208" s="25"/>
      <c r="P1208" s="25"/>
      <c r="Q1208" s="25"/>
      <c r="R1208" s="25"/>
    </row>
    <row r="1209" spans="1:18" s="4" customFormat="1" x14ac:dyDescent="0.25">
      <c r="A1209" s="3"/>
      <c r="B1209" s="3"/>
      <c r="C1209" s="3"/>
      <c r="D1209" s="3"/>
      <c r="E1209" s="3"/>
      <c r="F1209" s="3"/>
      <c r="G1209" s="25"/>
      <c r="H1209" s="33"/>
      <c r="I1209" s="25"/>
      <c r="J1209" s="25"/>
      <c r="K1209" s="33"/>
      <c r="L1209" s="33"/>
      <c r="M1209" s="33"/>
      <c r="N1209" s="33"/>
      <c r="O1209" s="25"/>
      <c r="P1209" s="25"/>
      <c r="Q1209" s="25"/>
      <c r="R1209" s="25"/>
    </row>
    <row r="1210" spans="1:18" s="4" customFormat="1" x14ac:dyDescent="0.25">
      <c r="A1210" s="3"/>
      <c r="B1210" s="3"/>
      <c r="C1210" s="3"/>
      <c r="D1210" s="3"/>
      <c r="E1210" s="3"/>
      <c r="F1210" s="3"/>
      <c r="G1210" s="25"/>
      <c r="H1210" s="33"/>
      <c r="I1210" s="25"/>
      <c r="J1210" s="25"/>
      <c r="K1210" s="33"/>
      <c r="L1210" s="33"/>
      <c r="M1210" s="33"/>
      <c r="N1210" s="33"/>
      <c r="O1210" s="25"/>
      <c r="P1210" s="25"/>
      <c r="Q1210" s="25"/>
      <c r="R1210" s="25"/>
    </row>
    <row r="1211" spans="1:18" s="4" customFormat="1" x14ac:dyDescent="0.25">
      <c r="A1211" s="3"/>
      <c r="B1211" s="3"/>
      <c r="C1211" s="3"/>
      <c r="D1211" s="3"/>
      <c r="E1211" s="3"/>
      <c r="F1211" s="3"/>
      <c r="G1211" s="25"/>
      <c r="H1211" s="33"/>
      <c r="I1211" s="25"/>
      <c r="J1211" s="25"/>
      <c r="K1211" s="33"/>
      <c r="L1211" s="33"/>
      <c r="M1211" s="33"/>
      <c r="N1211" s="33"/>
      <c r="O1211" s="25"/>
      <c r="P1211" s="25"/>
      <c r="Q1211" s="25"/>
      <c r="R1211" s="25"/>
    </row>
    <row r="1212" spans="1:18" s="4" customFormat="1" x14ac:dyDescent="0.25">
      <c r="A1212" s="3"/>
      <c r="B1212" s="3"/>
      <c r="C1212" s="3"/>
      <c r="D1212" s="3"/>
      <c r="E1212" s="3"/>
      <c r="F1212" s="3"/>
      <c r="G1212" s="25"/>
      <c r="H1212" s="33"/>
      <c r="I1212" s="25"/>
      <c r="J1212" s="25"/>
      <c r="K1212" s="33"/>
      <c r="L1212" s="33"/>
      <c r="M1212" s="33"/>
      <c r="N1212" s="33"/>
      <c r="O1212" s="25"/>
      <c r="P1212" s="25"/>
      <c r="Q1212" s="25"/>
      <c r="R1212" s="25"/>
    </row>
    <row r="1213" spans="1:18" s="4" customFormat="1" x14ac:dyDescent="0.25">
      <c r="A1213" s="3"/>
      <c r="B1213" s="3"/>
      <c r="C1213" s="3"/>
      <c r="D1213" s="3"/>
      <c r="E1213" s="3"/>
      <c r="F1213" s="3"/>
      <c r="G1213" s="25"/>
      <c r="H1213" s="33"/>
      <c r="I1213" s="25"/>
      <c r="J1213" s="25"/>
      <c r="K1213" s="33"/>
      <c r="L1213" s="33"/>
      <c r="M1213" s="33"/>
      <c r="N1213" s="33"/>
      <c r="O1213" s="25"/>
      <c r="P1213" s="25"/>
      <c r="Q1213" s="25"/>
      <c r="R1213" s="25"/>
    </row>
    <row r="1214" spans="1:18" s="4" customFormat="1" x14ac:dyDescent="0.25">
      <c r="A1214" s="3"/>
      <c r="B1214" s="3"/>
      <c r="C1214" s="3"/>
      <c r="D1214" s="3"/>
      <c r="E1214" s="3"/>
      <c r="F1214" s="3"/>
      <c r="G1214" s="25"/>
      <c r="H1214" s="33"/>
      <c r="I1214" s="25"/>
      <c r="J1214" s="25"/>
      <c r="K1214" s="33"/>
      <c r="L1214" s="33"/>
      <c r="M1214" s="33"/>
      <c r="N1214" s="33"/>
      <c r="O1214" s="25"/>
      <c r="P1214" s="25"/>
      <c r="Q1214" s="25"/>
      <c r="R1214" s="25"/>
    </row>
    <row r="1215" spans="1:18" s="4" customFormat="1" x14ac:dyDescent="0.25">
      <c r="A1215" s="3"/>
      <c r="B1215" s="3"/>
      <c r="C1215" s="3"/>
      <c r="D1215" s="3"/>
      <c r="E1215" s="3"/>
      <c r="F1215" s="3"/>
      <c r="G1215" s="25"/>
      <c r="H1215" s="33"/>
      <c r="I1215" s="25"/>
      <c r="J1215" s="25"/>
      <c r="K1215" s="33"/>
      <c r="L1215" s="33"/>
      <c r="M1215" s="33"/>
      <c r="N1215" s="33"/>
      <c r="O1215" s="25"/>
      <c r="P1215" s="25"/>
      <c r="Q1215" s="25"/>
      <c r="R1215" s="25"/>
    </row>
    <row r="1216" spans="1:18" s="4" customFormat="1" x14ac:dyDescent="0.25">
      <c r="A1216" s="3"/>
      <c r="B1216" s="3"/>
      <c r="C1216" s="3"/>
      <c r="D1216" s="3"/>
      <c r="E1216" s="3"/>
      <c r="F1216" s="3"/>
      <c r="G1216" s="25"/>
      <c r="H1216" s="33"/>
      <c r="I1216" s="25"/>
      <c r="J1216" s="25"/>
      <c r="K1216" s="33"/>
      <c r="L1216" s="33"/>
      <c r="M1216" s="33"/>
      <c r="N1216" s="33"/>
      <c r="O1216" s="25"/>
      <c r="P1216" s="25"/>
      <c r="Q1216" s="25"/>
      <c r="R1216" s="25"/>
    </row>
    <row r="1217" spans="1:18" s="4" customFormat="1" x14ac:dyDescent="0.25">
      <c r="A1217" s="3"/>
      <c r="B1217" s="3"/>
      <c r="C1217" s="3"/>
      <c r="D1217" s="3"/>
      <c r="E1217" s="3"/>
      <c r="F1217" s="3"/>
      <c r="G1217" s="25"/>
      <c r="H1217" s="33"/>
      <c r="I1217" s="25"/>
      <c r="J1217" s="25"/>
      <c r="K1217" s="33"/>
      <c r="L1217" s="33"/>
      <c r="M1217" s="33"/>
      <c r="N1217" s="33"/>
      <c r="O1217" s="25"/>
      <c r="P1217" s="25"/>
      <c r="Q1217" s="25"/>
      <c r="R1217" s="25"/>
    </row>
    <row r="1218" spans="1:18" s="4" customFormat="1" x14ac:dyDescent="0.25">
      <c r="A1218" s="3"/>
      <c r="B1218" s="3"/>
      <c r="C1218" s="3"/>
      <c r="D1218" s="3"/>
      <c r="E1218" s="3"/>
      <c r="F1218" s="3"/>
      <c r="G1218" s="25"/>
      <c r="H1218" s="33"/>
      <c r="I1218" s="25"/>
      <c r="J1218" s="25"/>
      <c r="K1218" s="33"/>
      <c r="L1218" s="33"/>
      <c r="M1218" s="33"/>
      <c r="N1218" s="33"/>
      <c r="O1218" s="25"/>
      <c r="P1218" s="25"/>
      <c r="Q1218" s="25"/>
      <c r="R1218" s="25"/>
    </row>
    <row r="1219" spans="1:18" s="4" customFormat="1" x14ac:dyDescent="0.25">
      <c r="A1219" s="3"/>
      <c r="B1219" s="3"/>
      <c r="C1219" s="3"/>
      <c r="D1219" s="3"/>
      <c r="E1219" s="3"/>
      <c r="F1219" s="3"/>
      <c r="G1219" s="25"/>
      <c r="H1219" s="33"/>
      <c r="I1219" s="25"/>
      <c r="J1219" s="25"/>
      <c r="K1219" s="33"/>
      <c r="L1219" s="33"/>
      <c r="M1219" s="33"/>
      <c r="N1219" s="33"/>
      <c r="O1219" s="25"/>
      <c r="P1219" s="25"/>
      <c r="Q1219" s="25"/>
      <c r="R1219" s="25"/>
    </row>
    <row r="1220" spans="1:18" s="4" customFormat="1" x14ac:dyDescent="0.25">
      <c r="A1220" s="3"/>
      <c r="B1220" s="3"/>
      <c r="C1220" s="3"/>
      <c r="D1220" s="3"/>
      <c r="E1220" s="3"/>
      <c r="F1220" s="3"/>
      <c r="G1220" s="25"/>
      <c r="H1220" s="33"/>
      <c r="I1220" s="25"/>
      <c r="J1220" s="25"/>
      <c r="K1220" s="33"/>
      <c r="L1220" s="33"/>
      <c r="M1220" s="33"/>
      <c r="N1220" s="33"/>
      <c r="O1220" s="25"/>
      <c r="P1220" s="25"/>
      <c r="Q1220" s="25"/>
      <c r="R1220" s="25"/>
    </row>
    <row r="1221" spans="1:18" s="4" customFormat="1" x14ac:dyDescent="0.25">
      <c r="A1221" s="3"/>
      <c r="B1221" s="3"/>
      <c r="C1221" s="3"/>
      <c r="D1221" s="3"/>
      <c r="E1221" s="3"/>
      <c r="F1221" s="3"/>
      <c r="G1221" s="25"/>
      <c r="H1221" s="33"/>
      <c r="I1221" s="25"/>
      <c r="J1221" s="25"/>
      <c r="K1221" s="33"/>
      <c r="L1221" s="33"/>
      <c r="M1221" s="33"/>
      <c r="N1221" s="33"/>
      <c r="O1221" s="25"/>
      <c r="P1221" s="25"/>
      <c r="Q1221" s="25"/>
      <c r="R1221" s="25"/>
    </row>
    <row r="1222" spans="1:18" s="4" customFormat="1" x14ac:dyDescent="0.25">
      <c r="A1222" s="3"/>
      <c r="B1222" s="3"/>
      <c r="C1222" s="3"/>
      <c r="D1222" s="3"/>
      <c r="E1222" s="3"/>
      <c r="F1222" s="3"/>
      <c r="G1222" s="25"/>
      <c r="H1222" s="33"/>
      <c r="I1222" s="25"/>
      <c r="J1222" s="25"/>
      <c r="K1222" s="33"/>
      <c r="L1222" s="33"/>
      <c r="M1222" s="33"/>
      <c r="N1222" s="33"/>
      <c r="O1222" s="25"/>
      <c r="P1222" s="25"/>
      <c r="Q1222" s="25"/>
      <c r="R1222" s="25"/>
    </row>
    <row r="1223" spans="1:18" s="4" customFormat="1" x14ac:dyDescent="0.25">
      <c r="A1223" s="3"/>
      <c r="B1223" s="3"/>
      <c r="C1223" s="3"/>
      <c r="D1223" s="3"/>
      <c r="E1223" s="3"/>
      <c r="F1223" s="3"/>
      <c r="G1223" s="25"/>
      <c r="H1223" s="33"/>
      <c r="I1223" s="25"/>
      <c r="J1223" s="25"/>
      <c r="K1223" s="33"/>
      <c r="L1223" s="33"/>
      <c r="M1223" s="33"/>
      <c r="N1223" s="33"/>
      <c r="O1223" s="25"/>
      <c r="P1223" s="25"/>
      <c r="Q1223" s="25"/>
      <c r="R1223" s="25"/>
    </row>
    <row r="1224" spans="1:18" s="4" customFormat="1" x14ac:dyDescent="0.25">
      <c r="A1224" s="3"/>
      <c r="B1224" s="3"/>
      <c r="C1224" s="3"/>
      <c r="D1224" s="3"/>
      <c r="E1224" s="3"/>
      <c r="F1224" s="3"/>
      <c r="G1224" s="25"/>
      <c r="H1224" s="33"/>
      <c r="I1224" s="25"/>
      <c r="J1224" s="25"/>
      <c r="K1224" s="33"/>
      <c r="L1224" s="33"/>
      <c r="M1224" s="33"/>
      <c r="N1224" s="33"/>
      <c r="O1224" s="25"/>
      <c r="P1224" s="25"/>
      <c r="Q1224" s="25"/>
      <c r="R1224" s="25"/>
    </row>
    <row r="1225" spans="1:18" s="4" customFormat="1" x14ac:dyDescent="0.25">
      <c r="A1225" s="3"/>
      <c r="B1225" s="3"/>
      <c r="C1225" s="3"/>
      <c r="D1225" s="3"/>
      <c r="E1225" s="3"/>
      <c r="F1225" s="3"/>
      <c r="G1225" s="25"/>
      <c r="H1225" s="33"/>
      <c r="I1225" s="25"/>
      <c r="J1225" s="25"/>
      <c r="K1225" s="33"/>
      <c r="L1225" s="33"/>
      <c r="M1225" s="33"/>
      <c r="N1225" s="33"/>
      <c r="O1225" s="25"/>
      <c r="P1225" s="25"/>
      <c r="Q1225" s="25"/>
      <c r="R1225" s="25"/>
    </row>
    <row r="1226" spans="1:18" s="4" customFormat="1" x14ac:dyDescent="0.25">
      <c r="A1226" s="3"/>
      <c r="B1226" s="3"/>
      <c r="C1226" s="3"/>
      <c r="D1226" s="3"/>
      <c r="E1226" s="3"/>
      <c r="F1226" s="3"/>
      <c r="G1226" s="25"/>
      <c r="H1226" s="33"/>
      <c r="I1226" s="25"/>
      <c r="J1226" s="25"/>
      <c r="K1226" s="33"/>
      <c r="L1226" s="33"/>
      <c r="M1226" s="33"/>
      <c r="N1226" s="33"/>
      <c r="O1226" s="25"/>
      <c r="P1226" s="25"/>
      <c r="Q1226" s="25"/>
      <c r="R1226" s="25"/>
    </row>
    <row r="1227" spans="1:18" s="4" customFormat="1" x14ac:dyDescent="0.25">
      <c r="A1227" s="3"/>
      <c r="B1227" s="3"/>
      <c r="C1227" s="3"/>
      <c r="D1227" s="3"/>
      <c r="E1227" s="3"/>
      <c r="F1227" s="3"/>
      <c r="G1227" s="25"/>
      <c r="H1227" s="33"/>
      <c r="I1227" s="25"/>
      <c r="J1227" s="25"/>
      <c r="K1227" s="33"/>
      <c r="L1227" s="33"/>
      <c r="M1227" s="33"/>
      <c r="N1227" s="33"/>
      <c r="O1227" s="25"/>
      <c r="P1227" s="25"/>
      <c r="Q1227" s="25"/>
      <c r="R1227" s="25"/>
    </row>
    <row r="1228" spans="1:18" s="4" customFormat="1" x14ac:dyDescent="0.25">
      <c r="A1228" s="3"/>
      <c r="B1228" s="3"/>
      <c r="C1228" s="3"/>
      <c r="D1228" s="3"/>
      <c r="E1228" s="3"/>
      <c r="F1228" s="3"/>
      <c r="G1228" s="25"/>
      <c r="H1228" s="33"/>
      <c r="I1228" s="25"/>
      <c r="J1228" s="25"/>
      <c r="K1228" s="33"/>
      <c r="L1228" s="33"/>
      <c r="M1228" s="33"/>
      <c r="N1228" s="33"/>
      <c r="O1228" s="25"/>
      <c r="P1228" s="25"/>
      <c r="Q1228" s="25"/>
      <c r="R1228" s="25"/>
    </row>
    <row r="1229" spans="1:18" s="4" customFormat="1" x14ac:dyDescent="0.25">
      <c r="A1229" s="3"/>
      <c r="B1229" s="3"/>
      <c r="C1229" s="3"/>
      <c r="D1229" s="3"/>
      <c r="E1229" s="3"/>
      <c r="F1229" s="3"/>
      <c r="G1229" s="25"/>
      <c r="H1229" s="33"/>
      <c r="I1229" s="25"/>
      <c r="J1229" s="25"/>
      <c r="K1229" s="33"/>
      <c r="L1229" s="33"/>
      <c r="M1229" s="33"/>
      <c r="N1229" s="33"/>
      <c r="O1229" s="25"/>
      <c r="P1229" s="25"/>
      <c r="Q1229" s="25"/>
      <c r="R1229" s="25"/>
    </row>
    <row r="1230" spans="1:18" s="4" customFormat="1" x14ac:dyDescent="0.25">
      <c r="A1230" s="3"/>
      <c r="B1230" s="3"/>
      <c r="C1230" s="3"/>
      <c r="D1230" s="3"/>
      <c r="E1230" s="3"/>
      <c r="F1230" s="3"/>
      <c r="G1230" s="25"/>
      <c r="H1230" s="33"/>
      <c r="I1230" s="25"/>
      <c r="J1230" s="25"/>
      <c r="K1230" s="33"/>
      <c r="L1230" s="33"/>
      <c r="M1230" s="33"/>
      <c r="N1230" s="33"/>
      <c r="O1230" s="25"/>
      <c r="P1230" s="25"/>
      <c r="Q1230" s="25"/>
      <c r="R1230" s="25"/>
    </row>
    <row r="1231" spans="1:18" s="4" customFormat="1" x14ac:dyDescent="0.25">
      <c r="A1231" s="3"/>
      <c r="B1231" s="3"/>
      <c r="C1231" s="3"/>
      <c r="D1231" s="3"/>
      <c r="E1231" s="3"/>
      <c r="F1231" s="3"/>
      <c r="G1231" s="25"/>
      <c r="H1231" s="33"/>
      <c r="I1231" s="25"/>
      <c r="J1231" s="25"/>
      <c r="K1231" s="33"/>
      <c r="L1231" s="33"/>
      <c r="M1231" s="33"/>
      <c r="N1231" s="33"/>
      <c r="O1231" s="25"/>
      <c r="P1231" s="25"/>
      <c r="Q1231" s="25"/>
      <c r="R1231" s="25"/>
    </row>
    <row r="1232" spans="1:18" s="4" customFormat="1" x14ac:dyDescent="0.25">
      <c r="A1232" s="3"/>
      <c r="B1232" s="3"/>
      <c r="C1232" s="3"/>
      <c r="D1232" s="3"/>
      <c r="E1232" s="3"/>
      <c r="F1232" s="3"/>
      <c r="G1232" s="25"/>
      <c r="H1232" s="33"/>
      <c r="I1232" s="25"/>
      <c r="J1232" s="25"/>
      <c r="K1232" s="33"/>
      <c r="L1232" s="33"/>
      <c r="M1232" s="33"/>
      <c r="N1232" s="33"/>
      <c r="O1232" s="25"/>
      <c r="P1232" s="25"/>
      <c r="Q1232" s="25"/>
      <c r="R1232" s="25"/>
    </row>
    <row r="1233" spans="1:18" s="4" customFormat="1" x14ac:dyDescent="0.25">
      <c r="A1233" s="3"/>
      <c r="B1233" s="3"/>
      <c r="C1233" s="3"/>
      <c r="D1233" s="3"/>
      <c r="E1233" s="3"/>
      <c r="F1233" s="3"/>
      <c r="G1233" s="25"/>
      <c r="H1233" s="33"/>
      <c r="I1233" s="25"/>
      <c r="J1233" s="25"/>
      <c r="K1233" s="33"/>
      <c r="L1233" s="33"/>
      <c r="M1233" s="33"/>
      <c r="N1233" s="33"/>
      <c r="O1233" s="25"/>
      <c r="P1233" s="25"/>
      <c r="Q1233" s="25"/>
      <c r="R1233" s="25"/>
    </row>
    <row r="1234" spans="1:18" s="4" customFormat="1" x14ac:dyDescent="0.25">
      <c r="A1234" s="3"/>
      <c r="B1234" s="3"/>
      <c r="C1234" s="3"/>
      <c r="D1234" s="3"/>
      <c r="E1234" s="3"/>
      <c r="F1234" s="3"/>
      <c r="G1234" s="25"/>
      <c r="H1234" s="33"/>
      <c r="I1234" s="25"/>
      <c r="J1234" s="25"/>
      <c r="K1234" s="33"/>
      <c r="L1234" s="33"/>
      <c r="M1234" s="33"/>
      <c r="N1234" s="33"/>
      <c r="O1234" s="25"/>
      <c r="P1234" s="25"/>
      <c r="Q1234" s="25"/>
      <c r="R1234" s="25"/>
    </row>
    <row r="1235" spans="1:18" s="4" customFormat="1" x14ac:dyDescent="0.25">
      <c r="A1235" s="3"/>
      <c r="B1235" s="3"/>
      <c r="C1235" s="3"/>
      <c r="D1235" s="3"/>
      <c r="E1235" s="3"/>
      <c r="F1235" s="3"/>
      <c r="G1235" s="25"/>
      <c r="H1235" s="33"/>
      <c r="I1235" s="25"/>
      <c r="J1235" s="25"/>
      <c r="K1235" s="33"/>
      <c r="L1235" s="33"/>
      <c r="M1235" s="33"/>
      <c r="N1235" s="33"/>
      <c r="O1235" s="25"/>
      <c r="P1235" s="25"/>
      <c r="Q1235" s="25"/>
      <c r="R1235" s="25"/>
    </row>
    <row r="1236" spans="1:18" s="4" customFormat="1" x14ac:dyDescent="0.25">
      <c r="A1236" s="3"/>
      <c r="B1236" s="3"/>
      <c r="C1236" s="3"/>
      <c r="D1236" s="3"/>
      <c r="E1236" s="3"/>
      <c r="F1236" s="3"/>
      <c r="G1236" s="25"/>
      <c r="H1236" s="33"/>
      <c r="I1236" s="25"/>
      <c r="J1236" s="25"/>
      <c r="K1236" s="33"/>
      <c r="L1236" s="33"/>
      <c r="M1236" s="33"/>
      <c r="N1236" s="33"/>
      <c r="O1236" s="25"/>
      <c r="P1236" s="25"/>
      <c r="Q1236" s="25"/>
      <c r="R1236" s="25"/>
    </row>
    <row r="1237" spans="1:18" s="4" customFormat="1" x14ac:dyDescent="0.25">
      <c r="A1237" s="3"/>
      <c r="B1237" s="3"/>
      <c r="C1237" s="3"/>
      <c r="D1237" s="3"/>
      <c r="E1237" s="3"/>
      <c r="F1237" s="3"/>
      <c r="G1237" s="25"/>
      <c r="H1237" s="33"/>
      <c r="I1237" s="25"/>
      <c r="J1237" s="25"/>
      <c r="K1237" s="33"/>
      <c r="L1237" s="33"/>
      <c r="M1237" s="33"/>
      <c r="N1237" s="33"/>
      <c r="O1237" s="25"/>
      <c r="P1237" s="25"/>
      <c r="Q1237" s="25"/>
      <c r="R1237" s="25"/>
    </row>
    <row r="1238" spans="1:18" s="4" customFormat="1" x14ac:dyDescent="0.25">
      <c r="A1238" s="3"/>
      <c r="B1238" s="3"/>
      <c r="C1238" s="3"/>
      <c r="D1238" s="3"/>
      <c r="E1238" s="3"/>
      <c r="F1238" s="3"/>
      <c r="G1238" s="25"/>
      <c r="H1238" s="33"/>
      <c r="I1238" s="25"/>
      <c r="J1238" s="25"/>
      <c r="K1238" s="33"/>
      <c r="L1238" s="33"/>
      <c r="M1238" s="33"/>
      <c r="N1238" s="33"/>
      <c r="O1238" s="25"/>
      <c r="P1238" s="25"/>
      <c r="Q1238" s="25"/>
      <c r="R1238" s="25"/>
    </row>
    <row r="1239" spans="1:18" s="4" customFormat="1" x14ac:dyDescent="0.25">
      <c r="A1239" s="3"/>
      <c r="B1239" s="3"/>
      <c r="C1239" s="3"/>
      <c r="D1239" s="3"/>
      <c r="E1239" s="3"/>
      <c r="F1239" s="3"/>
      <c r="G1239" s="25"/>
      <c r="H1239" s="33"/>
      <c r="I1239" s="25"/>
      <c r="J1239" s="25"/>
      <c r="K1239" s="33"/>
      <c r="L1239" s="33"/>
      <c r="M1239" s="33"/>
      <c r="N1239" s="33"/>
      <c r="O1239" s="25"/>
      <c r="P1239" s="25"/>
      <c r="Q1239" s="25"/>
      <c r="R1239" s="25"/>
    </row>
    <row r="1240" spans="1:18" s="4" customFormat="1" x14ac:dyDescent="0.25">
      <c r="A1240" s="3"/>
      <c r="B1240" s="3"/>
      <c r="C1240" s="3"/>
      <c r="D1240" s="3"/>
      <c r="E1240" s="3"/>
      <c r="F1240" s="3"/>
      <c r="G1240" s="25"/>
      <c r="H1240" s="33"/>
      <c r="I1240" s="25"/>
      <c r="J1240" s="25"/>
      <c r="K1240" s="33"/>
      <c r="L1240" s="33"/>
      <c r="M1240" s="33"/>
      <c r="N1240" s="33"/>
      <c r="O1240" s="25"/>
      <c r="P1240" s="25"/>
      <c r="Q1240" s="25"/>
      <c r="R1240" s="25"/>
    </row>
    <row r="1241" spans="1:18" s="4" customFormat="1" x14ac:dyDescent="0.25">
      <c r="A1241" s="3"/>
      <c r="B1241" s="3"/>
      <c r="C1241" s="3"/>
      <c r="D1241" s="3"/>
      <c r="E1241" s="3"/>
      <c r="F1241" s="3"/>
      <c r="G1241" s="25"/>
      <c r="H1241" s="33"/>
      <c r="I1241" s="25"/>
      <c r="J1241" s="25"/>
      <c r="K1241" s="33"/>
      <c r="L1241" s="33"/>
      <c r="M1241" s="33"/>
      <c r="N1241" s="33"/>
      <c r="O1241" s="25"/>
      <c r="P1241" s="25"/>
      <c r="Q1241" s="25"/>
      <c r="R1241" s="25"/>
    </row>
    <row r="1242" spans="1:18" s="4" customFormat="1" x14ac:dyDescent="0.25">
      <c r="A1242" s="3"/>
      <c r="B1242" s="3"/>
      <c r="C1242" s="3"/>
      <c r="D1242" s="3"/>
      <c r="E1242" s="3"/>
      <c r="F1242" s="3"/>
      <c r="G1242" s="25"/>
      <c r="H1242" s="33"/>
      <c r="I1242" s="25"/>
      <c r="J1242" s="25"/>
      <c r="K1242" s="33"/>
      <c r="L1242" s="33"/>
      <c r="M1242" s="33"/>
      <c r="N1242" s="33"/>
      <c r="O1242" s="25"/>
      <c r="P1242" s="25"/>
      <c r="Q1242" s="25"/>
      <c r="R1242" s="25"/>
    </row>
    <row r="1243" spans="1:18" s="4" customFormat="1" x14ac:dyDescent="0.25">
      <c r="A1243" s="3"/>
      <c r="B1243" s="3"/>
      <c r="C1243" s="3"/>
      <c r="D1243" s="3"/>
      <c r="E1243" s="3"/>
      <c r="F1243" s="3"/>
      <c r="G1243" s="25"/>
      <c r="H1243" s="33"/>
      <c r="I1243" s="25"/>
      <c r="J1243" s="25"/>
      <c r="K1243" s="33"/>
      <c r="L1243" s="33"/>
      <c r="M1243" s="33"/>
      <c r="N1243" s="33"/>
      <c r="O1243" s="25"/>
      <c r="P1243" s="25"/>
      <c r="Q1243" s="25"/>
      <c r="R1243" s="25"/>
    </row>
    <row r="1244" spans="1:18" s="4" customFormat="1" x14ac:dyDescent="0.25">
      <c r="A1244" s="3"/>
      <c r="B1244" s="3"/>
      <c r="C1244" s="3"/>
      <c r="D1244" s="3"/>
      <c r="E1244" s="3"/>
      <c r="F1244" s="3"/>
      <c r="G1244" s="25"/>
      <c r="H1244" s="33"/>
      <c r="I1244" s="25"/>
      <c r="J1244" s="25"/>
      <c r="K1244" s="33"/>
      <c r="L1244" s="33"/>
      <c r="M1244" s="33"/>
      <c r="N1244" s="33"/>
      <c r="O1244" s="25"/>
      <c r="P1244" s="25"/>
      <c r="Q1244" s="25"/>
      <c r="R1244" s="25"/>
    </row>
    <row r="1245" spans="1:18" s="4" customFormat="1" x14ac:dyDescent="0.25">
      <c r="A1245" s="3"/>
      <c r="B1245" s="3"/>
      <c r="C1245" s="3"/>
      <c r="D1245" s="3"/>
      <c r="E1245" s="3"/>
      <c r="F1245" s="3"/>
      <c r="G1245" s="25"/>
      <c r="H1245" s="33"/>
      <c r="I1245" s="25"/>
      <c r="J1245" s="25"/>
      <c r="K1245" s="33"/>
      <c r="L1245" s="33"/>
      <c r="M1245" s="33"/>
      <c r="N1245" s="33"/>
      <c r="O1245" s="25"/>
      <c r="P1245" s="25"/>
      <c r="Q1245" s="25"/>
    </row>
    <row r="1246" spans="1:18" s="4" customFormat="1" x14ac:dyDescent="0.25">
      <c r="A1246" s="3"/>
      <c r="B1246" s="3"/>
      <c r="C1246" s="3"/>
      <c r="D1246" s="3"/>
      <c r="E1246" s="3"/>
      <c r="F1246" s="3"/>
      <c r="G1246" s="25"/>
      <c r="H1246" s="33"/>
      <c r="I1246" s="25"/>
      <c r="J1246" s="25"/>
      <c r="K1246" s="33"/>
      <c r="L1246" s="33"/>
      <c r="M1246" s="33"/>
      <c r="N1246" s="33"/>
      <c r="O1246" s="25"/>
      <c r="P1246" s="25"/>
      <c r="Q1246" s="25"/>
      <c r="R1246" s="3"/>
    </row>
    <row r="1247" spans="1:18" s="4" customFormat="1" x14ac:dyDescent="0.25">
      <c r="A1247" s="3"/>
      <c r="B1247" s="3"/>
      <c r="C1247" s="3"/>
      <c r="D1247" s="3"/>
      <c r="E1247" s="3"/>
      <c r="F1247" s="3"/>
      <c r="G1247" s="25"/>
      <c r="H1247" s="33"/>
      <c r="I1247" s="25"/>
      <c r="J1247" s="25"/>
      <c r="K1247" s="33"/>
      <c r="L1247" s="33"/>
      <c r="M1247" s="33"/>
      <c r="N1247" s="33"/>
      <c r="O1247" s="25"/>
      <c r="P1247" s="25"/>
      <c r="Q1247" s="25"/>
      <c r="R1247" s="3"/>
    </row>
    <row r="1248" spans="1:18" s="4" customFormat="1" x14ac:dyDescent="0.25">
      <c r="A1248" s="3"/>
      <c r="B1248" s="3"/>
      <c r="C1248" s="3"/>
      <c r="D1248" s="3"/>
      <c r="E1248" s="3"/>
      <c r="F1248" s="3"/>
      <c r="G1248" s="25"/>
      <c r="H1248" s="33"/>
      <c r="I1248" s="25"/>
      <c r="J1248" s="25"/>
      <c r="K1248" s="33"/>
      <c r="L1248" s="33"/>
      <c r="M1248" s="33"/>
      <c r="N1248" s="33"/>
      <c r="O1248" s="25"/>
      <c r="P1248" s="25"/>
      <c r="Q1248" s="25"/>
      <c r="R1248" s="3"/>
    </row>
    <row r="1249" spans="1:18" s="4" customFormat="1" x14ac:dyDescent="0.25">
      <c r="A1249" s="3"/>
      <c r="B1249" s="3"/>
      <c r="C1249" s="3"/>
      <c r="D1249" s="3"/>
      <c r="E1249" s="3"/>
      <c r="F1249" s="3"/>
      <c r="G1249" s="25"/>
      <c r="H1249" s="33"/>
      <c r="I1249" s="25"/>
      <c r="J1249" s="25"/>
      <c r="K1249" s="33"/>
      <c r="L1249" s="33"/>
      <c r="M1249" s="33"/>
      <c r="N1249" s="33"/>
      <c r="O1249" s="25"/>
      <c r="P1249" s="25"/>
      <c r="Q1249" s="25"/>
      <c r="R1249" s="3"/>
    </row>
    <row r="1250" spans="1:18" s="4" customFormat="1" x14ac:dyDescent="0.25">
      <c r="A1250" s="3"/>
      <c r="B1250" s="3"/>
      <c r="C1250" s="3"/>
      <c r="D1250" s="3"/>
      <c r="E1250" s="3"/>
      <c r="F1250" s="3"/>
      <c r="G1250" s="25"/>
      <c r="H1250" s="33"/>
      <c r="I1250" s="25"/>
      <c r="J1250" s="25"/>
      <c r="K1250" s="33"/>
      <c r="L1250" s="33"/>
      <c r="M1250" s="33"/>
      <c r="N1250" s="33"/>
      <c r="O1250" s="25"/>
      <c r="P1250" s="25"/>
      <c r="Q1250" s="25"/>
      <c r="R1250" s="3"/>
    </row>
    <row r="1251" spans="1:18" s="4" customFormat="1" x14ac:dyDescent="0.25">
      <c r="A1251" s="3"/>
      <c r="B1251" s="3"/>
      <c r="C1251" s="3"/>
      <c r="D1251" s="3"/>
      <c r="E1251" s="3"/>
      <c r="F1251" s="3"/>
      <c r="G1251" s="25"/>
      <c r="H1251" s="33"/>
      <c r="I1251" s="25"/>
      <c r="J1251" s="25"/>
      <c r="K1251" s="33"/>
      <c r="L1251" s="33"/>
      <c r="M1251" s="33"/>
      <c r="N1251" s="33"/>
      <c r="O1251" s="25"/>
      <c r="P1251" s="25"/>
      <c r="Q1251" s="25"/>
      <c r="R1251" s="3"/>
    </row>
    <row r="1252" spans="1:18" s="4" customFormat="1" x14ac:dyDescent="0.25">
      <c r="A1252" s="3"/>
      <c r="B1252" s="3"/>
      <c r="C1252" s="3"/>
      <c r="D1252" s="3"/>
      <c r="E1252" s="3"/>
      <c r="F1252" s="3"/>
      <c r="G1252" s="25"/>
      <c r="H1252" s="33"/>
      <c r="I1252" s="25"/>
      <c r="J1252" s="25"/>
      <c r="K1252" s="33"/>
      <c r="L1252" s="33"/>
      <c r="M1252" s="33"/>
      <c r="N1252" s="33"/>
      <c r="O1252" s="25"/>
      <c r="P1252" s="25"/>
      <c r="Q1252" s="25"/>
      <c r="R1252" s="3"/>
    </row>
    <row r="1253" spans="1:18" s="4" customFormat="1" x14ac:dyDescent="0.25">
      <c r="A1253" s="3"/>
      <c r="B1253" s="3"/>
      <c r="C1253" s="3"/>
      <c r="D1253" s="3"/>
      <c r="E1253" s="3"/>
      <c r="F1253" s="3"/>
      <c r="G1253" s="25"/>
      <c r="H1253" s="33"/>
      <c r="I1253" s="25"/>
      <c r="J1253" s="25"/>
      <c r="K1253" s="33"/>
      <c r="L1253" s="33"/>
      <c r="M1253" s="33"/>
      <c r="N1253" s="33"/>
      <c r="O1253" s="25"/>
      <c r="P1253" s="25"/>
      <c r="Q1253" s="25"/>
      <c r="R1253" s="3"/>
    </row>
    <row r="1254" spans="1:18" x14ac:dyDescent="0.25">
      <c r="G1254" s="25"/>
      <c r="H1254" s="33"/>
      <c r="I1254" s="25"/>
      <c r="J1254" s="25"/>
      <c r="K1254" s="33"/>
      <c r="L1254" s="33"/>
      <c r="M1254" s="33"/>
      <c r="N1254" s="33"/>
      <c r="O1254" s="25"/>
      <c r="P1254" s="25"/>
      <c r="Q1254" s="25"/>
    </row>
    <row r="1255" spans="1:18" x14ac:dyDescent="0.25">
      <c r="G1255" s="25"/>
      <c r="H1255" s="33"/>
      <c r="I1255" s="25"/>
      <c r="J1255" s="25"/>
      <c r="K1255" s="33"/>
      <c r="L1255" s="33"/>
      <c r="M1255" s="33"/>
      <c r="N1255" s="33"/>
      <c r="O1255" s="25"/>
      <c r="P1255" s="25"/>
      <c r="Q1255" s="25"/>
    </row>
    <row r="1256" spans="1:18" x14ac:dyDescent="0.25">
      <c r="G1256" s="25"/>
      <c r="H1256" s="33"/>
      <c r="I1256" s="25"/>
      <c r="J1256" s="25"/>
      <c r="K1256" s="33"/>
      <c r="L1256" s="33"/>
      <c r="M1256" s="33"/>
      <c r="N1256" s="33"/>
      <c r="O1256" s="25"/>
      <c r="P1256" s="25"/>
      <c r="Q1256" s="25"/>
    </row>
    <row r="1257" spans="1:18" x14ac:dyDescent="0.25">
      <c r="G1257" s="25"/>
      <c r="H1257" s="33"/>
      <c r="I1257" s="25"/>
      <c r="J1257" s="25"/>
      <c r="K1257" s="33"/>
      <c r="L1257" s="33"/>
      <c r="M1257" s="33"/>
      <c r="N1257" s="33"/>
      <c r="O1257" s="25"/>
      <c r="P1257" s="25"/>
      <c r="Q1257" s="25"/>
    </row>
    <row r="1258" spans="1:18" x14ac:dyDescent="0.25">
      <c r="G1258" s="25"/>
      <c r="H1258" s="33"/>
      <c r="I1258" s="25"/>
      <c r="J1258" s="25"/>
      <c r="K1258" s="33"/>
      <c r="L1258" s="33"/>
      <c r="M1258" s="33"/>
      <c r="N1258" s="33"/>
      <c r="O1258" s="25"/>
      <c r="P1258" s="25"/>
      <c r="Q1258" s="25"/>
    </row>
    <row r="1259" spans="1:18" x14ac:dyDescent="0.25">
      <c r="G1259" s="25"/>
      <c r="H1259" s="33"/>
      <c r="I1259" s="25"/>
      <c r="J1259" s="25"/>
      <c r="K1259" s="33"/>
      <c r="L1259" s="33"/>
      <c r="M1259" s="33"/>
      <c r="N1259" s="33"/>
      <c r="O1259" s="25"/>
      <c r="P1259" s="25"/>
      <c r="Q1259" s="25"/>
    </row>
    <row r="1260" spans="1:18" x14ac:dyDescent="0.25">
      <c r="G1260" s="25"/>
      <c r="H1260" s="33"/>
      <c r="I1260" s="25"/>
      <c r="J1260" s="25"/>
      <c r="K1260" s="33"/>
      <c r="L1260" s="33"/>
      <c r="M1260" s="33"/>
      <c r="N1260" s="33"/>
      <c r="O1260" s="25"/>
      <c r="P1260" s="25"/>
      <c r="Q1260" s="25"/>
    </row>
    <row r="1261" spans="1:18" x14ac:dyDescent="0.25">
      <c r="G1261" s="25"/>
      <c r="H1261" s="33"/>
      <c r="I1261" s="25"/>
      <c r="J1261" s="25"/>
      <c r="K1261" s="33"/>
      <c r="L1261" s="33"/>
      <c r="M1261" s="33"/>
      <c r="N1261" s="33"/>
      <c r="O1261" s="25"/>
      <c r="P1261" s="25"/>
      <c r="Q1261" s="25"/>
    </row>
    <row r="1262" spans="1:18" x14ac:dyDescent="0.25">
      <c r="G1262" s="25"/>
      <c r="H1262" s="33"/>
      <c r="I1262" s="25"/>
      <c r="J1262" s="25"/>
      <c r="K1262" s="33"/>
      <c r="L1262" s="33"/>
      <c r="M1262" s="33"/>
      <c r="N1262" s="33"/>
      <c r="O1262" s="25"/>
      <c r="P1262" s="25"/>
      <c r="Q1262" s="25"/>
    </row>
    <row r="1263" spans="1:18" x14ac:dyDescent="0.25">
      <c r="G1263" s="25"/>
      <c r="H1263" s="33"/>
      <c r="I1263" s="25"/>
      <c r="J1263" s="25"/>
      <c r="K1263" s="33"/>
      <c r="L1263" s="33"/>
      <c r="M1263" s="33"/>
      <c r="N1263" s="33"/>
      <c r="O1263" s="25"/>
      <c r="P1263" s="25"/>
      <c r="Q1263" s="25"/>
    </row>
    <row r="1264" spans="1:18" x14ac:dyDescent="0.25">
      <c r="G1264" s="25"/>
      <c r="H1264" s="33"/>
      <c r="I1264" s="25"/>
      <c r="J1264" s="25"/>
      <c r="K1264" s="33"/>
      <c r="L1264" s="33"/>
      <c r="M1264" s="33"/>
      <c r="N1264" s="33"/>
      <c r="O1264" s="25"/>
      <c r="P1264" s="25"/>
      <c r="Q1264" s="25"/>
    </row>
    <row r="1265" spans="7:17" x14ac:dyDescent="0.25">
      <c r="G1265" s="25"/>
      <c r="H1265" s="33"/>
      <c r="I1265" s="25"/>
      <c r="J1265" s="25"/>
      <c r="K1265" s="33"/>
      <c r="L1265" s="33"/>
      <c r="M1265" s="33"/>
      <c r="N1265" s="33"/>
      <c r="O1265" s="25"/>
      <c r="P1265" s="25"/>
      <c r="Q1265" s="25"/>
    </row>
    <row r="1266" spans="7:17" x14ac:dyDescent="0.25">
      <c r="G1266" s="25"/>
      <c r="H1266" s="33"/>
      <c r="I1266" s="25"/>
      <c r="J1266" s="25"/>
      <c r="K1266" s="33"/>
      <c r="L1266" s="33"/>
      <c r="M1266" s="33"/>
      <c r="N1266" s="33"/>
      <c r="O1266" s="25"/>
      <c r="P1266" s="25"/>
      <c r="Q1266" s="25"/>
    </row>
    <row r="1267" spans="7:17" x14ac:dyDescent="0.25">
      <c r="G1267" s="25"/>
      <c r="H1267" s="33"/>
      <c r="I1267" s="25"/>
      <c r="J1267" s="25"/>
      <c r="K1267" s="33"/>
      <c r="L1267" s="33"/>
      <c r="M1267" s="33"/>
      <c r="N1267" s="33"/>
      <c r="O1267" s="25"/>
      <c r="P1267" s="25"/>
      <c r="Q1267" s="25"/>
    </row>
    <row r="1268" spans="7:17" x14ac:dyDescent="0.25">
      <c r="G1268" s="25"/>
      <c r="H1268" s="33"/>
      <c r="I1268" s="25"/>
      <c r="J1268" s="25"/>
      <c r="K1268" s="33"/>
      <c r="L1268" s="33"/>
      <c r="M1268" s="33"/>
      <c r="N1268" s="33"/>
      <c r="O1268" s="25"/>
      <c r="P1268" s="25"/>
      <c r="Q1268" s="25"/>
    </row>
    <row r="1269" spans="7:17" x14ac:dyDescent="0.25">
      <c r="G1269" s="25"/>
      <c r="H1269" s="33"/>
      <c r="I1269" s="25"/>
      <c r="J1269" s="25"/>
      <c r="K1269" s="33"/>
      <c r="L1269" s="33"/>
      <c r="M1269" s="33"/>
      <c r="N1269" s="33"/>
      <c r="O1269" s="25"/>
      <c r="P1269" s="25"/>
      <c r="Q1269" s="25"/>
    </row>
    <row r="1270" spans="7:17" x14ac:dyDescent="0.25">
      <c r="G1270" s="25"/>
      <c r="H1270" s="33"/>
      <c r="I1270" s="25"/>
      <c r="J1270" s="25"/>
      <c r="K1270" s="33"/>
      <c r="L1270" s="33"/>
      <c r="M1270" s="33"/>
      <c r="N1270" s="33"/>
      <c r="O1270" s="25"/>
      <c r="P1270" s="25"/>
      <c r="Q1270" s="25"/>
    </row>
    <row r="1271" spans="7:17" x14ac:dyDescent="0.25">
      <c r="G1271" s="25"/>
      <c r="H1271" s="33"/>
      <c r="I1271" s="25"/>
      <c r="J1271" s="25"/>
      <c r="K1271" s="33"/>
      <c r="L1271" s="33"/>
      <c r="M1271" s="33"/>
      <c r="N1271" s="33"/>
      <c r="O1271" s="25"/>
      <c r="P1271" s="25"/>
      <c r="Q1271" s="25"/>
    </row>
    <row r="1272" spans="7:17" x14ac:dyDescent="0.25">
      <c r="G1272" s="25"/>
      <c r="H1272" s="33"/>
      <c r="I1272" s="25"/>
      <c r="J1272" s="25"/>
      <c r="K1272" s="33"/>
      <c r="L1272" s="33"/>
      <c r="M1272" s="33"/>
      <c r="N1272" s="33"/>
      <c r="O1272" s="25"/>
      <c r="P1272" s="25"/>
      <c r="Q1272" s="25"/>
    </row>
    <row r="1273" spans="7:17" x14ac:dyDescent="0.25">
      <c r="G1273" s="25"/>
      <c r="H1273" s="33"/>
      <c r="I1273" s="25"/>
      <c r="J1273" s="25"/>
      <c r="K1273" s="33"/>
      <c r="L1273" s="33"/>
      <c r="M1273" s="33"/>
      <c r="N1273" s="33"/>
      <c r="O1273" s="25"/>
      <c r="P1273" s="25"/>
      <c r="Q1273" s="25"/>
    </row>
    <row r="1274" spans="7:17" x14ac:dyDescent="0.25">
      <c r="G1274" s="25"/>
      <c r="H1274" s="33"/>
      <c r="I1274" s="25"/>
      <c r="J1274" s="25"/>
      <c r="K1274" s="33"/>
      <c r="L1274" s="33"/>
      <c r="M1274" s="33"/>
      <c r="N1274" s="33"/>
      <c r="O1274" s="25"/>
      <c r="P1274" s="25"/>
      <c r="Q1274" s="25"/>
    </row>
    <row r="1275" spans="7:17" x14ac:dyDescent="0.25">
      <c r="G1275" s="25"/>
      <c r="H1275" s="33"/>
      <c r="I1275" s="25"/>
      <c r="J1275" s="25"/>
      <c r="K1275" s="33"/>
      <c r="L1275" s="33"/>
      <c r="M1275" s="33"/>
      <c r="N1275" s="33"/>
      <c r="O1275" s="25"/>
      <c r="P1275" s="25"/>
      <c r="Q1275" s="25"/>
    </row>
    <row r="1276" spans="7:17" x14ac:dyDescent="0.25">
      <c r="G1276" s="25"/>
      <c r="H1276" s="33"/>
      <c r="I1276" s="25"/>
      <c r="J1276" s="25"/>
      <c r="K1276" s="33"/>
      <c r="L1276" s="33"/>
      <c r="M1276" s="33"/>
      <c r="N1276" s="33"/>
      <c r="O1276" s="25"/>
      <c r="P1276" s="25"/>
      <c r="Q1276" s="25"/>
    </row>
    <row r="1277" spans="7:17" x14ac:dyDescent="0.25">
      <c r="G1277" s="25"/>
      <c r="H1277" s="33"/>
      <c r="I1277" s="25"/>
      <c r="J1277" s="25"/>
      <c r="K1277" s="33"/>
      <c r="L1277" s="33"/>
      <c r="M1277" s="33"/>
      <c r="N1277" s="33"/>
      <c r="O1277" s="25"/>
      <c r="P1277" s="25"/>
      <c r="Q1277" s="25"/>
    </row>
    <row r="1278" spans="7:17" x14ac:dyDescent="0.25">
      <c r="G1278" s="25"/>
      <c r="H1278" s="33"/>
      <c r="I1278" s="25"/>
      <c r="J1278" s="25"/>
      <c r="K1278" s="33"/>
      <c r="L1278" s="33"/>
      <c r="M1278" s="33"/>
      <c r="N1278" s="33"/>
      <c r="O1278" s="25"/>
      <c r="P1278" s="25"/>
      <c r="Q1278" s="25"/>
    </row>
    <row r="1279" spans="7:17" x14ac:dyDescent="0.25">
      <c r="G1279" s="25"/>
      <c r="H1279" s="33"/>
      <c r="I1279" s="25"/>
      <c r="J1279" s="25"/>
      <c r="K1279" s="33"/>
      <c r="L1279" s="33"/>
      <c r="M1279" s="33"/>
      <c r="N1279" s="33"/>
      <c r="O1279" s="25"/>
      <c r="P1279" s="25"/>
      <c r="Q1279" s="25"/>
    </row>
    <row r="1280" spans="7:17" x14ac:dyDescent="0.25">
      <c r="G1280" s="25"/>
      <c r="H1280" s="33"/>
      <c r="I1280" s="25"/>
      <c r="J1280" s="25"/>
      <c r="K1280" s="33"/>
      <c r="L1280" s="33"/>
      <c r="M1280" s="33"/>
      <c r="N1280" s="33"/>
      <c r="O1280" s="25"/>
      <c r="P1280" s="25"/>
      <c r="Q1280" s="25"/>
    </row>
    <row r="1281" spans="7:17" x14ac:dyDescent="0.25">
      <c r="G1281" s="25"/>
      <c r="H1281" s="33"/>
      <c r="I1281" s="25"/>
      <c r="J1281" s="25"/>
      <c r="K1281" s="33"/>
      <c r="L1281" s="33"/>
      <c r="M1281" s="33"/>
      <c r="N1281" s="33"/>
      <c r="O1281" s="25"/>
      <c r="P1281" s="25"/>
      <c r="Q1281" s="25"/>
    </row>
    <row r="1282" spans="7:17" x14ac:dyDescent="0.25">
      <c r="G1282" s="25"/>
      <c r="H1282" s="33"/>
      <c r="I1282" s="25"/>
      <c r="J1282" s="25"/>
      <c r="K1282" s="33"/>
      <c r="L1282" s="33"/>
      <c r="M1282" s="33"/>
      <c r="N1282" s="33"/>
      <c r="O1282" s="25"/>
      <c r="P1282" s="25"/>
      <c r="Q1282" s="25"/>
    </row>
    <row r="1283" spans="7:17" x14ac:dyDescent="0.25">
      <c r="G1283" s="25"/>
      <c r="H1283" s="33"/>
      <c r="I1283" s="25"/>
      <c r="J1283" s="25"/>
      <c r="K1283" s="33"/>
      <c r="L1283" s="33"/>
      <c r="M1283" s="33"/>
      <c r="N1283" s="33"/>
      <c r="O1283" s="25"/>
      <c r="P1283" s="25"/>
      <c r="Q1283" s="25"/>
    </row>
    <row r="1284" spans="7:17" x14ac:dyDescent="0.25">
      <c r="G1284" s="25"/>
      <c r="H1284" s="33"/>
      <c r="I1284" s="25"/>
      <c r="J1284" s="25"/>
      <c r="K1284" s="33"/>
      <c r="L1284" s="33"/>
      <c r="M1284" s="33"/>
      <c r="N1284" s="33"/>
      <c r="O1284" s="25"/>
      <c r="P1284" s="25"/>
      <c r="Q1284" s="25"/>
    </row>
    <row r="1285" spans="7:17" x14ac:dyDescent="0.25">
      <c r="G1285" s="25"/>
      <c r="H1285" s="33"/>
      <c r="I1285" s="25"/>
      <c r="J1285" s="25"/>
      <c r="K1285" s="33"/>
      <c r="L1285" s="33"/>
      <c r="M1285" s="33"/>
      <c r="N1285" s="33"/>
      <c r="O1285" s="25"/>
      <c r="P1285" s="25"/>
      <c r="Q1285" s="25"/>
    </row>
    <row r="1286" spans="7:17" x14ac:dyDescent="0.25">
      <c r="G1286" s="25"/>
      <c r="H1286" s="33"/>
      <c r="I1286" s="25"/>
      <c r="J1286" s="25"/>
      <c r="K1286" s="33"/>
      <c r="L1286" s="33"/>
      <c r="M1286" s="33"/>
      <c r="N1286" s="33"/>
      <c r="O1286" s="25"/>
      <c r="P1286" s="25"/>
      <c r="Q1286" s="25"/>
    </row>
    <row r="1287" spans="7:17" x14ac:dyDescent="0.25">
      <c r="G1287" s="25"/>
      <c r="H1287" s="33"/>
      <c r="I1287" s="25"/>
      <c r="J1287" s="25"/>
      <c r="K1287" s="33"/>
      <c r="L1287" s="33"/>
      <c r="M1287" s="33"/>
      <c r="N1287" s="33"/>
      <c r="O1287" s="25"/>
      <c r="P1287" s="25"/>
      <c r="Q1287" s="25"/>
    </row>
    <row r="1288" spans="7:17" x14ac:dyDescent="0.25">
      <c r="G1288" s="25"/>
      <c r="H1288" s="33"/>
      <c r="I1288" s="25"/>
      <c r="J1288" s="25"/>
      <c r="K1288" s="33"/>
      <c r="L1288" s="33"/>
      <c r="M1288" s="33"/>
      <c r="N1288" s="33"/>
      <c r="O1288" s="25"/>
      <c r="P1288" s="25"/>
      <c r="Q1288" s="25"/>
    </row>
    <row r="1289" spans="7:17" x14ac:dyDescent="0.25">
      <c r="G1289" s="25"/>
      <c r="H1289" s="33"/>
      <c r="I1289" s="25"/>
      <c r="J1289" s="25"/>
      <c r="K1289" s="33"/>
      <c r="L1289" s="33"/>
      <c r="M1289" s="33"/>
      <c r="N1289" s="33"/>
      <c r="O1289" s="25"/>
      <c r="P1289" s="25"/>
      <c r="Q1289" s="25"/>
    </row>
    <row r="1290" spans="7:17" x14ac:dyDescent="0.25">
      <c r="G1290" s="25"/>
      <c r="H1290" s="33"/>
      <c r="I1290" s="25"/>
      <c r="J1290" s="25"/>
      <c r="K1290" s="33"/>
      <c r="L1290" s="33"/>
      <c r="M1290" s="33"/>
      <c r="N1290" s="33"/>
      <c r="O1290" s="25"/>
      <c r="P1290" s="25"/>
      <c r="Q1290" s="25"/>
    </row>
    <row r="1291" spans="7:17" x14ac:dyDescent="0.25">
      <c r="G1291" s="25"/>
      <c r="H1291" s="33"/>
      <c r="I1291" s="25"/>
      <c r="J1291" s="25"/>
      <c r="K1291" s="33"/>
      <c r="L1291" s="33"/>
      <c r="M1291" s="33"/>
      <c r="N1291" s="33"/>
      <c r="O1291" s="25"/>
      <c r="P1291" s="25"/>
      <c r="Q1291" s="25"/>
    </row>
    <row r="1292" spans="7:17" x14ac:dyDescent="0.25">
      <c r="G1292" s="25"/>
      <c r="H1292" s="33"/>
      <c r="I1292" s="25"/>
      <c r="J1292" s="25"/>
      <c r="K1292" s="33"/>
      <c r="L1292" s="33"/>
      <c r="M1292" s="33"/>
      <c r="N1292" s="33"/>
      <c r="O1292" s="25"/>
      <c r="P1292" s="25"/>
      <c r="Q1292" s="25"/>
    </row>
    <row r="1293" spans="7:17" x14ac:dyDescent="0.25">
      <c r="G1293" s="25"/>
      <c r="H1293" s="33"/>
      <c r="I1293" s="25"/>
      <c r="J1293" s="25"/>
      <c r="K1293" s="33"/>
      <c r="L1293" s="33"/>
      <c r="M1293" s="33"/>
      <c r="N1293" s="33"/>
      <c r="O1293" s="25"/>
      <c r="P1293" s="25"/>
      <c r="Q1293" s="25"/>
    </row>
    <row r="1294" spans="7:17" x14ac:dyDescent="0.25">
      <c r="G1294" s="25"/>
      <c r="H1294" s="33"/>
      <c r="I1294" s="25"/>
      <c r="J1294" s="25"/>
      <c r="K1294" s="33"/>
      <c r="L1294" s="33"/>
      <c r="M1294" s="33"/>
      <c r="N1294" s="33"/>
      <c r="O1294" s="25"/>
      <c r="P1294" s="25"/>
      <c r="Q1294" s="25"/>
    </row>
    <row r="1295" spans="7:17" x14ac:dyDescent="0.25">
      <c r="G1295" s="25"/>
      <c r="H1295" s="33"/>
      <c r="I1295" s="25"/>
      <c r="J1295" s="25"/>
      <c r="K1295" s="33"/>
      <c r="L1295" s="33"/>
      <c r="M1295" s="33"/>
      <c r="N1295" s="33"/>
      <c r="O1295" s="25"/>
      <c r="P1295" s="25"/>
      <c r="Q1295" s="25"/>
    </row>
    <row r="1296" spans="7:17" x14ac:dyDescent="0.25">
      <c r="G1296" s="25"/>
      <c r="H1296" s="33"/>
      <c r="I1296" s="25"/>
      <c r="J1296" s="25"/>
      <c r="K1296" s="33"/>
      <c r="L1296" s="33"/>
      <c r="M1296" s="33"/>
      <c r="N1296" s="33"/>
      <c r="O1296" s="25"/>
      <c r="P1296" s="25"/>
      <c r="Q1296" s="25"/>
    </row>
    <row r="1297" spans="7:17" x14ac:dyDescent="0.25">
      <c r="G1297" s="25"/>
      <c r="H1297" s="33"/>
      <c r="I1297" s="25"/>
      <c r="J1297" s="25"/>
      <c r="K1297" s="33"/>
      <c r="L1297" s="33"/>
      <c r="M1297" s="33"/>
      <c r="N1297" s="33"/>
      <c r="O1297" s="25"/>
      <c r="P1297" s="25"/>
      <c r="Q1297" s="25"/>
    </row>
    <row r="1298" spans="7:17" x14ac:dyDescent="0.25">
      <c r="G1298" s="25"/>
      <c r="H1298" s="33"/>
      <c r="I1298" s="25"/>
      <c r="J1298" s="25"/>
      <c r="K1298" s="33"/>
      <c r="L1298" s="33"/>
      <c r="M1298" s="33"/>
      <c r="N1298" s="33"/>
      <c r="O1298" s="25"/>
      <c r="P1298" s="25"/>
      <c r="Q1298" s="25"/>
    </row>
    <row r="1299" spans="7:17" x14ac:dyDescent="0.25">
      <c r="G1299" s="25"/>
      <c r="H1299" s="33"/>
      <c r="I1299" s="25"/>
      <c r="J1299" s="25"/>
      <c r="K1299" s="33"/>
      <c r="L1299" s="33"/>
      <c r="M1299" s="33"/>
      <c r="N1299" s="33"/>
      <c r="O1299" s="25"/>
      <c r="P1299" s="25"/>
      <c r="Q1299" s="25"/>
    </row>
    <row r="1300" spans="7:17" x14ac:dyDescent="0.25">
      <c r="G1300" s="25"/>
      <c r="H1300" s="33"/>
      <c r="I1300" s="25"/>
      <c r="J1300" s="25"/>
      <c r="K1300" s="33"/>
      <c r="L1300" s="33"/>
      <c r="M1300" s="33"/>
      <c r="N1300" s="33"/>
      <c r="O1300" s="25"/>
      <c r="P1300" s="25"/>
      <c r="Q1300" s="25"/>
    </row>
    <row r="1301" spans="7:17" x14ac:dyDescent="0.25">
      <c r="G1301" s="25"/>
      <c r="H1301" s="33"/>
      <c r="I1301" s="25"/>
      <c r="J1301" s="25"/>
      <c r="K1301" s="33"/>
      <c r="L1301" s="33"/>
      <c r="M1301" s="33"/>
      <c r="N1301" s="33"/>
      <c r="O1301" s="25"/>
      <c r="P1301" s="25"/>
      <c r="Q1301" s="25"/>
    </row>
    <row r="1302" spans="7:17" x14ac:dyDescent="0.25">
      <c r="G1302" s="25"/>
      <c r="H1302" s="33"/>
      <c r="I1302" s="25"/>
      <c r="J1302" s="25"/>
      <c r="K1302" s="33"/>
      <c r="L1302" s="33"/>
      <c r="M1302" s="33"/>
      <c r="N1302" s="33"/>
      <c r="O1302" s="25"/>
      <c r="P1302" s="25"/>
      <c r="Q1302" s="25"/>
    </row>
    <row r="1303" spans="7:17" x14ac:dyDescent="0.25">
      <c r="G1303" s="25"/>
      <c r="H1303" s="33"/>
      <c r="I1303" s="25"/>
      <c r="J1303" s="25"/>
      <c r="K1303" s="33"/>
      <c r="L1303" s="33"/>
      <c r="M1303" s="33"/>
      <c r="N1303" s="33"/>
      <c r="O1303" s="25"/>
      <c r="P1303" s="25"/>
      <c r="Q1303" s="25"/>
    </row>
    <row r="1304" spans="7:17" x14ac:dyDescent="0.25">
      <c r="G1304" s="25"/>
      <c r="H1304" s="33"/>
      <c r="I1304" s="25"/>
      <c r="J1304" s="25"/>
      <c r="K1304" s="33"/>
      <c r="L1304" s="33"/>
      <c r="M1304" s="33"/>
      <c r="N1304" s="33"/>
      <c r="O1304" s="25"/>
      <c r="P1304" s="25"/>
      <c r="Q1304" s="25"/>
    </row>
    <row r="1305" spans="7:17" x14ac:dyDescent="0.25">
      <c r="G1305" s="25"/>
      <c r="H1305" s="33"/>
      <c r="I1305" s="25"/>
      <c r="J1305" s="25"/>
      <c r="K1305" s="33"/>
      <c r="L1305" s="33"/>
      <c r="M1305" s="33"/>
      <c r="N1305" s="33"/>
      <c r="O1305" s="25"/>
      <c r="P1305" s="25"/>
      <c r="Q1305" s="25"/>
    </row>
    <row r="1306" spans="7:17" x14ac:dyDescent="0.25">
      <c r="G1306" s="25"/>
      <c r="H1306" s="33"/>
      <c r="I1306" s="25"/>
      <c r="J1306" s="25"/>
      <c r="K1306" s="33"/>
      <c r="L1306" s="33"/>
      <c r="M1306" s="33"/>
      <c r="N1306" s="33"/>
      <c r="O1306" s="25"/>
      <c r="P1306" s="25"/>
      <c r="Q1306" s="25"/>
    </row>
    <row r="1307" spans="7:17" x14ac:dyDescent="0.25">
      <c r="G1307" s="25"/>
      <c r="H1307" s="33"/>
      <c r="I1307" s="25"/>
      <c r="J1307" s="25"/>
      <c r="K1307" s="33"/>
      <c r="L1307" s="33"/>
      <c r="M1307" s="33"/>
      <c r="N1307" s="33"/>
      <c r="O1307" s="25"/>
      <c r="P1307" s="25"/>
      <c r="Q1307" s="25"/>
    </row>
    <row r="1308" spans="7:17" x14ac:dyDescent="0.25">
      <c r="G1308" s="25"/>
      <c r="H1308" s="33"/>
      <c r="I1308" s="25"/>
      <c r="J1308" s="25"/>
      <c r="K1308" s="33"/>
      <c r="L1308" s="33"/>
      <c r="M1308" s="33"/>
      <c r="N1308" s="33"/>
      <c r="O1308" s="25"/>
      <c r="P1308" s="25"/>
      <c r="Q1308" s="25"/>
    </row>
    <row r="1309" spans="7:17" x14ac:dyDescent="0.25">
      <c r="G1309" s="25"/>
      <c r="H1309" s="33"/>
      <c r="I1309" s="25"/>
      <c r="J1309" s="25"/>
      <c r="K1309" s="33"/>
      <c r="L1309" s="33"/>
      <c r="M1309" s="33"/>
      <c r="N1309" s="33"/>
      <c r="O1309" s="25"/>
      <c r="P1309" s="25"/>
      <c r="Q1309" s="25"/>
    </row>
    <row r="1310" spans="7:17" x14ac:dyDescent="0.25">
      <c r="G1310" s="25"/>
      <c r="H1310" s="33"/>
      <c r="I1310" s="25"/>
      <c r="J1310" s="25"/>
      <c r="K1310" s="33"/>
      <c r="L1310" s="33"/>
      <c r="M1310" s="33"/>
      <c r="N1310" s="33"/>
      <c r="O1310" s="25"/>
      <c r="P1310" s="25"/>
      <c r="Q1310" s="25"/>
    </row>
    <row r="1311" spans="7:17" x14ac:dyDescent="0.25">
      <c r="G1311" s="25"/>
      <c r="H1311" s="33"/>
      <c r="I1311" s="25"/>
      <c r="J1311" s="25"/>
      <c r="K1311" s="33"/>
      <c r="L1311" s="33"/>
      <c r="M1311" s="33"/>
      <c r="N1311" s="33"/>
      <c r="O1311" s="25"/>
      <c r="P1311" s="25"/>
      <c r="Q1311" s="25"/>
    </row>
    <row r="1312" spans="7:17" x14ac:dyDescent="0.25">
      <c r="G1312" s="25"/>
      <c r="H1312" s="33"/>
      <c r="I1312" s="25"/>
      <c r="J1312" s="25"/>
      <c r="K1312" s="33"/>
      <c r="L1312" s="33"/>
      <c r="M1312" s="33"/>
      <c r="N1312" s="33"/>
      <c r="O1312" s="25"/>
      <c r="P1312" s="25"/>
      <c r="Q1312" s="25"/>
    </row>
    <row r="1313" spans="7:17" x14ac:dyDescent="0.25">
      <c r="G1313" s="25"/>
      <c r="H1313" s="33"/>
      <c r="I1313" s="25"/>
      <c r="J1313" s="25"/>
      <c r="K1313" s="33"/>
      <c r="L1313" s="33"/>
      <c r="M1313" s="33"/>
      <c r="N1313" s="33"/>
      <c r="O1313" s="25"/>
      <c r="P1313" s="25"/>
      <c r="Q1313" s="25"/>
    </row>
    <row r="1314" spans="7:17" x14ac:dyDescent="0.25">
      <c r="G1314" s="25"/>
      <c r="H1314" s="33"/>
      <c r="I1314" s="25"/>
      <c r="J1314" s="25"/>
      <c r="K1314" s="33"/>
      <c r="L1314" s="33"/>
      <c r="M1314" s="33"/>
      <c r="N1314" s="33"/>
      <c r="O1314" s="25"/>
      <c r="P1314" s="25"/>
      <c r="Q1314" s="25"/>
    </row>
    <row r="1315" spans="7:17" x14ac:dyDescent="0.25">
      <c r="G1315" s="25"/>
      <c r="H1315" s="33"/>
      <c r="I1315" s="25"/>
      <c r="J1315" s="25"/>
      <c r="K1315" s="33"/>
      <c r="L1315" s="33"/>
      <c r="M1315" s="33"/>
      <c r="N1315" s="33"/>
      <c r="O1315" s="25"/>
      <c r="P1315" s="25"/>
      <c r="Q1315" s="25"/>
    </row>
    <row r="1316" spans="7:17" x14ac:dyDescent="0.25">
      <c r="G1316" s="25"/>
      <c r="H1316" s="33"/>
      <c r="I1316" s="25"/>
      <c r="J1316" s="25"/>
      <c r="K1316" s="33"/>
      <c r="L1316" s="33"/>
      <c r="M1316" s="33"/>
      <c r="N1316" s="33"/>
      <c r="O1316" s="25"/>
      <c r="P1316" s="25"/>
      <c r="Q1316" s="25"/>
    </row>
    <row r="1317" spans="7:17" x14ac:dyDescent="0.25">
      <c r="G1317" s="25"/>
      <c r="H1317" s="33"/>
      <c r="I1317" s="25"/>
      <c r="J1317" s="25"/>
      <c r="K1317" s="33"/>
      <c r="L1317" s="33"/>
      <c r="M1317" s="33"/>
      <c r="N1317" s="33"/>
      <c r="O1317" s="25"/>
      <c r="P1317" s="25"/>
      <c r="Q1317" s="25"/>
    </row>
    <row r="1318" spans="7:17" x14ac:dyDescent="0.25">
      <c r="G1318" s="25"/>
      <c r="H1318" s="33"/>
      <c r="I1318" s="25"/>
      <c r="J1318" s="25"/>
      <c r="K1318" s="33"/>
      <c r="L1318" s="33"/>
      <c r="M1318" s="33"/>
      <c r="N1318" s="33"/>
      <c r="O1318" s="25"/>
      <c r="P1318" s="25"/>
      <c r="Q1318" s="25"/>
    </row>
    <row r="1319" spans="7:17" x14ac:dyDescent="0.25">
      <c r="G1319" s="25"/>
      <c r="H1319" s="33"/>
      <c r="I1319" s="25"/>
      <c r="J1319" s="25"/>
      <c r="K1319" s="33"/>
      <c r="L1319" s="33"/>
      <c r="M1319" s="33"/>
      <c r="N1319" s="33"/>
      <c r="O1319" s="25"/>
      <c r="P1319" s="25"/>
      <c r="Q1319" s="25"/>
    </row>
    <row r="1320" spans="7:17" x14ac:dyDescent="0.25">
      <c r="G1320" s="25"/>
      <c r="H1320" s="33"/>
      <c r="I1320" s="25"/>
      <c r="J1320" s="25"/>
      <c r="K1320" s="33"/>
      <c r="L1320" s="33"/>
      <c r="M1320" s="33"/>
      <c r="N1320" s="33"/>
      <c r="O1320" s="25"/>
      <c r="P1320" s="25"/>
      <c r="Q1320" s="25"/>
    </row>
    <row r="1321" spans="7:17" x14ac:dyDescent="0.25">
      <c r="G1321" s="25"/>
      <c r="H1321" s="33"/>
      <c r="I1321" s="25"/>
      <c r="J1321" s="25"/>
      <c r="K1321" s="33"/>
      <c r="L1321" s="33"/>
      <c r="M1321" s="33"/>
      <c r="N1321" s="33"/>
      <c r="O1321" s="25"/>
      <c r="P1321" s="25"/>
      <c r="Q1321" s="25"/>
    </row>
    <row r="1322" spans="7:17" x14ac:dyDescent="0.25">
      <c r="G1322" s="25"/>
      <c r="H1322" s="33"/>
      <c r="I1322" s="25"/>
      <c r="J1322" s="25"/>
      <c r="K1322" s="33"/>
      <c r="L1322" s="33"/>
      <c r="M1322" s="33"/>
      <c r="N1322" s="33"/>
      <c r="O1322" s="25"/>
      <c r="P1322" s="25"/>
      <c r="Q1322" s="25"/>
    </row>
    <row r="1323" spans="7:17" x14ac:dyDescent="0.25">
      <c r="G1323" s="25"/>
      <c r="H1323" s="33"/>
      <c r="I1323" s="25"/>
      <c r="J1323" s="25"/>
      <c r="K1323" s="33"/>
      <c r="L1323" s="33"/>
      <c r="M1323" s="33"/>
      <c r="N1323" s="33"/>
      <c r="O1323" s="25"/>
      <c r="P1323" s="25"/>
      <c r="Q1323" s="25"/>
    </row>
    <row r="1324" spans="7:17" x14ac:dyDescent="0.25">
      <c r="G1324" s="25"/>
      <c r="H1324" s="33"/>
      <c r="I1324" s="25"/>
      <c r="J1324" s="25"/>
      <c r="K1324" s="33"/>
      <c r="L1324" s="33"/>
      <c r="M1324" s="33"/>
      <c r="N1324" s="33"/>
      <c r="O1324" s="25"/>
      <c r="P1324" s="25"/>
      <c r="Q1324" s="25"/>
    </row>
    <row r="1325" spans="7:17" x14ac:dyDescent="0.25">
      <c r="G1325" s="25"/>
      <c r="H1325" s="33"/>
      <c r="I1325" s="25"/>
      <c r="J1325" s="25"/>
      <c r="K1325" s="33"/>
      <c r="L1325" s="33"/>
      <c r="M1325" s="33"/>
      <c r="N1325" s="33"/>
      <c r="O1325" s="25"/>
      <c r="P1325" s="25"/>
      <c r="Q1325" s="25"/>
    </row>
    <row r="1326" spans="7:17" x14ac:dyDescent="0.25">
      <c r="G1326" s="25"/>
      <c r="H1326" s="33"/>
      <c r="I1326" s="25"/>
      <c r="J1326" s="25"/>
      <c r="K1326" s="33"/>
      <c r="L1326" s="33"/>
      <c r="M1326" s="33"/>
      <c r="N1326" s="33"/>
      <c r="O1326" s="25"/>
      <c r="P1326" s="25"/>
      <c r="Q1326" s="25"/>
    </row>
    <row r="1327" spans="7:17" x14ac:dyDescent="0.25">
      <c r="G1327" s="25"/>
      <c r="H1327" s="33"/>
      <c r="I1327" s="25"/>
      <c r="J1327" s="25"/>
      <c r="K1327" s="33"/>
      <c r="L1327" s="33"/>
      <c r="M1327" s="33"/>
      <c r="N1327" s="33"/>
      <c r="O1327" s="25"/>
      <c r="P1327" s="25"/>
      <c r="Q1327" s="25"/>
    </row>
    <row r="1328" spans="7:17" x14ac:dyDescent="0.25">
      <c r="G1328" s="25"/>
      <c r="H1328" s="33"/>
      <c r="I1328" s="25"/>
      <c r="J1328" s="25"/>
      <c r="K1328" s="33"/>
      <c r="L1328" s="33"/>
      <c r="M1328" s="33"/>
      <c r="N1328" s="33"/>
      <c r="O1328" s="25"/>
      <c r="P1328" s="25"/>
      <c r="Q1328" s="25"/>
    </row>
    <row r="1329" spans="7:17" x14ac:dyDescent="0.25">
      <c r="G1329" s="25"/>
      <c r="H1329" s="33"/>
      <c r="I1329" s="25"/>
      <c r="J1329" s="25"/>
      <c r="K1329" s="33"/>
      <c r="L1329" s="33"/>
      <c r="M1329" s="33"/>
      <c r="N1329" s="33"/>
      <c r="O1329" s="25"/>
      <c r="P1329" s="25"/>
      <c r="Q1329" s="25"/>
    </row>
    <row r="1330" spans="7:17" x14ac:dyDescent="0.25">
      <c r="G1330" s="25"/>
      <c r="H1330" s="33"/>
      <c r="I1330" s="25"/>
      <c r="J1330" s="25"/>
      <c r="K1330" s="33"/>
      <c r="L1330" s="33"/>
      <c r="M1330" s="33"/>
      <c r="N1330" s="33"/>
      <c r="O1330" s="25"/>
      <c r="P1330" s="25"/>
      <c r="Q1330" s="25"/>
    </row>
    <row r="1331" spans="7:17" x14ac:dyDescent="0.25">
      <c r="G1331" s="25"/>
      <c r="H1331" s="33"/>
      <c r="I1331" s="25"/>
      <c r="J1331" s="25"/>
      <c r="K1331" s="33"/>
      <c r="L1331" s="33"/>
      <c r="M1331" s="33"/>
      <c r="N1331" s="33"/>
      <c r="O1331" s="25"/>
      <c r="P1331" s="25"/>
      <c r="Q1331" s="25"/>
    </row>
    <row r="1332" spans="7:17" x14ac:dyDescent="0.25">
      <c r="G1332" s="25"/>
      <c r="H1332" s="33"/>
      <c r="I1332" s="25"/>
      <c r="J1332" s="25"/>
      <c r="K1332" s="33"/>
      <c r="L1332" s="33"/>
      <c r="M1332" s="33"/>
      <c r="N1332" s="33"/>
      <c r="O1332" s="25"/>
      <c r="P1332" s="25"/>
      <c r="Q1332" s="25"/>
    </row>
    <row r="1333" spans="7:17" x14ac:dyDescent="0.25">
      <c r="G1333" s="25"/>
      <c r="H1333" s="33"/>
      <c r="I1333" s="25"/>
      <c r="J1333" s="25"/>
      <c r="K1333" s="33"/>
      <c r="L1333" s="33"/>
      <c r="M1333" s="33"/>
      <c r="N1333" s="33"/>
      <c r="O1333" s="25"/>
      <c r="P1333" s="25"/>
      <c r="Q1333" s="25"/>
    </row>
    <row r="1334" spans="7:17" x14ac:dyDescent="0.25">
      <c r="G1334" s="25"/>
      <c r="H1334" s="33"/>
      <c r="I1334" s="25"/>
      <c r="J1334" s="25"/>
      <c r="K1334" s="33"/>
      <c r="L1334" s="33"/>
      <c r="M1334" s="33"/>
      <c r="N1334" s="33"/>
      <c r="O1334" s="25"/>
      <c r="P1334" s="25"/>
      <c r="Q1334" s="25"/>
    </row>
    <row r="1335" spans="7:17" x14ac:dyDescent="0.25">
      <c r="G1335" s="25"/>
      <c r="H1335" s="33"/>
      <c r="I1335" s="25"/>
      <c r="J1335" s="25"/>
      <c r="K1335" s="33"/>
      <c r="L1335" s="33"/>
      <c r="M1335" s="33"/>
      <c r="N1335" s="33"/>
      <c r="O1335" s="25"/>
      <c r="P1335" s="25"/>
      <c r="Q1335" s="25"/>
    </row>
    <row r="1336" spans="7:17" x14ac:dyDescent="0.25">
      <c r="G1336" s="25"/>
      <c r="H1336" s="33"/>
      <c r="I1336" s="25"/>
      <c r="J1336" s="25"/>
      <c r="K1336" s="33"/>
      <c r="L1336" s="33"/>
      <c r="M1336" s="33"/>
      <c r="N1336" s="33"/>
      <c r="O1336" s="25"/>
      <c r="P1336" s="25"/>
      <c r="Q1336" s="25"/>
    </row>
    <row r="1337" spans="7:17" x14ac:dyDescent="0.25">
      <c r="G1337" s="25"/>
      <c r="H1337" s="33"/>
      <c r="I1337" s="25"/>
      <c r="J1337" s="25"/>
      <c r="K1337" s="33"/>
      <c r="L1337" s="33"/>
      <c r="M1337" s="33"/>
      <c r="N1337" s="33"/>
      <c r="O1337" s="25"/>
      <c r="P1337" s="25"/>
      <c r="Q1337" s="25"/>
    </row>
    <row r="1338" spans="7:17" x14ac:dyDescent="0.25">
      <c r="G1338" s="25"/>
      <c r="H1338" s="33"/>
      <c r="I1338" s="25"/>
      <c r="J1338" s="25"/>
      <c r="K1338" s="33"/>
      <c r="L1338" s="33"/>
      <c r="M1338" s="33"/>
      <c r="N1338" s="33"/>
      <c r="O1338" s="25"/>
      <c r="P1338" s="25"/>
      <c r="Q1338" s="25"/>
    </row>
    <row r="1339" spans="7:17" x14ac:dyDescent="0.25">
      <c r="G1339" s="25"/>
      <c r="H1339" s="33"/>
      <c r="I1339" s="25"/>
      <c r="J1339" s="25"/>
      <c r="K1339" s="33"/>
      <c r="L1339" s="33"/>
      <c r="M1339" s="33"/>
      <c r="N1339" s="33"/>
      <c r="O1339" s="25"/>
      <c r="P1339" s="25"/>
      <c r="Q1339" s="25"/>
    </row>
    <row r="1340" spans="7:17" x14ac:dyDescent="0.25">
      <c r="G1340" s="25"/>
      <c r="H1340" s="33"/>
      <c r="I1340" s="25"/>
      <c r="J1340" s="25"/>
      <c r="K1340" s="33"/>
      <c r="L1340" s="33"/>
      <c r="M1340" s="33"/>
      <c r="N1340" s="33"/>
      <c r="O1340" s="25"/>
      <c r="P1340" s="25"/>
      <c r="Q1340" s="25"/>
    </row>
    <row r="1341" spans="7:17" x14ac:dyDescent="0.25">
      <c r="G1341" s="25"/>
      <c r="H1341" s="33"/>
      <c r="I1341" s="25"/>
      <c r="J1341" s="25"/>
      <c r="K1341" s="33"/>
      <c r="L1341" s="33"/>
      <c r="M1341" s="33"/>
      <c r="N1341" s="33"/>
      <c r="O1341" s="25"/>
      <c r="P1341" s="25"/>
      <c r="Q1341" s="25"/>
    </row>
    <row r="1342" spans="7:17" x14ac:dyDescent="0.25">
      <c r="G1342" s="25"/>
      <c r="H1342" s="33"/>
      <c r="I1342" s="25"/>
      <c r="J1342" s="25"/>
      <c r="K1342" s="33"/>
      <c r="L1342" s="33"/>
      <c r="M1342" s="33"/>
      <c r="N1342" s="33"/>
      <c r="O1342" s="25"/>
      <c r="P1342" s="25"/>
      <c r="Q1342" s="25"/>
    </row>
    <row r="1343" spans="7:17" x14ac:dyDescent="0.25">
      <c r="G1343" s="25"/>
      <c r="H1343" s="33"/>
      <c r="I1343" s="25"/>
      <c r="J1343" s="25"/>
      <c r="K1343" s="33"/>
      <c r="L1343" s="33"/>
      <c r="M1343" s="33"/>
      <c r="N1343" s="33"/>
      <c r="O1343" s="25"/>
      <c r="P1343" s="25"/>
      <c r="Q1343" s="25"/>
    </row>
    <row r="1344" spans="7:17" x14ac:dyDescent="0.25">
      <c r="G1344" s="25"/>
      <c r="H1344" s="33"/>
      <c r="I1344" s="25"/>
      <c r="J1344" s="25"/>
      <c r="K1344" s="33"/>
      <c r="L1344" s="33"/>
      <c r="M1344" s="33"/>
      <c r="N1344" s="33"/>
      <c r="O1344" s="25"/>
      <c r="P1344" s="25"/>
      <c r="Q1344" s="25"/>
    </row>
    <row r="1345" spans="1:17" x14ac:dyDescent="0.25">
      <c r="G1345" s="25"/>
      <c r="H1345" s="33"/>
      <c r="I1345" s="25"/>
      <c r="J1345" s="25"/>
      <c r="K1345" s="33"/>
      <c r="L1345" s="33"/>
      <c r="M1345" s="33"/>
      <c r="N1345" s="33"/>
      <c r="O1345" s="25"/>
      <c r="P1345" s="25"/>
      <c r="Q1345" s="25"/>
    </row>
    <row r="1346" spans="1:17" x14ac:dyDescent="0.25">
      <c r="G1346" s="25"/>
      <c r="H1346" s="33"/>
      <c r="I1346" s="25"/>
      <c r="J1346" s="25"/>
      <c r="K1346" s="33"/>
      <c r="L1346" s="33"/>
      <c r="M1346" s="33"/>
      <c r="N1346" s="33"/>
      <c r="O1346" s="25"/>
      <c r="P1346" s="25"/>
      <c r="Q1346" s="25"/>
    </row>
    <row r="1347" spans="1:17" x14ac:dyDescent="0.25">
      <c r="G1347" s="25"/>
      <c r="H1347" s="33"/>
      <c r="I1347" s="25"/>
      <c r="J1347" s="25"/>
      <c r="K1347" s="33"/>
      <c r="L1347" s="33"/>
      <c r="M1347" s="33"/>
      <c r="N1347" s="33"/>
      <c r="O1347" s="25"/>
      <c r="P1347" s="25"/>
      <c r="Q1347" s="25"/>
    </row>
    <row r="1348" spans="1:17" x14ac:dyDescent="0.25">
      <c r="G1348" s="25"/>
      <c r="H1348" s="33"/>
      <c r="I1348" s="25"/>
      <c r="J1348" s="25"/>
      <c r="K1348" s="33"/>
      <c r="L1348" s="33"/>
      <c r="M1348" s="33"/>
      <c r="N1348" s="33"/>
      <c r="O1348" s="25"/>
      <c r="P1348" s="25"/>
      <c r="Q1348" s="25"/>
    </row>
    <row r="1349" spans="1:17" x14ac:dyDescent="0.25">
      <c r="G1349" s="25"/>
      <c r="H1349" s="33"/>
      <c r="I1349" s="25"/>
      <c r="J1349" s="25"/>
      <c r="K1349" s="33"/>
      <c r="L1349" s="33"/>
      <c r="M1349" s="33"/>
      <c r="N1349" s="33"/>
      <c r="O1349" s="25"/>
      <c r="P1349" s="25"/>
      <c r="Q1349" s="25"/>
    </row>
    <row r="1350" spans="1:17" x14ac:dyDescent="0.25">
      <c r="G1350" s="25"/>
      <c r="H1350" s="33"/>
      <c r="I1350" s="25"/>
      <c r="J1350" s="25"/>
      <c r="K1350" s="33"/>
      <c r="L1350" s="33"/>
      <c r="M1350" s="33"/>
      <c r="N1350" s="33"/>
      <c r="O1350" s="25"/>
      <c r="P1350" s="25"/>
      <c r="Q1350" s="25"/>
    </row>
    <row r="1351" spans="1:17" x14ac:dyDescent="0.25">
      <c r="G1351" s="25"/>
      <c r="H1351" s="33"/>
      <c r="I1351" s="25"/>
      <c r="J1351" s="25"/>
      <c r="K1351" s="33"/>
      <c r="L1351" s="33"/>
      <c r="M1351" s="33"/>
      <c r="N1351" s="33"/>
      <c r="O1351" s="25"/>
      <c r="P1351" s="25"/>
      <c r="Q1351" s="25"/>
    </row>
    <row r="1352" spans="1:17" x14ac:dyDescent="0.25">
      <c r="G1352" s="25"/>
      <c r="H1352" s="33"/>
      <c r="I1352" s="25"/>
      <c r="J1352" s="25"/>
      <c r="K1352" s="33"/>
      <c r="L1352" s="33"/>
      <c r="M1352" s="33"/>
      <c r="N1352" s="33"/>
      <c r="O1352" s="25"/>
      <c r="P1352" s="25"/>
      <c r="Q1352" s="25"/>
    </row>
    <row r="1353" spans="1:17" x14ac:dyDescent="0.25">
      <c r="G1353" s="25"/>
      <c r="H1353" s="33"/>
      <c r="I1353" s="25"/>
      <c r="J1353" s="25"/>
      <c r="K1353" s="33"/>
      <c r="L1353" s="33"/>
      <c r="M1353" s="33"/>
      <c r="N1353" s="33"/>
      <c r="O1353" s="25"/>
      <c r="P1353" s="25"/>
      <c r="Q1353" s="25"/>
    </row>
    <row r="1354" spans="1:17" x14ac:dyDescent="0.25">
      <c r="G1354" s="25"/>
      <c r="H1354" s="33"/>
      <c r="I1354" s="25"/>
      <c r="J1354" s="25"/>
      <c r="K1354" s="33"/>
      <c r="L1354" s="33"/>
      <c r="M1354" s="33"/>
      <c r="N1354" s="33"/>
      <c r="O1354" s="25"/>
      <c r="P1354" s="25"/>
      <c r="Q1354" s="25"/>
    </row>
    <row r="1355" spans="1:17" x14ac:dyDescent="0.25">
      <c r="G1355" s="25"/>
      <c r="H1355" s="33"/>
      <c r="I1355" s="25"/>
      <c r="J1355" s="25"/>
      <c r="K1355" s="33"/>
      <c r="L1355" s="33"/>
      <c r="M1355" s="33"/>
      <c r="N1355" s="33"/>
      <c r="O1355" s="25"/>
      <c r="P1355" s="25"/>
      <c r="Q1355" s="25"/>
    </row>
    <row r="1356" spans="1:17" x14ac:dyDescent="0.25">
      <c r="A1356" s="4"/>
      <c r="B1356" s="4"/>
      <c r="C1356" s="4"/>
      <c r="D1356" s="4"/>
      <c r="E1356" s="4"/>
      <c r="F1356" s="4"/>
      <c r="G1356" s="25"/>
      <c r="H1356" s="33"/>
      <c r="I1356" s="25"/>
      <c r="J1356" s="25"/>
      <c r="K1356" s="33"/>
      <c r="L1356" s="33"/>
      <c r="M1356" s="33"/>
      <c r="N1356" s="33"/>
      <c r="O1356" s="25"/>
      <c r="P1356" s="25"/>
      <c r="Q1356" s="25"/>
    </row>
    <row r="1357" spans="1:17" x14ac:dyDescent="0.25">
      <c r="A1357" s="4"/>
      <c r="B1357" s="4"/>
      <c r="C1357" s="4"/>
      <c r="D1357" s="4"/>
      <c r="E1357" s="4"/>
      <c r="F1357" s="4"/>
      <c r="G1357" s="25"/>
      <c r="H1357" s="33"/>
      <c r="I1357" s="25"/>
      <c r="J1357" s="25"/>
      <c r="K1357" s="33"/>
      <c r="L1357" s="33"/>
      <c r="M1357" s="33"/>
      <c r="N1357" s="33"/>
      <c r="O1357" s="25"/>
      <c r="P1357" s="25"/>
      <c r="Q1357" s="25"/>
    </row>
    <row r="1358" spans="1:17" x14ac:dyDescent="0.25">
      <c r="A1358" s="4"/>
      <c r="B1358" s="4"/>
      <c r="C1358" s="4"/>
      <c r="D1358" s="4"/>
      <c r="E1358" s="4"/>
      <c r="F1358" s="4"/>
      <c r="G1358" s="25"/>
      <c r="H1358" s="33"/>
      <c r="I1358" s="25"/>
      <c r="J1358" s="25"/>
      <c r="K1358" s="33"/>
      <c r="L1358" s="33"/>
      <c r="M1358" s="33"/>
      <c r="N1358" s="33"/>
      <c r="O1358" s="25"/>
      <c r="P1358" s="25"/>
      <c r="Q1358" s="25"/>
    </row>
    <row r="1359" spans="1:17" x14ac:dyDescent="0.25">
      <c r="A1359" s="4"/>
      <c r="B1359" s="4"/>
      <c r="C1359" s="4"/>
      <c r="D1359" s="4"/>
      <c r="E1359" s="4"/>
      <c r="F1359" s="4"/>
      <c r="G1359" s="4"/>
      <c r="H1359" s="4"/>
      <c r="I1359" s="4"/>
      <c r="J1359" s="4"/>
      <c r="K1359" s="4"/>
      <c r="L1359" s="4"/>
      <c r="M1359" s="4"/>
      <c r="N1359" s="4"/>
      <c r="O1359" s="4"/>
      <c r="P1359" s="4"/>
      <c r="Q1359" s="4"/>
    </row>
  </sheetData>
  <autoFilter ref="A13:Q144"/>
  <mergeCells count="13">
    <mergeCell ref="A6:M6"/>
    <mergeCell ref="A161:L161"/>
    <mergeCell ref="A163:H163"/>
    <mergeCell ref="C8:D8"/>
    <mergeCell ref="A150:M150"/>
    <mergeCell ref="A153:M153"/>
    <mergeCell ref="A155:N155"/>
    <mergeCell ref="A156:N156"/>
    <mergeCell ref="F12:Q12"/>
    <mergeCell ref="A151:M151"/>
    <mergeCell ref="A158:N158"/>
    <mergeCell ref="A159:N159"/>
    <mergeCell ref="A160:L160"/>
  </mergeCells>
  <dataValidations count="2">
    <dataValidation type="list" allowBlank="1" showInputMessage="1" showErrorMessage="1" sqref="D10">
      <formula1>$AA$12:$AA$14</formula1>
    </dataValidation>
    <dataValidation type="list" allowBlank="1" showInputMessage="1" showErrorMessage="1" sqref="D9">
      <formula1>$AA$7:$AA$9</formula1>
    </dataValidation>
  </dataValidations>
  <hyperlinks>
    <hyperlink ref="A152" r:id="rId1"/>
  </hyperlinks>
  <pageMargins left="0.7" right="0.7" top="0.75" bottom="0.75" header="0.3" footer="0.3"/>
  <pageSetup scale="5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3 feeder</vt:lpstr>
      <vt:lpstr>Table 3</vt:lpstr>
      <vt:lpstr>Contents!Print_Area</vt:lpstr>
      <vt:lpstr>'Table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dc:creator>
  <cp:lastModifiedBy>Hoar Sarah (HE)</cp:lastModifiedBy>
  <cp:lastPrinted>2016-11-30T09:15:09Z</cp:lastPrinted>
  <dcterms:created xsi:type="dcterms:W3CDTF">2016-10-10T08:31:16Z</dcterms:created>
  <dcterms:modified xsi:type="dcterms:W3CDTF">2016-11-30T09:52:25Z</dcterms:modified>
</cp:coreProperties>
</file>